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mc:AlternateContent xmlns:mc="http://schemas.openxmlformats.org/markup-compatibility/2006">
    <mc:Choice Requires="x15">
      <x15ac:absPath xmlns:x15ac="http://schemas.microsoft.com/office/spreadsheetml/2010/11/ac" url="\\192.168.110.11\share\005_地域整備課\地域整備課\維持管理係\シリーズ入札参加資格\R07-08\追加申請\村HP添付資料（追加受付）\"/>
    </mc:Choice>
  </mc:AlternateContent>
  <xr:revisionPtr revIDLastSave="0" documentId="13_ncr:1_{30AFDC09-ECAC-4C39-AEF0-2F24B75A481A}" xr6:coauthVersionLast="47" xr6:coauthVersionMax="47" xr10:uidLastSave="{00000000-0000-0000-0000-000000000000}"/>
  <bookViews>
    <workbookView xWindow="-120" yWindow="-120" windowWidth="29040" windowHeight="15840" tabRatio="853" firstSheet="10" activeTab="35" xr2:uid="{00000000-000D-0000-FFFF-FFFF00000000}"/>
  </bookViews>
  <sheets>
    <sheet name="初めにお読みください" sheetId="8" r:id="rId1"/>
    <sheet name="0 基礎データ入力シート【最初に記入】" sheetId="55" r:id="rId2"/>
    <sheet name="0 基礎データ入力シート 例" sheetId="56" r:id="rId3"/>
    <sheet name="リスト" sheetId="57" state="hidden" r:id="rId4"/>
    <sheet name="抽出データ" sheetId="58" state="hidden" r:id="rId5"/>
    <sheet name="役務抽出データ" sheetId="59" state="hidden" r:id="rId6"/>
    <sheet name="営業所抽出データ" sheetId="60" state="hidden" r:id="rId7"/>
    <sheet name="判定" sheetId="61" state="hidden" r:id="rId8"/>
    <sheet name="審査用" sheetId="63" state="hidden" r:id="rId9"/>
    <sheet name="技術者数判定" sheetId="62" state="hidden" r:id="rId10"/>
    <sheet name="1-1" sheetId="11" r:id="rId11"/>
    <sheet name="1-2" sheetId="41" r:id="rId12"/>
    <sheet name="2" sheetId="1" r:id="rId13"/>
    <sheet name="2例" sheetId="40" r:id="rId14"/>
    <sheet name="2-2" sheetId="49" r:id="rId15"/>
    <sheet name="2-2例" sheetId="50" r:id="rId16"/>
    <sheet name="3（法人用）" sheetId="46" r:id="rId17"/>
    <sheet name="3(個人事業主用)" sheetId="47" r:id="rId18"/>
    <sheet name="4" sheetId="48" r:id="rId19"/>
    <sheet name="4例" sheetId="20" r:id="rId20"/>
    <sheet name="5-1" sheetId="42" r:id="rId21"/>
    <sheet name="5-1例" sheetId="51" r:id="rId22"/>
    <sheet name="5-2" sheetId="43" r:id="rId23"/>
    <sheet name="定義" sheetId="9" r:id="rId24"/>
    <sheet name="確認資料" sheetId="52" r:id="rId25"/>
    <sheet name="6" sheetId="4" r:id="rId26"/>
    <sheet name="6例" sheetId="22" r:id="rId27"/>
    <sheet name="7" sheetId="34" r:id="rId28"/>
    <sheet name="7例" sheetId="35" r:id="rId29"/>
    <sheet name="8" sheetId="53" r:id="rId30"/>
    <sheet name="8例" sheetId="54" r:id="rId31"/>
    <sheet name="9" sheetId="15" r:id="rId32"/>
    <sheet name="9例" sheetId="25" r:id="rId33"/>
    <sheet name="10" sheetId="30" r:id="rId34"/>
    <sheet name="10例" sheetId="31" r:id="rId35"/>
    <sheet name="11" sheetId="32" r:id="rId36"/>
    <sheet name="11例" sheetId="33" r:id="rId37"/>
    <sheet name="12" sheetId="7" r:id="rId38"/>
    <sheet name="12例" sheetId="28" r:id="rId39"/>
    <sheet name="13" sheetId="38" r:id="rId40"/>
    <sheet name="13例" sheetId="39" r:id="rId41"/>
  </sheets>
  <externalReferences>
    <externalReference r:id="rId42"/>
  </externalReferences>
  <definedNames>
    <definedName name="_xlnm._FilterDatabase" localSheetId="33" hidden="1">'10'!#REF!</definedName>
    <definedName name="_xlnm._FilterDatabase" localSheetId="34" hidden="1">'10例'!#REF!</definedName>
    <definedName name="_xlnm._FilterDatabase" localSheetId="35" hidden="1">'11'!#REF!</definedName>
    <definedName name="_xlnm._FilterDatabase" localSheetId="10" hidden="1">'1-1'!#REF!</definedName>
    <definedName name="_xlnm._FilterDatabase" localSheetId="36" hidden="1">'11例'!#REF!</definedName>
    <definedName name="_xlnm._FilterDatabase" localSheetId="37" hidden="1">'12'!#REF!</definedName>
    <definedName name="_xlnm._FilterDatabase" localSheetId="11" hidden="1">'1-2'!#REF!</definedName>
    <definedName name="_xlnm._FilterDatabase" localSheetId="38" hidden="1">'12例'!#REF!</definedName>
    <definedName name="_xlnm._FilterDatabase" localSheetId="39" hidden="1">'13'!#REF!</definedName>
    <definedName name="_xlnm._FilterDatabase" localSheetId="40" hidden="1">'13例'!#REF!</definedName>
    <definedName name="_xlnm._FilterDatabase" localSheetId="14" hidden="1">'2-2'!#REF!</definedName>
    <definedName name="_xlnm._FilterDatabase" localSheetId="15" hidden="1">'2-2例'!#REF!</definedName>
    <definedName name="_xlnm._FilterDatabase" localSheetId="25" hidden="1">'6'!#REF!</definedName>
    <definedName name="_xlnm._FilterDatabase" localSheetId="26" hidden="1">'6例'!#REF!</definedName>
    <definedName name="_xlnm._FilterDatabase" localSheetId="27" hidden="1">'7'!#REF!</definedName>
    <definedName name="_xlnm._FilterDatabase" localSheetId="28" hidden="1">'7例'!#REF!</definedName>
    <definedName name="_xlnm._FilterDatabase" localSheetId="31" hidden="1">'9'!#REF!</definedName>
    <definedName name="_xlnm._FilterDatabase" localSheetId="32" hidden="1">'9例'!#REF!</definedName>
    <definedName name="_xlnm._FilterDatabase" localSheetId="0" hidden="1">初めにお読みください!#REF!</definedName>
    <definedName name="_xlnm._FilterDatabase" localSheetId="23" hidden="1">定義!#REF!</definedName>
    <definedName name="_xlnm.Print_Area" localSheetId="10">'1-1'!$A$1:$AG$30</definedName>
    <definedName name="_xlnm.Print_Area" localSheetId="37">'12'!$A$1:$AF$51</definedName>
    <definedName name="_xlnm.Print_Area" localSheetId="11">'1-2'!$A$1:$AG$31</definedName>
    <definedName name="_xlnm.Print_Area" localSheetId="38">'12例'!$A$1:$AF$52</definedName>
    <definedName name="_xlnm.Print_Area" localSheetId="13">'2例'!$A$1:$P$50</definedName>
    <definedName name="_xlnm.Print_Area" localSheetId="25">'6'!$A$1:$AT$32</definedName>
    <definedName name="_xlnm.Print_Area" localSheetId="26">'6例'!$A$1:$AT$32</definedName>
    <definedName name="_xlnm.Print_Area" localSheetId="27">'7'!$A$1:$AF$47</definedName>
    <definedName name="_xlnm.Print_Area" localSheetId="29">'8'!$A$1:$DC$85</definedName>
    <definedName name="_xlnm.Print_Area" localSheetId="30">'8例'!$A$1:$DC$85</definedName>
    <definedName name="_xlnm.Print_Area" localSheetId="0">初めにお読みください!$A$1:$G$90</definedName>
    <definedName name="_xlnm.Print_Area" localSheetId="23">定義!$A$1:$G$109</definedName>
    <definedName name="_xlnm.Print_Titles" localSheetId="29">'8'!$A:$C,'8'!$4:$5</definedName>
    <definedName name="_xlnm.Print_Titles" localSheetId="30">'8例'!$A:$C,'8例'!$4:$5</definedName>
    <definedName name="_xlnm.Print_Titles" localSheetId="24">確認資料!$2:$2</definedName>
    <definedName name="該当なし" localSheetId="2">#REF!</definedName>
    <definedName name="該当なし" localSheetId="1">#REF!</definedName>
    <definedName name="該当なし" localSheetId="3">#REF!</definedName>
    <definedName name="該当なし" localSheetId="6">#REF!</definedName>
    <definedName name="該当なし" localSheetId="9">#REF!</definedName>
    <definedName name="該当なし" localSheetId="8">#REF!</definedName>
    <definedName name="該当なし" localSheetId="4">#REF!</definedName>
    <definedName name="該当なし" localSheetId="7">#REF!</definedName>
    <definedName name="該当なし" localSheetId="5">#REF!</definedName>
    <definedName name="該当なし">#REF!</definedName>
    <definedName name="県外">リスト!$H$44:$H$89</definedName>
    <definedName name="県内">リスト!$H$8:$H$42</definedName>
    <definedName name="山形県外">リスト!$D$116:$D$161</definedName>
    <definedName name="山形県内">リスト!$D$80:$D$114</definedName>
  </definedNames>
  <calcPr calcId="191029"/>
</workbook>
</file>

<file path=xl/calcChain.xml><?xml version="1.0" encoding="utf-8"?>
<calcChain xmlns="http://schemas.openxmlformats.org/spreadsheetml/2006/main">
  <c r="BE17" i="48" l="1"/>
  <c r="E14" i="58" l="1"/>
  <c r="E13" i="58"/>
  <c r="E15" i="58" l="1"/>
  <c r="M14" i="55" l="1"/>
  <c r="E12" i="58" s="1"/>
  <c r="O50" i="47" l="1"/>
  <c r="M36" i="32"/>
  <c r="M44" i="49"/>
  <c r="J7" i="34"/>
  <c r="O49" i="46"/>
  <c r="M39" i="30"/>
  <c r="G26" i="1"/>
  <c r="E14" i="48"/>
  <c r="Q11" i="7"/>
  <c r="D85" i="53"/>
  <c r="D84" i="53"/>
  <c r="D83" i="53"/>
  <c r="D82" i="53"/>
  <c r="D81" i="53"/>
  <c r="D80" i="53"/>
  <c r="D79" i="53"/>
  <c r="D78" i="53"/>
  <c r="D77" i="53"/>
  <c r="D76" i="53"/>
  <c r="D75" i="53"/>
  <c r="D74" i="53"/>
  <c r="D73" i="53"/>
  <c r="D72" i="53"/>
  <c r="D71" i="53"/>
  <c r="D70" i="53"/>
  <c r="D69" i="53"/>
  <c r="D68" i="53"/>
  <c r="D67" i="53"/>
  <c r="D66" i="53"/>
  <c r="D65" i="53"/>
  <c r="D64" i="53"/>
  <c r="D63" i="53"/>
  <c r="D62" i="53"/>
  <c r="D61" i="53"/>
  <c r="D60" i="53"/>
  <c r="D59" i="53"/>
  <c r="D58" i="53"/>
  <c r="D57" i="53"/>
  <c r="D56" i="53"/>
  <c r="D55" i="53"/>
  <c r="D54" i="53"/>
  <c r="D53" i="53"/>
  <c r="D52" i="53"/>
  <c r="D51" i="53"/>
  <c r="D50" i="53"/>
  <c r="D49" i="53"/>
  <c r="D48" i="53"/>
  <c r="D47" i="53"/>
  <c r="D46" i="53"/>
  <c r="D45" i="53"/>
  <c r="D44" i="53"/>
  <c r="D43" i="53"/>
  <c r="D42" i="53"/>
  <c r="D41" i="53"/>
  <c r="D40" i="53"/>
  <c r="D39" i="53"/>
  <c r="D38" i="53"/>
  <c r="D37" i="53"/>
  <c r="D36" i="53"/>
  <c r="D35" i="53"/>
  <c r="D34" i="53"/>
  <c r="D33" i="53"/>
  <c r="D32" i="53"/>
  <c r="D31" i="53"/>
  <c r="D30" i="53"/>
  <c r="D29" i="53"/>
  <c r="D28" i="53"/>
  <c r="D27" i="53"/>
  <c r="D26" i="53"/>
  <c r="D25" i="53"/>
  <c r="D24" i="53"/>
  <c r="D23" i="53"/>
  <c r="D22" i="53"/>
  <c r="D21" i="53"/>
  <c r="D20" i="53"/>
  <c r="D19" i="53"/>
  <c r="D18" i="53"/>
  <c r="D17" i="53"/>
  <c r="D16" i="53"/>
  <c r="D15" i="53"/>
  <c r="D14" i="53"/>
  <c r="D13" i="53"/>
  <c r="D12" i="53"/>
  <c r="D11" i="53"/>
  <c r="D10" i="53"/>
  <c r="D9" i="53"/>
  <c r="D8" i="53"/>
  <c r="D7" i="53"/>
  <c r="D6" i="53"/>
  <c r="X57" i="48" l="1"/>
  <c r="T57" i="48"/>
  <c r="AB57" i="48" s="1"/>
  <c r="AA34" i="48" s="1"/>
  <c r="X56" i="48"/>
  <c r="T56" i="48"/>
  <c r="X55" i="48"/>
  <c r="T55" i="48"/>
  <c r="X54" i="48"/>
  <c r="T54" i="48"/>
  <c r="AB54" i="48" s="1"/>
  <c r="AA31" i="48" s="1"/>
  <c r="X53" i="48"/>
  <c r="T53" i="48"/>
  <c r="AB53" i="48" s="1"/>
  <c r="AA30" i="48" s="1"/>
  <c r="X52" i="48"/>
  <c r="T52" i="48"/>
  <c r="AB52" i="48" s="1"/>
  <c r="AA29" i="48" s="1"/>
  <c r="AB56" i="48" l="1"/>
  <c r="AA33" i="48" s="1"/>
  <c r="AB55" i="48"/>
  <c r="AA32" i="48" s="1"/>
  <c r="E113" i="58" l="1"/>
  <c r="E50" i="63" l="1"/>
  <c r="AT1" i="63" s="1"/>
  <c r="E49" i="63"/>
  <c r="AS1" i="63" s="1"/>
  <c r="E48" i="63"/>
  <c r="AR1" i="63" s="1"/>
  <c r="E47" i="63"/>
  <c r="E46" i="63"/>
  <c r="E45" i="63"/>
  <c r="AO1" i="63" s="1"/>
  <c r="E44" i="63"/>
  <c r="AN1" i="63" s="1"/>
  <c r="E43" i="63"/>
  <c r="E42" i="63"/>
  <c r="E41" i="63"/>
  <c r="AK1" i="63" s="1"/>
  <c r="E40" i="63"/>
  <c r="AJ1" i="63" s="1"/>
  <c r="E39" i="63"/>
  <c r="E38" i="63"/>
  <c r="E37" i="63"/>
  <c r="AG1" i="63" s="1"/>
  <c r="E36" i="63"/>
  <c r="AF1" i="63" s="1"/>
  <c r="E35" i="63"/>
  <c r="AE1" i="63" s="1"/>
  <c r="E34" i="63"/>
  <c r="AD1" i="63" s="1"/>
  <c r="E33" i="63"/>
  <c r="AC1" i="63" s="1"/>
  <c r="E32" i="63"/>
  <c r="AB1" i="63" s="1"/>
  <c r="E31" i="63"/>
  <c r="AA1" i="63" s="1"/>
  <c r="E30" i="63"/>
  <c r="Z1" i="63" s="1"/>
  <c r="E29" i="63"/>
  <c r="Y1" i="63" s="1"/>
  <c r="E28" i="63"/>
  <c r="X1" i="63" s="1"/>
  <c r="E25" i="63"/>
  <c r="U1" i="63" s="1"/>
  <c r="E24" i="63"/>
  <c r="T1" i="63" s="1"/>
  <c r="E23" i="63"/>
  <c r="S1" i="63" s="1"/>
  <c r="E22" i="63"/>
  <c r="R1" i="63" s="1"/>
  <c r="E21" i="63"/>
  <c r="Q1" i="63" s="1"/>
  <c r="E20" i="63"/>
  <c r="P1" i="63" s="1"/>
  <c r="E19" i="63"/>
  <c r="O1" i="63" s="1"/>
  <c r="E18" i="63"/>
  <c r="N1" i="63" s="1"/>
  <c r="E17" i="63"/>
  <c r="M1" i="63" s="1"/>
  <c r="E16" i="63"/>
  <c r="L1" i="63" s="1"/>
  <c r="E7" i="63"/>
  <c r="C1" i="63" s="1"/>
  <c r="E6" i="63"/>
  <c r="B1" i="63" s="1"/>
  <c r="AH1" i="63" l="1"/>
  <c r="AL1" i="63"/>
  <c r="AP1" i="63"/>
  <c r="AI1" i="63"/>
  <c r="AM1" i="63"/>
  <c r="AQ1" i="63"/>
  <c r="E7" i="62"/>
  <c r="C1" i="62" s="1"/>
  <c r="E8" i="62"/>
  <c r="D1" i="62" s="1"/>
  <c r="E77" i="62"/>
  <c r="BU1" i="62" s="1"/>
  <c r="E76" i="62"/>
  <c r="BT1" i="62" s="1"/>
  <c r="E75" i="62"/>
  <c r="BS1" i="62" s="1"/>
  <c r="E74" i="62"/>
  <c r="BR1" i="62" s="1"/>
  <c r="E73" i="62"/>
  <c r="BQ1" i="62" s="1"/>
  <c r="E72" i="62"/>
  <c r="BP1" i="62" s="1"/>
  <c r="E71" i="62"/>
  <c r="BO1" i="62" s="1"/>
  <c r="E70" i="62"/>
  <c r="BN1" i="62" s="1"/>
  <c r="E69" i="62"/>
  <c r="BM1" i="62" s="1"/>
  <c r="E68" i="62"/>
  <c r="BL1" i="62" s="1"/>
  <c r="E67" i="62"/>
  <c r="BK1" i="62" s="1"/>
  <c r="E66" i="62"/>
  <c r="BJ1" i="62" s="1"/>
  <c r="E65" i="62"/>
  <c r="BI1" i="62" s="1"/>
  <c r="E64" i="62"/>
  <c r="BH1" i="62" s="1"/>
  <c r="E63" i="62"/>
  <c r="BG1" i="62" s="1"/>
  <c r="E62" i="62"/>
  <c r="BF1" i="62" s="1"/>
  <c r="E61" i="62"/>
  <c r="BE1" i="62" s="1"/>
  <c r="E60" i="62"/>
  <c r="BD1" i="62" s="1"/>
  <c r="E59" i="62"/>
  <c r="BC1" i="62" s="1"/>
  <c r="E58" i="62"/>
  <c r="BB1" i="62" s="1"/>
  <c r="E57" i="62"/>
  <c r="BA1" i="62" s="1"/>
  <c r="E56" i="62"/>
  <c r="AZ1" i="62" s="1"/>
  <c r="E55" i="62"/>
  <c r="AY1" i="62" s="1"/>
  <c r="E54" i="62"/>
  <c r="AX1" i="62" s="1"/>
  <c r="E53" i="62"/>
  <c r="AW1" i="62" s="1"/>
  <c r="E52" i="62"/>
  <c r="AV1" i="62" s="1"/>
  <c r="E51" i="62"/>
  <c r="AU1" i="62" s="1"/>
  <c r="E50" i="62"/>
  <c r="AT1" i="62" s="1"/>
  <c r="E49" i="62"/>
  <c r="AS1" i="62" s="1"/>
  <c r="E48" i="62"/>
  <c r="AR1" i="62" s="1"/>
  <c r="E47" i="62"/>
  <c r="AQ1" i="62" s="1"/>
  <c r="E46" i="62"/>
  <c r="AP1" i="62" s="1"/>
  <c r="E45" i="62"/>
  <c r="AO1" i="62" s="1"/>
  <c r="E44" i="62"/>
  <c r="AN1" i="62" s="1"/>
  <c r="E43" i="62"/>
  <c r="AM1" i="62" s="1"/>
  <c r="E42" i="62"/>
  <c r="AL1" i="62" s="1"/>
  <c r="E41" i="62"/>
  <c r="AK1" i="62" s="1"/>
  <c r="E40" i="62"/>
  <c r="AJ1" i="62" s="1"/>
  <c r="E39" i="62"/>
  <c r="AI1" i="62" s="1"/>
  <c r="E38" i="62"/>
  <c r="AH1" i="62" s="1"/>
  <c r="E37" i="62"/>
  <c r="AG1" i="62" s="1"/>
  <c r="E36" i="62"/>
  <c r="AF1" i="62" s="1"/>
  <c r="E35" i="62"/>
  <c r="AE1" i="62" s="1"/>
  <c r="E34" i="62"/>
  <c r="AD1" i="62" s="1"/>
  <c r="E33" i="62"/>
  <c r="AC1" i="62" s="1"/>
  <c r="E32" i="62"/>
  <c r="AB1" i="62" s="1"/>
  <c r="E31" i="62"/>
  <c r="AA1" i="62" s="1"/>
  <c r="E30" i="62"/>
  <c r="Z1" i="62" s="1"/>
  <c r="E29" i="62"/>
  <c r="Y1" i="62" s="1"/>
  <c r="E28" i="62"/>
  <c r="X1" i="62" s="1"/>
  <c r="E27" i="62"/>
  <c r="W1" i="62" s="1"/>
  <c r="E26" i="62"/>
  <c r="V1" i="62" s="1"/>
  <c r="E25" i="62"/>
  <c r="U1" i="62" s="1"/>
  <c r="E24" i="62"/>
  <c r="T1" i="62" s="1"/>
  <c r="E23" i="62"/>
  <c r="S1" i="62" s="1"/>
  <c r="E22" i="62"/>
  <c r="R1" i="62" s="1"/>
  <c r="E21" i="62"/>
  <c r="Q1" i="62" s="1"/>
  <c r="E20" i="62"/>
  <c r="P1" i="62" s="1"/>
  <c r="E19" i="62"/>
  <c r="O1" i="62" s="1"/>
  <c r="E18" i="62"/>
  <c r="N1" i="62" s="1"/>
  <c r="E17" i="62"/>
  <c r="M1" i="62" s="1"/>
  <c r="E16" i="62"/>
  <c r="L1" i="62" s="1"/>
  <c r="E15" i="62"/>
  <c r="K1" i="62" s="1"/>
  <c r="E14" i="62"/>
  <c r="J1" i="62" s="1"/>
  <c r="E13" i="62"/>
  <c r="I1" i="62" s="1"/>
  <c r="E12" i="62"/>
  <c r="H1" i="62" s="1"/>
  <c r="E11" i="62"/>
  <c r="G1" i="62" s="1"/>
  <c r="E10" i="62"/>
  <c r="F1" i="62" s="1"/>
  <c r="E9" i="62"/>
  <c r="E1" i="62" s="1"/>
  <c r="E86" i="62"/>
  <c r="CD1" i="62" s="1"/>
  <c r="E85" i="62"/>
  <c r="CC1" i="62" s="1"/>
  <c r="E84" i="62"/>
  <c r="CB1" i="62" s="1"/>
  <c r="E83" i="62"/>
  <c r="CA1" i="62" s="1"/>
  <c r="E82" i="62"/>
  <c r="BZ1" i="62" s="1"/>
  <c r="E81" i="62"/>
  <c r="BY1" i="62" s="1"/>
  <c r="E80" i="62"/>
  <c r="BX1" i="62" s="1"/>
  <c r="E79" i="62"/>
  <c r="BW1" i="62" s="1"/>
  <c r="E78" i="62"/>
  <c r="BV1" i="62" s="1"/>
  <c r="E6" i="62" l="1"/>
  <c r="B1" i="62" s="1"/>
  <c r="E22" i="48"/>
  <c r="E17" i="58" s="1"/>
  <c r="E21" i="48"/>
  <c r="E16" i="58" s="1"/>
  <c r="G12" i="30" l="1"/>
  <c r="G13" i="30"/>
  <c r="C1" i="61" s="1"/>
  <c r="F6" i="43" l="1"/>
  <c r="F6" i="42"/>
  <c r="E13" i="48"/>
  <c r="E13" i="63" l="1"/>
  <c r="I1" i="63" s="1"/>
  <c r="E12" i="63"/>
  <c r="H1" i="63" s="1"/>
  <c r="E11" i="63"/>
  <c r="G1" i="63" s="1"/>
  <c r="E10" i="63"/>
  <c r="F1" i="63" s="1"/>
  <c r="E9" i="63"/>
  <c r="E1" i="63" s="1"/>
  <c r="E8" i="63"/>
  <c r="D1" i="63" s="1"/>
  <c r="E10" i="48" l="1"/>
  <c r="E8" i="48"/>
  <c r="E7" i="48"/>
  <c r="O54" i="47" l="1"/>
  <c r="Q13" i="7" l="1"/>
  <c r="M40" i="32"/>
  <c r="M43" i="30"/>
  <c r="O53" i="46"/>
  <c r="M48" i="49"/>
  <c r="G28" i="1"/>
  <c r="G27" i="1"/>
  <c r="K4" i="55" l="1"/>
  <c r="L4" i="55"/>
  <c r="F14" i="42" l="1"/>
  <c r="AN7" i="48"/>
  <c r="E15" i="63" s="1"/>
  <c r="K1" i="63" s="1"/>
  <c r="D5" i="57" l="1"/>
  <c r="D3" i="57"/>
  <c r="E24" i="60" l="1"/>
  <c r="U1" i="60" s="1"/>
  <c r="E23" i="60"/>
  <c r="T1" i="60" s="1"/>
  <c r="E22" i="60"/>
  <c r="S1" i="60" s="1"/>
  <c r="E21" i="60"/>
  <c r="R1" i="60" s="1"/>
  <c r="E20" i="60"/>
  <c r="Q1" i="60" s="1"/>
  <c r="E19" i="60"/>
  <c r="P1" i="60" s="1"/>
  <c r="E18" i="60"/>
  <c r="O1" i="60" s="1"/>
  <c r="E17" i="60"/>
  <c r="N1" i="60" s="1"/>
  <c r="E16" i="60"/>
  <c r="M1" i="60" s="1"/>
  <c r="E15" i="60"/>
  <c r="L1" i="60" s="1"/>
  <c r="E14" i="60"/>
  <c r="K1" i="60" s="1"/>
  <c r="E13" i="60"/>
  <c r="J1" i="60" s="1"/>
  <c r="E12" i="60"/>
  <c r="I1" i="60" s="1"/>
  <c r="E11" i="60"/>
  <c r="H1" i="60" s="1"/>
  <c r="E10" i="60"/>
  <c r="G1" i="60" s="1"/>
  <c r="E9" i="60" l="1"/>
  <c r="F1" i="60" s="1"/>
  <c r="E8" i="60"/>
  <c r="E1" i="60" s="1"/>
  <c r="E7" i="60"/>
  <c r="D1" i="60" s="1"/>
  <c r="E6" i="60"/>
  <c r="C1" i="60" s="1"/>
  <c r="E5" i="60"/>
  <c r="B1" i="60" s="1"/>
  <c r="D74" i="57" l="1"/>
  <c r="D73" i="57"/>
  <c r="D72" i="57"/>
  <c r="D71" i="57"/>
  <c r="D70" i="57"/>
  <c r="D69" i="57"/>
  <c r="D68" i="57"/>
  <c r="D67" i="57"/>
  <c r="D66" i="57"/>
  <c r="AW30" i="48"/>
  <c r="AW31" i="48"/>
  <c r="AW34" i="48"/>
  <c r="AW33" i="48"/>
  <c r="AW32" i="48"/>
  <c r="AN34" i="48" l="1"/>
  <c r="E26" i="63" s="1"/>
  <c r="V1" i="63" s="1"/>
  <c r="AN35" i="48"/>
  <c r="E91" i="58" l="1"/>
  <c r="E27" i="63"/>
  <c r="W1" i="63" s="1"/>
  <c r="E26" i="57"/>
  <c r="E10" i="57"/>
  <c r="E42" i="57"/>
  <c r="E11" i="57"/>
  <c r="E12" i="57"/>
  <c r="E13" i="57"/>
  <c r="E14" i="57"/>
  <c r="E15" i="57"/>
  <c r="E16" i="57"/>
  <c r="E17" i="57"/>
  <c r="E18" i="57"/>
  <c r="E19" i="57"/>
  <c r="E20" i="57"/>
  <c r="E21" i="57"/>
  <c r="E22" i="57"/>
  <c r="E23" i="57"/>
  <c r="E24" i="57"/>
  <c r="E25" i="57"/>
  <c r="E43" i="57" l="1"/>
  <c r="E44" i="57"/>
  <c r="E45" i="57"/>
  <c r="E46" i="57"/>
  <c r="E47" i="57"/>
  <c r="E48" i="57"/>
  <c r="E49" i="57"/>
  <c r="E50" i="57"/>
  <c r="E51" i="57"/>
  <c r="E52" i="57"/>
  <c r="E53" i="57"/>
  <c r="E54" i="57"/>
  <c r="E55" i="57"/>
  <c r="E56" i="57"/>
  <c r="E57" i="57"/>
  <c r="E58" i="57"/>
  <c r="E59" i="57"/>
  <c r="E60" i="57"/>
  <c r="E61" i="57"/>
  <c r="E62" i="57"/>
  <c r="E27" i="57"/>
  <c r="E28" i="57"/>
  <c r="E29" i="57"/>
  <c r="E30" i="57"/>
  <c r="E31" i="57"/>
  <c r="E32" i="57"/>
  <c r="E33" i="57"/>
  <c r="E34" i="57"/>
  <c r="E35" i="57"/>
  <c r="E36" i="57"/>
  <c r="E37" i="57"/>
  <c r="E38" i="57"/>
  <c r="E39" i="57"/>
  <c r="E40" i="57"/>
  <c r="E114" i="58" l="1"/>
  <c r="E115" i="58"/>
  <c r="F3" i="57" l="1"/>
  <c r="F6" i="57"/>
  <c r="F9" i="57"/>
  <c r="DF1" i="58" l="1"/>
  <c r="DE1" i="58"/>
  <c r="E112" i="58"/>
  <c r="DD1" i="58" s="1"/>
  <c r="E111" i="58"/>
  <c r="DC1" i="58" s="1"/>
  <c r="E110" i="58"/>
  <c r="DB1" i="58" s="1"/>
  <c r="E109" i="58"/>
  <c r="DA1" i="58" s="1"/>
  <c r="E108" i="58"/>
  <c r="CZ1" i="58" s="1"/>
  <c r="E107" i="58"/>
  <c r="CY1" i="58" s="1"/>
  <c r="E106" i="58"/>
  <c r="CX1" i="58" s="1"/>
  <c r="E105" i="58"/>
  <c r="CW1" i="58" s="1"/>
  <c r="E104" i="58"/>
  <c r="CV1" i="58" s="1"/>
  <c r="E103" i="58"/>
  <c r="CU1" i="58" s="1"/>
  <c r="E102" i="58"/>
  <c r="CT1" i="58" s="1"/>
  <c r="E101" i="58"/>
  <c r="CS1" i="58" s="1"/>
  <c r="E100" i="58"/>
  <c r="CR1" i="58" s="1"/>
  <c r="E99" i="58"/>
  <c r="CQ1" i="58" s="1"/>
  <c r="E98" i="58"/>
  <c r="CP1" i="58" s="1"/>
  <c r="E97" i="58"/>
  <c r="CO1" i="58" s="1"/>
  <c r="E96" i="58"/>
  <c r="CN1" i="58" s="1"/>
  <c r="E95" i="58"/>
  <c r="CM1" i="58" s="1"/>
  <c r="E94" i="58"/>
  <c r="CL1" i="58" s="1"/>
  <c r="E93" i="58"/>
  <c r="CK1" i="58" s="1"/>
  <c r="E92" i="58"/>
  <c r="CJ1" i="58" s="1"/>
  <c r="E23" i="58"/>
  <c r="E28" i="58"/>
  <c r="DG1" i="58"/>
  <c r="E196" i="58"/>
  <c r="GJ1" i="58" s="1"/>
  <c r="E195" i="58"/>
  <c r="GI1" i="58" s="1"/>
  <c r="E190" i="58"/>
  <c r="GD1" i="58" s="1"/>
  <c r="E191" i="58"/>
  <c r="GE1" i="58" s="1"/>
  <c r="E192" i="58"/>
  <c r="GF1" i="58" s="1"/>
  <c r="E193" i="58"/>
  <c r="GG1" i="58" s="1"/>
  <c r="E194" i="58"/>
  <c r="GH1" i="58" s="1"/>
  <c r="E189" i="58"/>
  <c r="GC1" i="58" s="1"/>
  <c r="E188" i="58"/>
  <c r="GB1" i="58" s="1"/>
  <c r="E187" i="58"/>
  <c r="GA1" i="58" s="1"/>
  <c r="E186" i="58"/>
  <c r="FZ1" i="58" s="1"/>
  <c r="E183" i="58"/>
  <c r="FW1" i="58" s="1"/>
  <c r="E184" i="58"/>
  <c r="FX1" i="58" s="1"/>
  <c r="E185" i="58"/>
  <c r="FY1" i="58" s="1"/>
  <c r="E182" i="58"/>
  <c r="FV1" i="58" s="1"/>
  <c r="E181" i="58"/>
  <c r="FU1" i="58" s="1"/>
  <c r="E180" i="58"/>
  <c r="FT1" i="58" s="1"/>
  <c r="E160" i="58"/>
  <c r="EZ1" i="58" s="1"/>
  <c r="E161" i="58"/>
  <c r="FA1" i="58" s="1"/>
  <c r="E162" i="58"/>
  <c r="FB1" i="58" s="1"/>
  <c r="E163" i="58"/>
  <c r="FC1" i="58" s="1"/>
  <c r="E164" i="58"/>
  <c r="FD1" i="58" s="1"/>
  <c r="E165" i="58"/>
  <c r="FE1" i="58" s="1"/>
  <c r="E166" i="58"/>
  <c r="FF1" i="58" s="1"/>
  <c r="E167" i="58"/>
  <c r="FG1" i="58" s="1"/>
  <c r="E168" i="58"/>
  <c r="FH1" i="58" s="1"/>
  <c r="E169" i="58"/>
  <c r="FI1" i="58" s="1"/>
  <c r="E170" i="58"/>
  <c r="FJ1" i="58" s="1"/>
  <c r="E171" i="58"/>
  <c r="FK1" i="58" s="1"/>
  <c r="E172" i="58"/>
  <c r="FL1" i="58" s="1"/>
  <c r="E173" i="58"/>
  <c r="FM1" i="58" s="1"/>
  <c r="E174" i="58"/>
  <c r="FN1" i="58" s="1"/>
  <c r="E175" i="58"/>
  <c r="FO1" i="58" s="1"/>
  <c r="E176" i="58"/>
  <c r="FP1" i="58" s="1"/>
  <c r="E177" i="58"/>
  <c r="FQ1" i="58" s="1"/>
  <c r="E178" i="58"/>
  <c r="FR1" i="58" s="1"/>
  <c r="E179" i="58"/>
  <c r="FS1" i="58" s="1"/>
  <c r="E159" i="58"/>
  <c r="EY1" i="58" s="1"/>
  <c r="E139" i="58"/>
  <c r="EE1" i="58" s="1"/>
  <c r="E140" i="58"/>
  <c r="EF1" i="58" s="1"/>
  <c r="E141" i="58"/>
  <c r="EG1" i="58" s="1"/>
  <c r="E142" i="58"/>
  <c r="EH1" i="58" s="1"/>
  <c r="E143" i="58"/>
  <c r="EI1" i="58" s="1"/>
  <c r="E144" i="58"/>
  <c r="EJ1" i="58" s="1"/>
  <c r="E145" i="58"/>
  <c r="EK1" i="58" s="1"/>
  <c r="E146" i="58"/>
  <c r="EL1" i="58" s="1"/>
  <c r="E147" i="58"/>
  <c r="EM1" i="58" s="1"/>
  <c r="E148" i="58"/>
  <c r="EN1" i="58" s="1"/>
  <c r="E149" i="58"/>
  <c r="EO1" i="58" s="1"/>
  <c r="E150" i="58"/>
  <c r="EP1" i="58" s="1"/>
  <c r="E151" i="58"/>
  <c r="EQ1" i="58" s="1"/>
  <c r="E152" i="58"/>
  <c r="ER1" i="58" s="1"/>
  <c r="E153" i="58"/>
  <c r="ES1" i="58" s="1"/>
  <c r="E154" i="58"/>
  <c r="ET1" i="58" s="1"/>
  <c r="E155" i="58"/>
  <c r="EU1" i="58" s="1"/>
  <c r="E156" i="58"/>
  <c r="EV1" i="58" s="1"/>
  <c r="E157" i="58"/>
  <c r="EW1" i="58" s="1"/>
  <c r="E158" i="58"/>
  <c r="EX1" i="58" s="1"/>
  <c r="E138" i="58"/>
  <c r="ED1" i="58" s="1"/>
  <c r="E125" i="58"/>
  <c r="DQ1" i="58" s="1"/>
  <c r="E126" i="58"/>
  <c r="DR1" i="58" s="1"/>
  <c r="E128" i="58"/>
  <c r="DT1" i="58" s="1"/>
  <c r="E129" i="58"/>
  <c r="DU1" i="58" s="1"/>
  <c r="E130" i="58"/>
  <c r="DV1" i="58" s="1"/>
  <c r="E131" i="58"/>
  <c r="DW1" i="58" s="1"/>
  <c r="E132" i="58"/>
  <c r="DX1" i="58" s="1"/>
  <c r="E133" i="58"/>
  <c r="DY1" i="58" s="1"/>
  <c r="E134" i="58"/>
  <c r="DZ1" i="58" s="1"/>
  <c r="E135" i="58"/>
  <c r="EA1" i="58" s="1"/>
  <c r="E136" i="58"/>
  <c r="EB1" i="58" s="1"/>
  <c r="E137" i="58"/>
  <c r="EC1" i="58" s="1"/>
  <c r="E124" i="58"/>
  <c r="DP1" i="58" s="1"/>
  <c r="E120" i="58"/>
  <c r="DL1" i="58" s="1"/>
  <c r="E121" i="58"/>
  <c r="DM1" i="58" s="1"/>
  <c r="E122" i="58"/>
  <c r="DN1" i="58" s="1"/>
  <c r="E123" i="58"/>
  <c r="DO1" i="58" s="1"/>
  <c r="E116" i="58"/>
  <c r="DH1" i="58" s="1"/>
  <c r="E117" i="58"/>
  <c r="DI1" i="58" s="1"/>
  <c r="E118" i="58"/>
  <c r="DJ1" i="58" s="1"/>
  <c r="E80" i="58"/>
  <c r="BX1" i="58" s="1"/>
  <c r="CI1" i="58"/>
  <c r="E90" i="58"/>
  <c r="CH1" i="58" s="1"/>
  <c r="E89" i="58"/>
  <c r="CG1" i="58" s="1"/>
  <c r="E88" i="58"/>
  <c r="CF1" i="58" s="1"/>
  <c r="E87" i="58"/>
  <c r="CE1" i="58" s="1"/>
  <c r="E86" i="58"/>
  <c r="CD1" i="58" s="1"/>
  <c r="E85" i="58"/>
  <c r="CC1" i="58" s="1"/>
  <c r="E84" i="58"/>
  <c r="CB1" i="58" s="1"/>
  <c r="E83" i="58"/>
  <c r="CA1" i="58" s="1"/>
  <c r="E82" i="58"/>
  <c r="BZ1" i="58" s="1"/>
  <c r="E81" i="58"/>
  <c r="BY1" i="58" s="1"/>
  <c r="E79" i="58"/>
  <c r="BW1" i="58" s="1"/>
  <c r="E78" i="58"/>
  <c r="BV1" i="58" s="1"/>
  <c r="E77" i="58"/>
  <c r="BU1" i="58" s="1"/>
  <c r="E76" i="58"/>
  <c r="BT1" i="58" s="1"/>
  <c r="E75" i="58"/>
  <c r="BS1" i="58" s="1"/>
  <c r="E74" i="58"/>
  <c r="BR1" i="58" s="1"/>
  <c r="E73" i="58"/>
  <c r="BQ1" i="58" s="1"/>
  <c r="E72" i="58"/>
  <c r="BP1" i="58" s="1"/>
  <c r="E71" i="58"/>
  <c r="BO1" i="58" s="1"/>
  <c r="E70" i="58"/>
  <c r="BN1" i="58" s="1"/>
  <c r="E69" i="58"/>
  <c r="BM1" i="58" s="1"/>
  <c r="E68" i="58"/>
  <c r="BL1" i="58" s="1"/>
  <c r="E67" i="58"/>
  <c r="BK1" i="58" s="1"/>
  <c r="E66" i="58"/>
  <c r="BJ1" i="58" s="1"/>
  <c r="E65" i="58"/>
  <c r="BI1" i="58" s="1"/>
  <c r="E64" i="58"/>
  <c r="BH1" i="58" s="1"/>
  <c r="E63" i="58"/>
  <c r="BG1" i="58" s="1"/>
  <c r="E62" i="58"/>
  <c r="BF1" i="58" s="1"/>
  <c r="E61" i="58"/>
  <c r="BE1" i="58" s="1"/>
  <c r="E60" i="58"/>
  <c r="BD1" i="58" s="1"/>
  <c r="E59" i="58"/>
  <c r="BC1" i="58" s="1"/>
  <c r="E58" i="58"/>
  <c r="BB1" i="58" s="1"/>
  <c r="E57" i="58"/>
  <c r="BA1" i="58" s="1"/>
  <c r="E56" i="58"/>
  <c r="AZ1" i="58" s="1"/>
  <c r="E55" i="58"/>
  <c r="AY1" i="58" s="1"/>
  <c r="E54" i="58"/>
  <c r="AX1" i="58" s="1"/>
  <c r="E53" i="58"/>
  <c r="AW1" i="58" s="1"/>
  <c r="E52" i="58"/>
  <c r="AV1" i="58" s="1"/>
  <c r="E51" i="58"/>
  <c r="AU1" i="58" s="1"/>
  <c r="E50" i="58"/>
  <c r="AT1" i="58" s="1"/>
  <c r="E49" i="58"/>
  <c r="AS1" i="58" s="1"/>
  <c r="E48" i="58"/>
  <c r="AR1" i="58" s="1"/>
  <c r="E47" i="58"/>
  <c r="AQ1" i="58" s="1"/>
  <c r="E46" i="58"/>
  <c r="AP1" i="58" s="1"/>
  <c r="E45" i="58"/>
  <c r="AO1" i="58" s="1"/>
  <c r="E44" i="58"/>
  <c r="AN1" i="58" s="1"/>
  <c r="E43" i="58"/>
  <c r="AM1" i="58" s="1"/>
  <c r="E42" i="58"/>
  <c r="AL1" i="58" s="1"/>
  <c r="E41" i="58"/>
  <c r="AK1" i="58" s="1"/>
  <c r="E40" i="58"/>
  <c r="AJ1" i="58" s="1"/>
  <c r="E39" i="58"/>
  <c r="AI1" i="58" s="1"/>
  <c r="E38" i="58"/>
  <c r="AH1" i="58" s="1"/>
  <c r="E37" i="58"/>
  <c r="AG1" i="58" s="1"/>
  <c r="E35" i="58"/>
  <c r="E36" i="58"/>
  <c r="AF1" i="58" s="1"/>
  <c r="E34" i="58"/>
  <c r="E33" i="58"/>
  <c r="E32" i="58"/>
  <c r="E31" i="58"/>
  <c r="E30" i="58"/>
  <c r="E22" i="58"/>
  <c r="E21" i="58"/>
  <c r="E20" i="58"/>
  <c r="E19" i="58"/>
  <c r="E18" i="58"/>
  <c r="E9" i="58"/>
  <c r="E1" i="58" s="1"/>
  <c r="E11" i="58" l="1"/>
  <c r="E10" i="58"/>
  <c r="F1" i="58" s="1"/>
  <c r="E8" i="58"/>
  <c r="D1" i="58" s="1"/>
  <c r="E7" i="58"/>
  <c r="C1" i="58" s="1"/>
  <c r="E6" i="58"/>
  <c r="B1" i="58" s="1"/>
  <c r="F23" i="42" l="1"/>
  <c r="E119" i="58"/>
  <c r="DK1" i="58" s="1"/>
  <c r="F23" i="51"/>
  <c r="F14" i="51"/>
  <c r="AA89" i="20"/>
  <c r="AA101" i="20"/>
  <c r="AA98" i="20"/>
  <c r="AA95" i="20"/>
  <c r="AA92" i="20"/>
  <c r="AA86" i="20"/>
  <c r="E127" i="58" l="1"/>
  <c r="DS1" i="58" s="1"/>
  <c r="E24" i="58"/>
  <c r="E25" i="58"/>
  <c r="E26" i="58"/>
  <c r="E27" i="58"/>
  <c r="E12" i="48"/>
  <c r="M46" i="49"/>
  <c r="Q12" i="7" l="1"/>
  <c r="M38" i="32"/>
  <c r="M41" i="30"/>
  <c r="C2" i="53"/>
  <c r="J5" i="4"/>
  <c r="J6" i="34"/>
  <c r="E5" i="59"/>
  <c r="E15" i="59"/>
  <c r="E14" i="59"/>
  <c r="E13" i="59"/>
  <c r="E12" i="59"/>
  <c r="E11" i="59"/>
  <c r="E10" i="59"/>
  <c r="E9" i="59"/>
  <c r="E8" i="59"/>
  <c r="E7" i="59"/>
  <c r="E6" i="59"/>
  <c r="I1" i="59" l="1"/>
  <c r="H1" i="59"/>
  <c r="G1" i="59"/>
  <c r="E1" i="59"/>
  <c r="D1" i="59"/>
  <c r="C1" i="59"/>
  <c r="L1" i="59"/>
  <c r="K1" i="59"/>
  <c r="J1" i="59"/>
  <c r="F1" i="59"/>
  <c r="B1" i="59"/>
  <c r="O52" i="47" l="1"/>
  <c r="O51" i="46"/>
  <c r="G29" i="1" l="1"/>
  <c r="G25" i="1"/>
  <c r="I7" i="41"/>
  <c r="I7" i="11"/>
  <c r="AC1" i="58"/>
  <c r="AB1" i="58"/>
  <c r="X1" i="58"/>
  <c r="U1" i="58"/>
  <c r="T1" i="58"/>
  <c r="Q1" i="58"/>
  <c r="P1" i="58"/>
  <c r="M1" i="58"/>
  <c r="L1" i="58"/>
  <c r="I1" i="58"/>
  <c r="H1" i="58"/>
  <c r="AE1" i="58"/>
  <c r="AD1" i="58"/>
  <c r="AA1" i="58"/>
  <c r="Z1" i="58"/>
  <c r="W1" i="58"/>
  <c r="V1" i="58"/>
  <c r="S1" i="58"/>
  <c r="R1" i="58"/>
  <c r="O1" i="58"/>
  <c r="N1" i="58"/>
  <c r="K1" i="58"/>
  <c r="J1" i="58"/>
  <c r="G1" i="58"/>
  <c r="L4" i="56"/>
  <c r="K4" i="56"/>
  <c r="M4" i="56" l="1"/>
  <c r="M4" i="55"/>
  <c r="E5" i="63" s="1"/>
  <c r="A1" i="63" s="1"/>
  <c r="E5" i="61" l="1"/>
  <c r="A1" i="61" s="1"/>
  <c r="E5" i="62"/>
  <c r="A1" i="62" s="1"/>
  <c r="H3" i="1"/>
  <c r="E6" i="48"/>
  <c r="J4" i="34"/>
  <c r="F4" i="42"/>
  <c r="J3" i="4"/>
  <c r="F4" i="43"/>
  <c r="X3" i="32"/>
  <c r="X3" i="30"/>
  <c r="C1" i="53"/>
  <c r="E4" i="60"/>
  <c r="A1" i="60" s="1"/>
  <c r="X3" i="49"/>
  <c r="X3" i="7"/>
  <c r="E4" i="59"/>
  <c r="A1" i="59" s="1"/>
  <c r="E5" i="58"/>
  <c r="A1" i="58" s="1"/>
  <c r="I5" i="41"/>
  <c r="I5" i="11"/>
  <c r="D75" i="54" l="1"/>
  <c r="D74" i="54"/>
  <c r="D85" i="54"/>
  <c r="D84" i="54"/>
  <c r="D83" i="54"/>
  <c r="D82" i="54"/>
  <c r="D81" i="54"/>
  <c r="D80" i="54"/>
  <c r="D79" i="54"/>
  <c r="D78" i="54"/>
  <c r="D77" i="54"/>
  <c r="D76" i="54"/>
  <c r="D73" i="54"/>
  <c r="D72" i="54"/>
  <c r="D71" i="54"/>
  <c r="D70" i="54"/>
  <c r="D69" i="54"/>
  <c r="D68" i="54"/>
  <c r="D67" i="54"/>
  <c r="D66" i="54"/>
  <c r="D65" i="54"/>
  <c r="D64" i="54"/>
  <c r="D63" i="54"/>
  <c r="D62" i="54"/>
  <c r="D61" i="54"/>
  <c r="D60" i="54"/>
  <c r="D59" i="54"/>
  <c r="D58" i="54"/>
  <c r="D57" i="54"/>
  <c r="D56" i="54"/>
  <c r="D55" i="54"/>
  <c r="D54" i="54"/>
  <c r="D53" i="54"/>
  <c r="D52" i="54"/>
  <c r="D51" i="54"/>
  <c r="D50" i="54"/>
  <c r="D49" i="54"/>
  <c r="D48" i="54"/>
  <c r="D47" i="54"/>
  <c r="D46" i="54"/>
  <c r="D45" i="54"/>
  <c r="D44" i="54"/>
  <c r="D43" i="54"/>
  <c r="D42" i="54"/>
  <c r="D41" i="54"/>
  <c r="D40" i="54"/>
  <c r="D39" i="54"/>
  <c r="D38" i="54"/>
  <c r="D37" i="54"/>
  <c r="D36" i="54"/>
  <c r="D35" i="54"/>
  <c r="D34" i="54"/>
  <c r="D33" i="54"/>
  <c r="D32" i="54"/>
  <c r="D31" i="54"/>
  <c r="D30" i="54"/>
  <c r="D29" i="54"/>
  <c r="D28" i="54"/>
  <c r="D27" i="54"/>
  <c r="D26" i="54"/>
  <c r="D25" i="54"/>
  <c r="D24" i="54"/>
  <c r="D23" i="54"/>
  <c r="D22" i="54"/>
  <c r="D21" i="54"/>
  <c r="D20" i="54"/>
  <c r="D19" i="54"/>
  <c r="D18" i="54"/>
  <c r="D17" i="54"/>
  <c r="D16" i="54"/>
  <c r="D15" i="54"/>
  <c r="D14" i="54"/>
  <c r="D13" i="54"/>
  <c r="D12" i="54"/>
  <c r="D11" i="54"/>
  <c r="D10" i="54"/>
  <c r="D9" i="54"/>
  <c r="D8" i="54"/>
  <c r="D7" i="54"/>
  <c r="D6" i="54"/>
  <c r="N47" i="51"/>
  <c r="N46" i="51"/>
  <c r="N45" i="51"/>
  <c r="N44" i="51"/>
  <c r="N47" i="42"/>
  <c r="N46" i="42"/>
  <c r="N45" i="42"/>
  <c r="N44" i="42"/>
  <c r="S35" i="48"/>
  <c r="T58" i="48" s="1"/>
  <c r="W35" i="48"/>
  <c r="X58" i="48" s="1"/>
  <c r="W104" i="20"/>
  <c r="S104" i="20"/>
  <c r="AB58" i="48" l="1"/>
  <c r="AA35" i="48" s="1"/>
  <c r="AA104" i="20"/>
  <c r="E29" i="58" l="1"/>
  <c r="Y1" i="58" s="1"/>
  <c r="E14" i="63"/>
  <c r="J1" i="6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4" authorId="0" shapeId="0" xr:uid="{00000000-0006-0000-0100-000001000000}">
      <text>
        <r>
          <rPr>
            <sz val="10"/>
            <color indexed="10"/>
            <rFont val="ＭＳ ゴシック"/>
            <family val="3"/>
            <charset val="128"/>
          </rPr>
          <t>業者番号を記入します。
アルファベット（A,B）－番号（７桁）</t>
        </r>
      </text>
    </comment>
    <comment ref="C10" authorId="0" shapeId="0" xr:uid="{00000000-0006-0000-0100-000002000000}">
      <text>
        <r>
          <rPr>
            <sz val="10"/>
            <color indexed="10"/>
            <rFont val="ＭＳ ゴシック"/>
            <family val="3"/>
            <charset val="128"/>
          </rPr>
          <t>-（ハイフン）を含めて8桁で入力します。</t>
        </r>
      </text>
    </comment>
    <comment ref="C20" authorId="0" shapeId="0" xr:uid="{00000000-0006-0000-0100-000003000000}">
      <text>
        <r>
          <rPr>
            <sz val="10"/>
            <color indexed="10"/>
            <rFont val="ＭＳ ゴシック"/>
            <family val="3"/>
            <charset val="128"/>
          </rPr>
          <t>-（ハイフン）を含めて12桁以内で入力します。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12" authorId="0" shapeId="0" xr:uid="{00000000-0006-0000-2400-000001000000}">
      <text>
        <r>
          <rPr>
            <sz val="10"/>
            <color indexed="10"/>
            <rFont val="ＭＳ ゴシック"/>
            <family val="3"/>
            <charset val="128"/>
          </rPr>
          <t>契約書や請求書に、印鑑証明書で提出されている実印以外を
使用する場合に記入します。</t>
        </r>
        <r>
          <rPr>
            <b/>
            <sz val="10"/>
            <color indexed="10"/>
            <rFont val="ＭＳ ゴシック"/>
            <family val="3"/>
            <charset val="128"/>
          </rPr>
          <t>社判は不可です。</t>
        </r>
      </text>
    </comment>
    <comment ref="O34" authorId="0" shapeId="0" xr:uid="{00000000-0006-0000-2400-000002000000}">
      <text>
        <r>
          <rPr>
            <sz val="10"/>
            <color indexed="10"/>
            <rFont val="ＭＳ ゴシック"/>
            <family val="3"/>
            <charset val="128"/>
          </rPr>
          <t>提出日を記載します。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U18" authorId="0" shapeId="0" xr:uid="{00000000-0006-0000-2600-000001000000}">
      <text>
        <r>
          <rPr>
            <sz val="10"/>
            <color indexed="10"/>
            <rFont val="ＭＳ ゴシック"/>
            <family val="3"/>
            <charset val="128"/>
          </rPr>
          <t>行政書士による代理申請の場合は、
①行政書士が申請代理人として代理申請される場合は、
　代理人の行政書士の住所・氏名・電話番号　を空欄に記入し、
　押印してください。（行政書士法施行規則
　第９条第２項により、押印は省略できません。）
②事前に委任状（代理申請用）の提出をしていない場合、
　申請代理人を変更する場合は、委任状（代理申請用）も
　あわせて提出してください。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4" authorId="0" shapeId="0" xr:uid="{00000000-0006-0000-0200-000001000000}">
      <text>
        <r>
          <rPr>
            <sz val="10"/>
            <color indexed="10"/>
            <rFont val="ＭＳ ゴシック"/>
            <family val="3"/>
            <charset val="128"/>
          </rPr>
          <t>業者番号を記入します。
アルファベット（C,D）－番号（７桁）</t>
        </r>
      </text>
    </comment>
    <comment ref="C10" authorId="0" shapeId="0" xr:uid="{00000000-0006-0000-0200-000002000000}">
      <text>
        <r>
          <rPr>
            <sz val="10"/>
            <color indexed="10"/>
            <rFont val="ＭＳ ゴシック"/>
            <family val="3"/>
            <charset val="128"/>
          </rPr>
          <t>-（ハイフン）を含めて8桁で入力します。</t>
        </r>
      </text>
    </comment>
    <comment ref="C20" authorId="0" shapeId="0" xr:uid="{00000000-0006-0000-0200-000003000000}">
      <text>
        <r>
          <rPr>
            <sz val="10"/>
            <color indexed="10"/>
            <rFont val="ＭＳ ゴシック"/>
            <family val="3"/>
            <charset val="128"/>
          </rPr>
          <t>-（ハイフン）を含めて12桁以内で入力します。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2" authorId="0" shapeId="0" xr:uid="{00000000-0006-0000-0D00-000001000000}">
      <text>
        <r>
          <rPr>
            <sz val="9"/>
            <color indexed="10"/>
            <rFont val="ＭＳ Ｐゴシック"/>
            <family val="3"/>
            <charset val="128"/>
          </rPr>
          <t xml:space="preserve">現在又は過去に名簿に掲載された方は記入してください。
新規の方は記入不要です。
</t>
        </r>
      </text>
    </comment>
    <comment ref="B3" authorId="0" shapeId="0" xr:uid="{00000000-0006-0000-0D00-000002000000}">
      <text>
        <r>
          <rPr>
            <sz val="9"/>
            <color indexed="10"/>
            <rFont val="ＭＳ Ｐゴシック"/>
            <family val="3"/>
            <charset val="128"/>
          </rPr>
          <t>記入不要です</t>
        </r>
        <r>
          <rPr>
            <sz val="9"/>
            <color indexed="81"/>
            <rFont val="ＭＳ Ｐゴシック"/>
            <family val="3"/>
            <charset val="128"/>
          </rPr>
          <t xml:space="preserve">
</t>
        </r>
      </text>
    </comment>
    <comment ref="L5" authorId="0" shapeId="0" xr:uid="{00000000-0006-0000-0D00-000003000000}">
      <text>
        <r>
          <rPr>
            <sz val="9"/>
            <color indexed="10"/>
            <rFont val="ＭＳ Ｐゴシック"/>
            <family val="3"/>
            <charset val="128"/>
          </rPr>
          <t>過去に１度も山形県の入札名簿に登載されたことがない方は新規を選択
過去に１度でも山形県の入札名簿に掲載されたことがある方は更新を選択</t>
        </r>
      </text>
    </comment>
    <comment ref="B19" authorId="0" shapeId="0" xr:uid="{00000000-0006-0000-0D00-000004000000}">
      <text>
        <r>
          <rPr>
            <sz val="9"/>
            <color indexed="10"/>
            <rFont val="ＭＳ Ｐゴシック"/>
            <family val="3"/>
            <charset val="128"/>
          </rPr>
          <t>提出日の日付を記入します</t>
        </r>
      </text>
    </comment>
    <comment ref="G39" authorId="0" shapeId="0" xr:uid="{00000000-0006-0000-0D00-000005000000}">
      <text>
        <r>
          <rPr>
            <sz val="10"/>
            <color indexed="10"/>
            <rFont val="ＭＳ ゴシック"/>
            <family val="3"/>
            <charset val="128"/>
          </rPr>
          <t>　行政書士が申請代理人として代理申請される場合は、代理人の行政書士の住所・氏名・電話番号・電子メールアドレスを空欄に記入し、押印してください。（行政書士法施行規則第９条第２項により、押印は省略でき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X2" authorId="0" shapeId="0" xr:uid="{00000000-0006-0000-0F00-000001000000}">
      <text>
        <r>
          <rPr>
            <sz val="10"/>
            <color indexed="10"/>
            <rFont val="ＭＳ ゴシック"/>
            <family val="3"/>
            <charset val="128"/>
          </rPr>
          <t>建設業の許可番号を記入します。
大臣・知事コード（２桁）＋許可番号（６桁）</t>
        </r>
      </text>
    </comment>
    <comment ref="C17" authorId="0" shapeId="0" xr:uid="{00000000-0006-0000-0F00-000002000000}">
      <text>
        <r>
          <rPr>
            <sz val="10"/>
            <color indexed="10"/>
            <rFont val="ＭＳ ゴシック"/>
            <family val="3"/>
            <charset val="128"/>
          </rPr>
          <t>行政書士証票の番号</t>
        </r>
      </text>
    </comment>
    <comment ref="AA23" authorId="0" shapeId="0" xr:uid="{00000000-0006-0000-0F00-000003000000}">
      <text>
        <r>
          <rPr>
            <sz val="10"/>
            <color indexed="10"/>
            <rFont val="ＭＳ ゴシック"/>
            <family val="3"/>
            <charset val="128"/>
          </rPr>
          <t>定期受付又は追加受付時は、競争入札参加資格申請の受付期間の最初の日とします。
変更届の添付書類として提出する場合は、実際の着任日とします。</t>
        </r>
      </text>
    </comment>
    <comment ref="O41" authorId="0" shapeId="0" xr:uid="{00000000-0006-0000-0F00-000004000000}">
      <text>
        <r>
          <rPr>
            <sz val="10"/>
            <color indexed="10"/>
            <rFont val="ＭＳ ゴシック"/>
            <family val="3"/>
            <charset val="128"/>
          </rPr>
          <t>提出日を記載します。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G3" authorId="0" shapeId="0" xr:uid="{00000000-0006-0000-1300-000001000000}">
      <text>
        <r>
          <rPr>
            <sz val="10"/>
            <color indexed="10"/>
            <rFont val="ＭＳ Ｐゴシック"/>
            <family val="3"/>
            <charset val="128"/>
          </rPr>
          <t>審査基準日（受付日の前月末日）の日付としてください</t>
        </r>
        <r>
          <rPr>
            <sz val="9"/>
            <color indexed="81"/>
            <rFont val="ＭＳ Ｐゴシック"/>
            <family val="3"/>
            <charset val="128"/>
          </rPr>
          <t xml:space="preserve">
</t>
        </r>
      </text>
    </comment>
    <comment ref="AQ9" authorId="0" shapeId="0" xr:uid="{00000000-0006-0000-1300-000002000000}">
      <text>
        <r>
          <rPr>
            <sz val="10"/>
            <color indexed="10"/>
            <rFont val="ＭＳ ゴシック"/>
            <family val="3"/>
            <charset val="128"/>
          </rPr>
          <t>希望する業種に「1」を記入
してください。</t>
        </r>
      </text>
    </comment>
    <comment ref="D35" authorId="0" shapeId="0" xr:uid="{00000000-0006-0000-1300-000003000000}">
      <text>
        <r>
          <rPr>
            <sz val="10"/>
            <color indexed="10"/>
            <rFont val="ＭＳ ゴシック"/>
            <family val="3"/>
            <charset val="128"/>
          </rPr>
          <t>県内本店業者の場合は、「山形県」「○○郡」は省略し、
市町村名から記入してください。</t>
        </r>
      </text>
    </comment>
    <comment ref="D39" authorId="0" shapeId="0" xr:uid="{00000000-0006-0000-1300-000004000000}">
      <text>
        <r>
          <rPr>
            <sz val="10"/>
            <color indexed="10"/>
            <rFont val="ＭＳ ゴシック"/>
            <family val="3"/>
            <charset val="128"/>
          </rPr>
          <t>県内業者及び県外業者で委任しない場合は、
項番10～14は記入不要です。</t>
        </r>
      </text>
    </comment>
    <comment ref="D71" authorId="0" shapeId="0" xr:uid="{00000000-0006-0000-1300-000005000000}">
      <text>
        <r>
          <rPr>
            <sz val="10"/>
            <color indexed="10"/>
            <rFont val="ＭＳ ゴシック"/>
            <family val="3"/>
            <charset val="128"/>
          </rPr>
          <t>個人事業主や財団法人・社団法人は
空欄でかまいません。</t>
        </r>
      </text>
    </comment>
    <comment ref="BH75" authorId="0" shapeId="0" xr:uid="{00000000-0006-0000-1300-000006000000}">
      <text>
        <r>
          <rPr>
            <sz val="10"/>
            <color indexed="10"/>
            <rFont val="ＭＳ ゴシック"/>
            <family val="3"/>
            <charset val="128"/>
          </rPr>
          <t>「その他」欄は希望する業種に対応した
コード「1～9」を記入してください。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Z4" authorId="0" shapeId="0" xr:uid="{00000000-0006-0000-1500-000001000000}">
      <text>
        <r>
          <rPr>
            <sz val="10"/>
            <color indexed="10"/>
            <rFont val="ＭＳ Ｐゴシック"/>
            <family val="3"/>
            <charset val="128"/>
          </rPr>
          <t>審査基準日（受付日の前月の末日）の日付とします</t>
        </r>
        <r>
          <rPr>
            <sz val="9"/>
            <color indexed="81"/>
            <rFont val="ＭＳ Ｐ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S7" authorId="0" shapeId="0" xr:uid="{00000000-0006-0000-1A00-000001000000}">
      <text>
        <r>
          <rPr>
            <sz val="10"/>
            <color indexed="10"/>
            <rFont val="ＭＳ Ｐゴシック"/>
            <family val="3"/>
            <charset val="128"/>
          </rPr>
          <t>審査基準日（受付日の前月の末日）の日付とします</t>
        </r>
      </text>
    </comment>
    <comment ref="Z10" authorId="0" shapeId="0" xr:uid="{00000000-0006-0000-1A00-000002000000}">
      <text>
        <r>
          <rPr>
            <sz val="10"/>
            <color indexed="10"/>
            <rFont val="ＭＳ Ｐゴシック"/>
            <family val="3"/>
            <charset val="128"/>
          </rPr>
          <t>山形県内の営業所の所在地について、登記簿で確認できない場合は別途資料を提出してください（詳しくは手引き参照）</t>
        </r>
        <r>
          <rPr>
            <sz val="9"/>
            <color indexed="81"/>
            <rFont val="ＭＳ Ｐ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9" authorId="0" shapeId="0" xr:uid="{00000000-0006-0000-2000-000001000000}">
      <text>
        <r>
          <rPr>
            <sz val="9"/>
            <color indexed="10"/>
            <rFont val="ＭＳ Ｐゴシック"/>
            <family val="3"/>
            <charset val="128"/>
          </rPr>
          <t>実務経験について、証明を付した日付を記載します。</t>
        </r>
        <r>
          <rPr>
            <sz val="9"/>
            <color indexed="81"/>
            <rFont val="ＭＳ Ｐゴシック"/>
            <family val="3"/>
            <charset val="128"/>
          </rPr>
          <t xml:space="preserve">
</t>
        </r>
      </text>
    </comment>
    <comment ref="K16" authorId="0" shapeId="0" xr:uid="{00000000-0006-0000-2000-000002000000}">
      <text>
        <r>
          <rPr>
            <sz val="10"/>
            <color indexed="10"/>
            <rFont val="ＭＳ ゴシック"/>
            <family val="3"/>
            <charset val="128"/>
          </rPr>
          <t>証明者の立場から見た被証明者との
関係を、証明者が記載します。</t>
        </r>
      </text>
    </comment>
    <comment ref="G18" authorId="0" shapeId="0" xr:uid="{00000000-0006-0000-2000-000003000000}">
      <text>
        <r>
          <rPr>
            <sz val="10"/>
            <color indexed="10"/>
            <rFont val="ＭＳ ゴシック"/>
            <family val="3"/>
            <charset val="128"/>
          </rPr>
          <t>各経験年数の始まりの月は計算しない。
例：18年３月～19年５月は１年２か月となる。</t>
        </r>
      </text>
    </comment>
    <comment ref="G41" authorId="0" shapeId="0" xr:uid="{00000000-0006-0000-2000-000004000000}">
      <text>
        <r>
          <rPr>
            <sz val="10"/>
            <color indexed="10"/>
            <rFont val="ＭＳ ゴシック"/>
            <family val="3"/>
            <charset val="128"/>
          </rPr>
          <t>官公庁での実務経験10年以上</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C13" authorId="0" shapeId="0" xr:uid="{00000000-0006-0000-2200-000001000000}">
      <text>
        <r>
          <rPr>
            <sz val="9"/>
            <color indexed="10"/>
            <rFont val="ＭＳ ゴシック"/>
            <family val="3"/>
            <charset val="128"/>
          </rPr>
          <t>定期受付又は追加受付時は、名簿登載期間の最初の日とします。
変更届の添付書類として提出する場合は、実際の着任日とします。</t>
        </r>
        <r>
          <rPr>
            <sz val="9"/>
            <color indexed="81"/>
            <rFont val="ＭＳ Ｐゴシック"/>
            <family val="3"/>
            <charset val="128"/>
          </rPr>
          <t xml:space="preserve">
</t>
        </r>
      </text>
    </comment>
    <comment ref="O36" authorId="0" shapeId="0" xr:uid="{00000000-0006-0000-2200-000002000000}">
      <text>
        <r>
          <rPr>
            <sz val="10"/>
            <color indexed="10"/>
            <rFont val="ＭＳ ゴシック"/>
            <family val="3"/>
            <charset val="128"/>
          </rPr>
          <t>提出日を記載します。</t>
        </r>
      </text>
    </comment>
  </commentList>
</comments>
</file>

<file path=xl/sharedStrings.xml><?xml version="1.0" encoding="utf-8"?>
<sst xmlns="http://schemas.openxmlformats.org/spreadsheetml/2006/main" count="3566" uniqueCount="1394">
  <si>
    <t>※２</t>
    <phoneticPr fontId="6"/>
  </si>
  <si>
    <t>※３</t>
    <phoneticPr fontId="6"/>
  </si>
  <si>
    <t>してください。また、最終ページの「実務経験　計」欄には、各葉の累計を記入し</t>
    <phoneticPr fontId="6"/>
  </si>
  <si>
    <t>てください。</t>
    <phoneticPr fontId="6"/>
  </si>
  <si>
    <t>「実務経験の内容」については、担当業務の内容を簡潔に記載してください。</t>
    <rPh sb="1" eb="3">
      <t>ジツム</t>
    </rPh>
    <rPh sb="3" eb="5">
      <t>ケイケン</t>
    </rPh>
    <rPh sb="6" eb="8">
      <t>ナイヨウ</t>
    </rPh>
    <rPh sb="15" eb="17">
      <t>タントウ</t>
    </rPh>
    <rPh sb="17" eb="19">
      <t>ギョウム</t>
    </rPh>
    <rPh sb="20" eb="22">
      <t>ナイヨウ</t>
    </rPh>
    <rPh sb="23" eb="25">
      <t>カンケツ</t>
    </rPh>
    <rPh sb="26" eb="28">
      <t>キサイ</t>
    </rPh>
    <phoneticPr fontId="6"/>
  </si>
  <si>
    <t>従業員</t>
    <rPh sb="0" eb="3">
      <t>ジュウギョウイン</t>
    </rPh>
    <phoneticPr fontId="6"/>
  </si>
  <si>
    <t>競争入札参加資格審査申請書(調査・測量・設計・コンサルタント業)…記載例あり</t>
    <rPh sb="14" eb="16">
      <t>チョウサ</t>
    </rPh>
    <rPh sb="30" eb="31">
      <t>ギョウ</t>
    </rPh>
    <rPh sb="33" eb="35">
      <t>キサイ</t>
    </rPh>
    <rPh sb="35" eb="36">
      <t>レイ</t>
    </rPh>
    <phoneticPr fontId="6"/>
  </si>
  <si>
    <t>有資格者延べ数総括表(様式Ｂ)…記載例あり</t>
    <rPh sb="0" eb="1">
      <t>ユウ</t>
    </rPh>
    <rPh sb="1" eb="4">
      <t>シカクシャ</t>
    </rPh>
    <rPh sb="4" eb="5">
      <t>ノ</t>
    </rPh>
    <rPh sb="6" eb="7">
      <t>スウ</t>
    </rPh>
    <rPh sb="7" eb="9">
      <t>ソウカツ</t>
    </rPh>
    <rPh sb="9" eb="10">
      <t>ヒョウ</t>
    </rPh>
    <rPh sb="16" eb="18">
      <t>キサイ</t>
    </rPh>
    <rPh sb="18" eb="19">
      <t>レイ</t>
    </rPh>
    <phoneticPr fontId="6"/>
  </si>
  <si>
    <t>営業所調書(様式Ｃ)…記載例あり</t>
    <rPh sb="6" eb="8">
      <t>ヨウシキ</t>
    </rPh>
    <rPh sb="11" eb="13">
      <t>キサイ</t>
    </rPh>
    <rPh sb="13" eb="14">
      <t>レイ</t>
    </rPh>
    <phoneticPr fontId="6"/>
  </si>
  <si>
    <t>実務経験証明書…記載例あり</t>
    <rPh sb="0" eb="2">
      <t>ジツム</t>
    </rPh>
    <rPh sb="2" eb="4">
      <t>ケイケン</t>
    </rPh>
    <rPh sb="4" eb="7">
      <t>ショウメイショ</t>
    </rPh>
    <rPh sb="8" eb="10">
      <t>キサイ</t>
    </rPh>
    <rPh sb="10" eb="11">
      <t>レイ</t>
    </rPh>
    <phoneticPr fontId="6"/>
  </si>
  <si>
    <t>競争入札参加資格変更届(変更事由別の添付書類は下表のとおり)…記載例あり</t>
    <rPh sb="0" eb="2">
      <t>キョウソウ</t>
    </rPh>
    <rPh sb="2" eb="4">
      <t>ニュウサツ</t>
    </rPh>
    <rPh sb="4" eb="6">
      <t>サンカ</t>
    </rPh>
    <rPh sb="6" eb="8">
      <t>シカク</t>
    </rPh>
    <rPh sb="8" eb="10">
      <t>ヘンコウ</t>
    </rPh>
    <rPh sb="10" eb="11">
      <t>トドケ</t>
    </rPh>
    <rPh sb="12" eb="14">
      <t>ヘンコウ</t>
    </rPh>
    <rPh sb="14" eb="16">
      <t>ジユウ</t>
    </rPh>
    <rPh sb="16" eb="17">
      <t>ベツ</t>
    </rPh>
    <rPh sb="18" eb="20">
      <t>テンプ</t>
    </rPh>
    <rPh sb="20" eb="22">
      <t>ショルイ</t>
    </rPh>
    <rPh sb="23" eb="25">
      <t>カヒョウ</t>
    </rPh>
    <rPh sb="31" eb="33">
      <t>キサイ</t>
    </rPh>
    <rPh sb="33" eb="34">
      <t>レイ</t>
    </rPh>
    <phoneticPr fontId="6"/>
  </si>
  <si>
    <t>競争入札参加資格承継申請書…記載例あり</t>
    <rPh sb="0" eb="2">
      <t>キョウソウ</t>
    </rPh>
    <rPh sb="2" eb="4">
      <t>ニュウサツ</t>
    </rPh>
    <rPh sb="4" eb="6">
      <t>サンカ</t>
    </rPh>
    <rPh sb="6" eb="8">
      <t>シカク</t>
    </rPh>
    <rPh sb="8" eb="10">
      <t>ショウケイ</t>
    </rPh>
    <rPh sb="10" eb="12">
      <t>シンセイ</t>
    </rPh>
    <rPh sb="12" eb="13">
      <t>ショ</t>
    </rPh>
    <rPh sb="14" eb="16">
      <t>キサイ</t>
    </rPh>
    <rPh sb="16" eb="17">
      <t>レイ</t>
    </rPh>
    <phoneticPr fontId="6"/>
  </si>
  <si>
    <t>月</t>
    <rPh sb="0" eb="1">
      <t>ガツ</t>
    </rPh>
    <phoneticPr fontId="6"/>
  </si>
  <si>
    <t>日</t>
    <rPh sb="0" eb="1">
      <t>ニチ</t>
    </rPh>
    <phoneticPr fontId="6"/>
  </si>
  <si>
    <t>(承継人、資格を引き継ぐ者)</t>
    <phoneticPr fontId="6"/>
  </si>
  <si>
    <t>住　　　　所　〒</t>
    <phoneticPr fontId="6"/>
  </si>
  <si>
    <t>商号又は名称　</t>
    <phoneticPr fontId="6"/>
  </si>
  <si>
    <t>代表者名</t>
    <phoneticPr fontId="6"/>
  </si>
  <si>
    <t>(被承継人、資格を失う者)</t>
    <phoneticPr fontId="6"/>
  </si>
  <si>
    <t>商号又は名称　</t>
    <phoneticPr fontId="6"/>
  </si>
  <si>
    <t>代表者名</t>
    <phoneticPr fontId="6"/>
  </si>
  <si>
    <t>　下記の理由により、営業上の債権・債務の一切を承継し、引き続き競争入札に参加したく、</t>
    <phoneticPr fontId="6"/>
  </si>
  <si>
    <t>入札参加資格の承継を申請します。</t>
    <phoneticPr fontId="6"/>
  </si>
  <si>
    <t>　承継する理由</t>
    <phoneticPr fontId="6"/>
  </si>
  <si>
    <t>代表者氏名</t>
    <phoneticPr fontId="6"/>
  </si>
  <si>
    <t>県庁　一郎</t>
    <phoneticPr fontId="6"/>
  </si>
  <si>
    <t>023-630-2402</t>
    <phoneticPr fontId="6"/>
  </si>
  <si>
    <t>03-1234-1234</t>
    <phoneticPr fontId="6"/>
  </si>
  <si>
    <t>03-1234-6789</t>
    <phoneticPr fontId="6"/>
  </si>
  <si>
    <t>なし</t>
    <phoneticPr fontId="6"/>
  </si>
  <si>
    <r>
      <t>登記簿謄本(写)（法人）</t>
    </r>
    <r>
      <rPr>
        <vertAlign val="superscript"/>
        <sz val="10.5"/>
        <rFont val="ＭＳ 明朝"/>
        <family val="1"/>
        <charset val="128"/>
      </rPr>
      <t>※１</t>
    </r>
    <rPh sb="9" eb="11">
      <t>ホウジン</t>
    </rPh>
    <phoneticPr fontId="6"/>
  </si>
  <si>
    <t>登記簿謄本(写)（法人）</t>
    <rPh sb="9" eb="11">
      <t>ホウジン</t>
    </rPh>
    <phoneticPr fontId="6"/>
  </si>
  <si>
    <r>
      <t>登記簿謄本（写）（法人）</t>
    </r>
    <r>
      <rPr>
        <vertAlign val="superscript"/>
        <sz val="10.5"/>
        <rFont val="ＭＳ 明朝"/>
        <family val="1"/>
        <charset val="128"/>
      </rPr>
      <t>※２</t>
    </r>
    <rPh sb="0" eb="3">
      <t>トウキボ</t>
    </rPh>
    <rPh sb="3" eb="5">
      <t>トウホン</t>
    </rPh>
    <rPh sb="6" eb="7">
      <t>ウツ</t>
    </rPh>
    <rPh sb="9" eb="11">
      <t>ホウジン</t>
    </rPh>
    <phoneticPr fontId="6"/>
  </si>
  <si>
    <t>山形営業所長</t>
    <rPh sb="0" eb="2">
      <t>ヤマガタ</t>
    </rPh>
    <rPh sb="2" eb="5">
      <t>エイギョウショ</t>
    </rPh>
    <rPh sb="5" eb="6">
      <t>チョウ</t>
    </rPh>
    <phoneticPr fontId="6"/>
  </si>
  <si>
    <t>　私は、</t>
    <phoneticPr fontId="6"/>
  </si>
  <si>
    <t>　県庁　一郎</t>
    <rPh sb="1" eb="3">
      <t>ケンチョウ</t>
    </rPh>
    <rPh sb="4" eb="6">
      <t>イチロウ</t>
    </rPh>
    <phoneticPr fontId="6"/>
  </si>
  <si>
    <t>下記の権限を委任します。</t>
    <phoneticPr fontId="6"/>
  </si>
  <si>
    <t>住所</t>
    <phoneticPr fontId="6"/>
  </si>
  <si>
    <t>商号又は名称</t>
    <phoneticPr fontId="6"/>
  </si>
  <si>
    <t>代表者氏名　　　　　　　　　　　　　　</t>
    <phoneticPr fontId="6"/>
  </si>
  <si>
    <t>使用印鑑届…記載例あり</t>
    <rPh sb="0" eb="2">
      <t>シヨウ</t>
    </rPh>
    <rPh sb="2" eb="4">
      <t>インカン</t>
    </rPh>
    <rPh sb="4" eb="5">
      <t>トドケ</t>
    </rPh>
    <rPh sb="6" eb="8">
      <t>キサイ</t>
    </rPh>
    <rPh sb="8" eb="9">
      <t>レイ</t>
    </rPh>
    <phoneticPr fontId="6"/>
  </si>
  <si>
    <t>委任状…記載例あり</t>
    <rPh sb="4" eb="6">
      <t>キサイ</t>
    </rPh>
    <rPh sb="6" eb="7">
      <t>レイ</t>
    </rPh>
    <phoneticPr fontId="6"/>
  </si>
  <si>
    <t>　私は、</t>
    <phoneticPr fontId="6"/>
  </si>
  <si>
    <t>郵便番号：</t>
    <rPh sb="0" eb="4">
      <t>ユウビンバンゴウ</t>
    </rPh>
    <phoneticPr fontId="3"/>
  </si>
  <si>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</si>
  <si>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</si>
  <si>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</si>
  <si>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代表電話：</t>
    <rPh sb="0" eb="2">
      <t>ダイヒョウ</t>
    </rPh>
    <rPh sb="2" eb="4">
      <t>デンワ</t>
    </rPh>
    <phoneticPr fontId="3"/>
  </si>
  <si>
    <t>代表ファックス：</t>
    <rPh sb="0" eb="2">
      <t>ダイヒョウ</t>
    </rPh>
    <phoneticPr fontId="3"/>
  </si>
  <si>
    <t>担当者氏名：</t>
    <rPh sb="0" eb="3">
      <t>タントウシャ</t>
    </rPh>
    <rPh sb="3" eb="5">
      <t>シメイ</t>
    </rPh>
    <phoneticPr fontId="3"/>
  </si>
  <si>
    <t>担当電話：</t>
    <rPh sb="0" eb="2">
      <t>タントウ</t>
    </rPh>
    <rPh sb="2" eb="4">
      <t>デンワ</t>
    </rPh>
    <phoneticPr fontId="3"/>
  </si>
  <si>
    <t>建築</t>
    <rPh sb="0" eb="2">
      <t>ケンチク</t>
    </rPh>
    <phoneticPr fontId="6"/>
  </si>
  <si>
    <t>土木</t>
    <rPh sb="0" eb="2">
      <t>ドボク</t>
    </rPh>
    <phoneticPr fontId="6"/>
  </si>
  <si>
    <t>公共用地経験者</t>
    <rPh sb="0" eb="2">
      <t>コウキョウ</t>
    </rPh>
    <rPh sb="2" eb="4">
      <t>ヨウチ</t>
    </rPh>
    <rPh sb="4" eb="7">
      <t>ケイケンシャ</t>
    </rPh>
    <phoneticPr fontId="3"/>
  </si>
  <si>
    <t>補償業務管理士</t>
    <rPh sb="0" eb="2">
      <t>ホショウ</t>
    </rPh>
    <rPh sb="2" eb="4">
      <t>ギョウム</t>
    </rPh>
    <rPh sb="4" eb="7">
      <t>カンリシ</t>
    </rPh>
    <phoneticPr fontId="6"/>
  </si>
  <si>
    <t>公共用地経験者</t>
    <rPh sb="0" eb="2">
      <t>コウキョウ</t>
    </rPh>
    <rPh sb="2" eb="4">
      <t>ヨウチ</t>
    </rPh>
    <rPh sb="4" eb="7">
      <t>ケイケンシャ</t>
    </rPh>
    <phoneticPr fontId="6"/>
  </si>
  <si>
    <t>有資格者延べ数総括表(様式B)</t>
    <rPh sb="0" eb="1">
      <t>ユウ</t>
    </rPh>
    <rPh sb="1" eb="4">
      <t>シカクシャ</t>
    </rPh>
    <rPh sb="4" eb="5">
      <t>ノ</t>
    </rPh>
    <rPh sb="6" eb="7">
      <t>スウ</t>
    </rPh>
    <phoneticPr fontId="6"/>
  </si>
  <si>
    <t>施工計画設備積算</t>
    <rPh sb="0" eb="2">
      <t>セコウ</t>
    </rPh>
    <rPh sb="2" eb="4">
      <t>ケイカク</t>
    </rPh>
    <rPh sb="4" eb="6">
      <t>セツビ</t>
    </rPh>
    <rPh sb="6" eb="8">
      <t>セキサン</t>
    </rPh>
    <phoneticPr fontId="6"/>
  </si>
  <si>
    <t>補償関連</t>
    <rPh sb="0" eb="2">
      <t>ホショウ</t>
    </rPh>
    <rPh sb="2" eb="4">
      <t>カンレン</t>
    </rPh>
    <phoneticPr fontId="6"/>
  </si>
  <si>
    <t>１級土木施工管理技士</t>
    <rPh sb="4" eb="6">
      <t>セコウ</t>
    </rPh>
    <rPh sb="6" eb="8">
      <t>カンリ</t>
    </rPh>
    <rPh sb="8" eb="10">
      <t>ギシ</t>
    </rPh>
    <phoneticPr fontId="6"/>
  </si>
  <si>
    <t>２級土木施工管理技士</t>
    <rPh sb="4" eb="6">
      <t>セコウ</t>
    </rPh>
    <rPh sb="6" eb="8">
      <t>カンリ</t>
    </rPh>
    <rPh sb="8" eb="10">
      <t>ギシ</t>
    </rPh>
    <phoneticPr fontId="6"/>
  </si>
  <si>
    <t>不動産鑑定士</t>
    <rPh sb="5" eb="6">
      <t>シ</t>
    </rPh>
    <phoneticPr fontId="6"/>
  </si>
  <si>
    <t>不動産鑑定士補</t>
    <rPh sb="5" eb="6">
      <t>シ</t>
    </rPh>
    <rPh sb="6" eb="7">
      <t>ホ</t>
    </rPh>
    <phoneticPr fontId="6"/>
  </si>
  <si>
    <t>土地家屋調査士</t>
    <rPh sb="6" eb="7">
      <t>シ</t>
    </rPh>
    <phoneticPr fontId="6"/>
  </si>
  <si>
    <t>１級土木施工管理技士</t>
    <rPh sb="2" eb="4">
      <t>ドボク</t>
    </rPh>
    <rPh sb="4" eb="6">
      <t>セコウ</t>
    </rPh>
    <rPh sb="6" eb="8">
      <t>カンリ</t>
    </rPh>
    <rPh sb="8" eb="10">
      <t>ギシ</t>
    </rPh>
    <phoneticPr fontId="6"/>
  </si>
  <si>
    <t>２級土木施工管理技士</t>
    <rPh sb="2" eb="4">
      <t>ドボク</t>
    </rPh>
    <rPh sb="4" eb="6">
      <t>セコウ</t>
    </rPh>
    <rPh sb="6" eb="8">
      <t>カンリ</t>
    </rPh>
    <rPh sb="8" eb="10">
      <t>ギシ</t>
    </rPh>
    <phoneticPr fontId="6"/>
  </si>
  <si>
    <t>不動産鑑定士</t>
    <rPh sb="0" eb="3">
      <t>フドウサン</t>
    </rPh>
    <rPh sb="3" eb="5">
      <t>カンテイ</t>
    </rPh>
    <rPh sb="5" eb="6">
      <t>シ</t>
    </rPh>
    <phoneticPr fontId="6"/>
  </si>
  <si>
    <t>不動産鑑定士補</t>
    <rPh sb="0" eb="3">
      <t>フドウサン</t>
    </rPh>
    <rPh sb="3" eb="5">
      <t>カンテイ</t>
    </rPh>
    <rPh sb="5" eb="6">
      <t>シ</t>
    </rPh>
    <rPh sb="6" eb="7">
      <t>タスク</t>
    </rPh>
    <phoneticPr fontId="6"/>
  </si>
  <si>
    <t>土地家屋調査士</t>
    <rPh sb="0" eb="2">
      <t>トチ</t>
    </rPh>
    <rPh sb="2" eb="4">
      <t>カオク</t>
    </rPh>
    <rPh sb="4" eb="6">
      <t>チョウサ</t>
    </rPh>
    <rPh sb="6" eb="7">
      <t>シ</t>
    </rPh>
    <phoneticPr fontId="6"/>
  </si>
  <si>
    <t>技術士・河川・砂防・海岸・海洋</t>
    <rPh sb="13" eb="15">
      <t>カイヨウ</t>
    </rPh>
    <phoneticPr fontId="3"/>
  </si>
  <si>
    <t>ＲＣＣＭ・河川・砂防・海岸・海洋</t>
    <rPh sb="14" eb="16">
      <t>カイヨウ</t>
    </rPh>
    <phoneticPr fontId="3"/>
  </si>
  <si>
    <t>河川砂防海岸海洋</t>
    <rPh sb="6" eb="8">
      <t>カイヨウ</t>
    </rPh>
    <phoneticPr fontId="6"/>
  </si>
  <si>
    <t>一級建築士</t>
    <rPh sb="0" eb="1">
      <t>イチ</t>
    </rPh>
    <phoneticPr fontId="7"/>
  </si>
  <si>
    <t>二級建築士</t>
    <rPh sb="0" eb="1">
      <t>２</t>
    </rPh>
    <rPh sb="1" eb="2">
      <t>キュウ</t>
    </rPh>
    <phoneticPr fontId="6"/>
  </si>
  <si>
    <t>一級建築士</t>
    <rPh sb="0" eb="1">
      <t>イチ</t>
    </rPh>
    <phoneticPr fontId="6"/>
  </si>
  <si>
    <t>二級建築士</t>
    <rPh sb="0" eb="1">
      <t>２</t>
    </rPh>
    <phoneticPr fontId="6"/>
  </si>
  <si>
    <t>二級建築士(一級建築士資格を併せ持つ者を除く)</t>
    <rPh sb="0" eb="1">
      <t>２</t>
    </rPh>
    <rPh sb="6" eb="7">
      <t>イチ</t>
    </rPh>
    <phoneticPr fontId="6"/>
  </si>
  <si>
    <t>建設一般並びに河川、砂防及び海岸・海洋</t>
    <rPh sb="17" eb="19">
      <t>カイヨウ</t>
    </rPh>
    <phoneticPr fontId="6"/>
  </si>
  <si>
    <t>・「技術士」は、国土交通省の「建設コンサルタント登録規程第３条第１号のロ」で規定す</t>
    <rPh sb="8" eb="10">
      <t>コクド</t>
    </rPh>
    <rPh sb="10" eb="12">
      <t>コウツウ</t>
    </rPh>
    <rPh sb="12" eb="13">
      <t>ショウ</t>
    </rPh>
    <phoneticPr fontId="6"/>
  </si>
  <si>
    <t>測量：</t>
    <rPh sb="0" eb="2">
      <t>ソクリョウ</t>
    </rPh>
    <phoneticPr fontId="6"/>
  </si>
  <si>
    <t>建築コンサル：</t>
    <rPh sb="0" eb="2">
      <t>ケンチク</t>
    </rPh>
    <phoneticPr fontId="6"/>
  </si>
  <si>
    <t>地質：</t>
    <rPh sb="0" eb="2">
      <t>チシツ</t>
    </rPh>
    <phoneticPr fontId="6"/>
  </si>
  <si>
    <t>補償コンサル：</t>
    <rPh sb="0" eb="2">
      <t>ホショウ</t>
    </rPh>
    <phoneticPr fontId="6"/>
  </si>
  <si>
    <t>土木コンサル：</t>
    <rPh sb="0" eb="2">
      <t>ドボク</t>
    </rPh>
    <phoneticPr fontId="6"/>
  </si>
  <si>
    <t>○</t>
    <phoneticPr fontId="6"/>
  </si>
  <si>
    <t>023-630-2402</t>
    <phoneticPr fontId="6"/>
  </si>
  <si>
    <t>022-123-4567</t>
    <phoneticPr fontId="6"/>
  </si>
  <si>
    <t>競争入札参加資格審査申請書(調査・測量・設計・コンサルタント業)</t>
    <rPh sb="0" eb="2">
      <t>キョウソウ</t>
    </rPh>
    <rPh sb="2" eb="4">
      <t>ニュウサツ</t>
    </rPh>
    <rPh sb="4" eb="6">
      <t>サンカ</t>
    </rPh>
    <rPh sb="6" eb="8">
      <t>シカク</t>
    </rPh>
    <rPh sb="8" eb="10">
      <t>シンサ</t>
    </rPh>
    <rPh sb="10" eb="13">
      <t>シンセイショ</t>
    </rPh>
    <rPh sb="14" eb="16">
      <t>チョウサ</t>
    </rPh>
    <rPh sb="17" eb="19">
      <t>ソクリョウ</t>
    </rPh>
    <rPh sb="20" eb="22">
      <t>セッケイ</t>
    </rPh>
    <rPh sb="30" eb="31">
      <t>ギョウ</t>
    </rPh>
    <phoneticPr fontId="3"/>
  </si>
  <si>
    <t>県内営業所の新設</t>
    <rPh sb="0" eb="2">
      <t>ケンナイ</t>
    </rPh>
    <rPh sb="2" eb="5">
      <t>エイギョウショ</t>
    </rPh>
    <rPh sb="6" eb="8">
      <t>シンセツ</t>
    </rPh>
    <phoneticPr fontId="6"/>
  </si>
  <si>
    <t>県内営業所の廃止</t>
    <rPh sb="0" eb="2">
      <t>ケンナイ</t>
    </rPh>
    <rPh sb="2" eb="5">
      <t>エイギョウショ</t>
    </rPh>
    <rPh sb="6" eb="8">
      <t>ハイシ</t>
    </rPh>
    <phoneticPr fontId="6"/>
  </si>
  <si>
    <t>役務の資格申請に係る付表</t>
    <rPh sb="0" eb="2">
      <t>エキム</t>
    </rPh>
    <rPh sb="3" eb="5">
      <t>シカク</t>
    </rPh>
    <rPh sb="5" eb="7">
      <t>シンセイ</t>
    </rPh>
    <rPh sb="8" eb="9">
      <t>カカ</t>
    </rPh>
    <rPh sb="10" eb="12">
      <t>フヒョウ</t>
    </rPh>
    <phoneticPr fontId="6"/>
  </si>
  <si>
    <t>（１）随時受付するもの</t>
    <rPh sb="3" eb="5">
      <t>ズイジ</t>
    </rPh>
    <rPh sb="5" eb="7">
      <t>ウケツケ</t>
    </rPh>
    <phoneticPr fontId="6"/>
  </si>
  <si>
    <t>印鑑証明書(原本)</t>
    <phoneticPr fontId="6"/>
  </si>
  <si>
    <t>本社の住所・郵便番号</t>
    <rPh sb="6" eb="8">
      <t>ユウビン</t>
    </rPh>
    <phoneticPr fontId="6"/>
  </si>
  <si>
    <t>本社の電話番号</t>
    <rPh sb="3" eb="5">
      <t>デンワ</t>
    </rPh>
    <rPh sb="5" eb="7">
      <t>バンゴウ</t>
    </rPh>
    <phoneticPr fontId="6"/>
  </si>
  <si>
    <t>なし</t>
    <phoneticPr fontId="6"/>
  </si>
  <si>
    <t>委任状</t>
    <phoneticPr fontId="6"/>
  </si>
  <si>
    <t>受任者の住所・郵便番号</t>
    <rPh sb="7" eb="9">
      <t>ユウビン</t>
    </rPh>
    <phoneticPr fontId="6"/>
  </si>
  <si>
    <t>受任者の電話番号</t>
    <rPh sb="4" eb="6">
      <t>デンワ</t>
    </rPh>
    <rPh sb="6" eb="8">
      <t>バンゴウ</t>
    </rPh>
    <phoneticPr fontId="6"/>
  </si>
  <si>
    <t>使用印鑑届</t>
    <phoneticPr fontId="6"/>
  </si>
  <si>
    <t>（２）名簿の追加受付期間のみ受付するもの</t>
    <rPh sb="3" eb="5">
      <t>メイボ</t>
    </rPh>
    <rPh sb="6" eb="8">
      <t>ツイカ</t>
    </rPh>
    <rPh sb="8" eb="10">
      <t>ウケツケ</t>
    </rPh>
    <rPh sb="10" eb="12">
      <t>キカン</t>
    </rPh>
    <rPh sb="14" eb="16">
      <t>ウケツケ</t>
    </rPh>
    <phoneticPr fontId="6"/>
  </si>
  <si>
    <t>役務の業種追加</t>
    <rPh sb="0" eb="2">
      <t>エキム</t>
    </rPh>
    <rPh sb="3" eb="5">
      <t>ギョウシュ</t>
    </rPh>
    <rPh sb="5" eb="7">
      <t>ツイカ</t>
    </rPh>
    <phoneticPr fontId="6"/>
  </si>
  <si>
    <t>受任者名</t>
    <rPh sb="2" eb="3">
      <t>シャ</t>
    </rPh>
    <rPh sb="3" eb="4">
      <t>メイ</t>
    </rPh>
    <phoneticPr fontId="6"/>
  </si>
  <si>
    <t>営業登録の抹消</t>
    <rPh sb="0" eb="2">
      <t>エイギョウ</t>
    </rPh>
    <rPh sb="2" eb="4">
      <t>トウロク</t>
    </rPh>
    <rPh sb="5" eb="7">
      <t>マッショウ</t>
    </rPh>
    <phoneticPr fontId="6"/>
  </si>
  <si>
    <t>営業所調書（様式Ｃ）</t>
    <rPh sb="0" eb="3">
      <t>エイギョウショ</t>
    </rPh>
    <rPh sb="3" eb="5">
      <t>チョウショ</t>
    </rPh>
    <rPh sb="6" eb="8">
      <t>ヨウシキ</t>
    </rPh>
    <phoneticPr fontId="6"/>
  </si>
  <si>
    <t>※２　県内営業所新設の変更届に係る添付書類は、登記事項証明書に記載がない場合に、下記のい</t>
  </si>
  <si>
    <t>ずれかの書類の写しを提出していただきます。</t>
  </si>
  <si>
    <t>　　報告書」のうち、「イ 建設コンサルタント現況報告書」の写し(直前１年分)</t>
    <phoneticPr fontId="6"/>
  </si>
  <si>
    <t>　　書」のうち、「イ 地質調査業者現況報告書」の写し(直前１年分)</t>
    <phoneticPr fontId="6"/>
  </si>
  <si>
    <t>（営業登録の登録証等）</t>
    <rPh sb="1" eb="3">
      <t>エイギョウ</t>
    </rPh>
    <rPh sb="3" eb="5">
      <t>トウロク</t>
    </rPh>
    <rPh sb="6" eb="8">
      <t>トウロク</t>
    </rPh>
    <rPh sb="8" eb="9">
      <t>ショウ</t>
    </rPh>
    <rPh sb="9" eb="10">
      <t>トウ</t>
    </rPh>
    <phoneticPr fontId="6"/>
  </si>
  <si>
    <r>
      <t>入札参加希望業種の追加</t>
    </r>
    <r>
      <rPr>
        <vertAlign val="superscript"/>
        <sz val="10.5"/>
        <rFont val="ＭＳ 明朝"/>
        <family val="1"/>
        <charset val="128"/>
      </rPr>
      <t>※１</t>
    </r>
    <rPh sb="0" eb="2">
      <t>ニュウサツ</t>
    </rPh>
    <rPh sb="2" eb="4">
      <t>サンカ</t>
    </rPh>
    <rPh sb="4" eb="6">
      <t>キボウ</t>
    </rPh>
    <rPh sb="6" eb="8">
      <t>ギョウシュ</t>
    </rPh>
    <rPh sb="9" eb="11">
      <t>ツイカ</t>
    </rPh>
    <phoneticPr fontId="6"/>
  </si>
  <si>
    <r>
      <t>営業登録の追加</t>
    </r>
    <r>
      <rPr>
        <vertAlign val="superscript"/>
        <sz val="10.5"/>
        <rFont val="ＭＳ 明朝"/>
        <family val="1"/>
        <charset val="128"/>
      </rPr>
      <t>※１</t>
    </r>
    <rPh sb="0" eb="2">
      <t>エイギョウ</t>
    </rPh>
    <rPh sb="2" eb="4">
      <t>トウロク</t>
    </rPh>
    <rPh sb="5" eb="7">
      <t>ツイカ</t>
    </rPh>
    <phoneticPr fontId="6"/>
  </si>
  <si>
    <t>営業登録の登録証等</t>
    <rPh sb="0" eb="2">
      <t>エイギョウ</t>
    </rPh>
    <rPh sb="2" eb="4">
      <t>トウロク</t>
    </rPh>
    <rPh sb="5" eb="7">
      <t>トウロク</t>
    </rPh>
    <rPh sb="7" eb="8">
      <t>ショウ</t>
    </rPh>
    <rPh sb="8" eb="9">
      <t>トウ</t>
    </rPh>
    <phoneticPr fontId="6"/>
  </si>
  <si>
    <r>
      <t>技術者数の変更</t>
    </r>
    <r>
      <rPr>
        <vertAlign val="superscript"/>
        <sz val="10.5"/>
        <rFont val="ＭＳ 明朝"/>
        <family val="1"/>
        <charset val="128"/>
      </rPr>
      <t>※２</t>
    </r>
    <rPh sb="0" eb="3">
      <t>ギジュツシャ</t>
    </rPh>
    <rPh sb="3" eb="4">
      <t>スウ</t>
    </rPh>
    <rPh sb="5" eb="7">
      <t>ヘンコウ</t>
    </rPh>
    <phoneticPr fontId="6"/>
  </si>
  <si>
    <t>・ただし、技術士の「総合監理部門」に合格されている方のカウント方法は次のとおりとします。</t>
    <rPh sb="5" eb="8">
      <t>ギジュツシ</t>
    </rPh>
    <rPh sb="10" eb="12">
      <t>ソウゴウ</t>
    </rPh>
    <rPh sb="12" eb="14">
      <t>カンリ</t>
    </rPh>
    <rPh sb="14" eb="16">
      <t>ブモン</t>
    </rPh>
    <rPh sb="18" eb="20">
      <t>ゴウカク</t>
    </rPh>
    <rPh sb="25" eb="26">
      <t>カタ</t>
    </rPh>
    <rPh sb="31" eb="33">
      <t>ホウホウ</t>
    </rPh>
    <rPh sb="34" eb="35">
      <t>ツギ</t>
    </rPh>
    <phoneticPr fontId="6"/>
  </si>
  <si>
    <t>情報工学</t>
    <rPh sb="0" eb="2">
      <t>ジョウホウ</t>
    </rPh>
    <rPh sb="2" eb="4">
      <t>コウガク</t>
    </rPh>
    <phoneticPr fontId="6"/>
  </si>
  <si>
    <t>情報工学</t>
    <rPh sb="0" eb="2">
      <t>ジョウホウ</t>
    </rPh>
    <phoneticPr fontId="6"/>
  </si>
  <si>
    <t>表２　技術士の定義</t>
    <rPh sb="0" eb="1">
      <t>ヒョウ</t>
    </rPh>
    <rPh sb="3" eb="5">
      <t>ギジュツ</t>
    </rPh>
    <rPh sb="5" eb="6">
      <t>シ</t>
    </rPh>
    <rPh sb="7" eb="9">
      <t>テイギ</t>
    </rPh>
    <phoneticPr fontId="6"/>
  </si>
  <si>
    <t>表３　ＲＣＣＭの定義</t>
    <rPh sb="0" eb="1">
      <t>ヒョウ</t>
    </rPh>
    <rPh sb="8" eb="10">
      <t>テイギ</t>
    </rPh>
    <phoneticPr fontId="6"/>
  </si>
  <si>
    <t>専門技術部門</t>
    <rPh sb="0" eb="2">
      <t>センモン</t>
    </rPh>
    <rPh sb="2" eb="4">
      <t>ギジュツ</t>
    </rPh>
    <rPh sb="4" eb="6">
      <t>ブモン</t>
    </rPh>
    <phoneticPr fontId="6"/>
  </si>
  <si>
    <t>※　建設情報部門のＲＣＣＭ人数の申告は、受け付けていません。</t>
    <rPh sb="2" eb="4">
      <t>ケンセツ</t>
    </rPh>
    <rPh sb="4" eb="6">
      <t>ジョウホウ</t>
    </rPh>
    <rPh sb="6" eb="8">
      <t>ブモン</t>
    </rPh>
    <rPh sb="13" eb="15">
      <t>ニンズウ</t>
    </rPh>
    <rPh sb="16" eb="18">
      <t>シンコク</t>
    </rPh>
    <rPh sb="20" eb="21">
      <t>ウ</t>
    </rPh>
    <rPh sb="22" eb="23">
      <t>ツ</t>
    </rPh>
    <phoneticPr fontId="6"/>
  </si>
  <si>
    <t>都市計画及び地方計画</t>
    <rPh sb="2" eb="4">
      <t>ケイカク</t>
    </rPh>
    <phoneticPr fontId="6"/>
  </si>
  <si>
    <t>廃棄物</t>
  </si>
  <si>
    <t>ア　役務の参加資格は申請しません。</t>
    <rPh sb="2" eb="4">
      <t>エキム</t>
    </rPh>
    <rPh sb="5" eb="7">
      <t>サンカ</t>
    </rPh>
    <rPh sb="7" eb="9">
      <t>シカク</t>
    </rPh>
    <rPh sb="10" eb="12">
      <t>シンセイ</t>
    </rPh>
    <phoneticPr fontId="6"/>
  </si>
  <si>
    <t>イ　下記の役務の参加資格についても申請します。　</t>
    <rPh sb="17" eb="19">
      <t>シンセイ</t>
    </rPh>
    <phoneticPr fontId="6"/>
  </si>
  <si>
    <t>⑥　森林整備　</t>
    <rPh sb="2" eb="4">
      <t>シンリン</t>
    </rPh>
    <rPh sb="4" eb="6">
      <t>セイビ</t>
    </rPh>
    <phoneticPr fontId="6"/>
  </si>
  <si>
    <t>森林整備を希望する方は、次に該当する方の人数も</t>
    <rPh sb="0" eb="2">
      <t>シンリン</t>
    </rPh>
    <rPh sb="2" eb="4">
      <t>セイビ</t>
    </rPh>
    <rPh sb="5" eb="7">
      <t>キボウ</t>
    </rPh>
    <rPh sb="9" eb="10">
      <t>カタ</t>
    </rPh>
    <rPh sb="12" eb="13">
      <t>ツギ</t>
    </rPh>
    <rPh sb="14" eb="16">
      <t>ガイトウ</t>
    </rPh>
    <rPh sb="18" eb="19">
      <t>カタ</t>
    </rPh>
    <rPh sb="20" eb="22">
      <t>ニンズウ</t>
    </rPh>
    <phoneticPr fontId="6"/>
  </si>
  <si>
    <t>記入してください</t>
    <rPh sb="0" eb="2">
      <t>キニュウ</t>
    </rPh>
    <phoneticPr fontId="6"/>
  </si>
  <si>
    <t>林業技士</t>
    <rPh sb="0" eb="2">
      <t>リンギョウ</t>
    </rPh>
    <rPh sb="2" eb="4">
      <t>ギシ</t>
    </rPh>
    <phoneticPr fontId="6"/>
  </si>
  <si>
    <t>該当する項目、登録を希望する業種について□内に○を記載してください。</t>
    <rPh sb="0" eb="2">
      <t>ガイトウ</t>
    </rPh>
    <rPh sb="4" eb="6">
      <t>コウモク</t>
    </rPh>
    <rPh sb="7" eb="9">
      <t>トウロク</t>
    </rPh>
    <rPh sb="10" eb="12">
      <t>キボウ</t>
    </rPh>
    <rPh sb="14" eb="16">
      <t>ギョウシュ</t>
    </rPh>
    <rPh sb="21" eb="22">
      <t>ナイ</t>
    </rPh>
    <rPh sb="25" eb="27">
      <t>キサイ</t>
    </rPh>
    <phoneticPr fontId="6"/>
  </si>
  <si>
    <t>　・ダム取水放流設備保守点検</t>
    <rPh sb="4" eb="6">
      <t>シュスイ</t>
    </rPh>
    <rPh sb="6" eb="8">
      <t>ホウリュウ</t>
    </rPh>
    <rPh sb="8" eb="10">
      <t>セツビ</t>
    </rPh>
    <rPh sb="10" eb="12">
      <t>ホシュ</t>
    </rPh>
    <rPh sb="12" eb="14">
      <t>テンケン</t>
    </rPh>
    <phoneticPr fontId="6"/>
  </si>
  <si>
    <t>　・散水消雪・消雪パイプ保守点検等</t>
    <rPh sb="2" eb="4">
      <t>サンスイ</t>
    </rPh>
    <rPh sb="4" eb="6">
      <t>ショウセツ</t>
    </rPh>
    <rPh sb="7" eb="9">
      <t>ショウセツ</t>
    </rPh>
    <rPh sb="12" eb="14">
      <t>ホシュ</t>
    </rPh>
    <rPh sb="14" eb="16">
      <t>テンケン</t>
    </rPh>
    <rPh sb="16" eb="17">
      <t>トウ</t>
    </rPh>
    <phoneticPr fontId="6"/>
  </si>
  <si>
    <t>に登録している方です。</t>
    <rPh sb="1" eb="3">
      <t>トウロク</t>
    </rPh>
    <rPh sb="7" eb="8">
      <t>カタ</t>
    </rPh>
    <phoneticPr fontId="6"/>
  </si>
  <si>
    <t>東京都千代田区丸の内０－０－０</t>
    <rPh sb="0" eb="3">
      <t>トウキョウト</t>
    </rPh>
    <rPh sb="3" eb="7">
      <t>チヨダク</t>
    </rPh>
    <rPh sb="7" eb="8">
      <t>マル</t>
    </rPh>
    <rPh sb="9" eb="10">
      <t>ウチ</t>
    </rPh>
    <phoneticPr fontId="6"/>
  </si>
  <si>
    <t>技術職員名簿…記載例あり</t>
    <rPh sb="0" eb="2">
      <t>ギジュツ</t>
    </rPh>
    <rPh sb="2" eb="4">
      <t>ショクイン</t>
    </rPh>
    <rPh sb="4" eb="6">
      <t>メイボ</t>
    </rPh>
    <rPh sb="7" eb="9">
      <t>キサイ</t>
    </rPh>
    <rPh sb="9" eb="10">
      <t>レイ</t>
    </rPh>
    <phoneticPr fontId="6"/>
  </si>
  <si>
    <t>外</t>
    <rPh sb="0" eb="1">
      <t>ソト</t>
    </rPh>
    <phoneticPr fontId="3"/>
  </si>
  <si>
    <t>コ</t>
    <phoneticPr fontId="3"/>
  </si>
  <si>
    <t>ン</t>
    <phoneticPr fontId="3"/>
  </si>
  <si>
    <t>サ</t>
    <phoneticPr fontId="3"/>
  </si>
  <si>
    <t>ル</t>
    <phoneticPr fontId="3"/>
  </si>
  <si>
    <t>タ</t>
    <phoneticPr fontId="3"/>
  </si>
  <si>
    <t>ト</t>
    <phoneticPr fontId="3"/>
  </si>
  <si>
    <t>ケ</t>
    <phoneticPr fontId="3"/>
  </si>
  <si>
    <t>ン</t>
    <phoneticPr fontId="3"/>
  </si>
  <si>
    <t>ガ</t>
    <phoneticPr fontId="3"/>
  </si>
  <si>
    <t>イ</t>
    <phoneticPr fontId="3"/>
  </si>
  <si>
    <t>県外コンサルタント（株）</t>
    <rPh sb="0" eb="2">
      <t>ケンガイ</t>
    </rPh>
    <rPh sb="10" eb="11">
      <t>カブ</t>
    </rPh>
    <phoneticPr fontId="3"/>
  </si>
  <si>
    <t>県外コンサルタント(株)</t>
    <rPh sb="0" eb="2">
      <t>ケンガイ</t>
    </rPh>
    <rPh sb="9" eb="12">
      <t>カブ</t>
    </rPh>
    <phoneticPr fontId="6"/>
  </si>
  <si>
    <t>県外コンサルタント株式会社</t>
    <rPh sb="0" eb="2">
      <t>ケンガイ</t>
    </rPh>
    <rPh sb="9" eb="13">
      <t>カブシキガイシャ</t>
    </rPh>
    <phoneticPr fontId="6"/>
  </si>
  <si>
    <t>県外コンサルタント(株)</t>
    <rPh sb="0" eb="2">
      <t>ケンガイ</t>
    </rPh>
    <phoneticPr fontId="6"/>
  </si>
  <si>
    <t>(株)県外測量設計</t>
    <rPh sb="0" eb="3">
      <t>カブ</t>
    </rPh>
    <rPh sb="3" eb="5">
      <t>ケンガイ</t>
    </rPh>
    <rPh sb="5" eb="7">
      <t>ソクリョウ</t>
    </rPh>
    <rPh sb="7" eb="8">
      <t>セツ</t>
    </rPh>
    <rPh sb="8" eb="9">
      <t>ケイ</t>
    </rPh>
    <phoneticPr fontId="6"/>
  </si>
  <si>
    <t>ださい。技術者が減少する資格については、添付資料は不要です。</t>
  </si>
  <si>
    <t>※３　技術者数が増加する場合は、増加する資格について当初名簿申請時に準じて資料を作成してく</t>
    <rPh sb="26" eb="28">
      <t>トウショ</t>
    </rPh>
    <rPh sb="28" eb="30">
      <t>メイボ</t>
    </rPh>
    <rPh sb="30" eb="32">
      <t>シンセイ</t>
    </rPh>
    <rPh sb="32" eb="33">
      <t>ジ</t>
    </rPh>
    <phoneticPr fontId="6"/>
  </si>
  <si>
    <t>該当する箇所に○をつけて提出してください。</t>
    <rPh sb="0" eb="2">
      <t>ガイトウ</t>
    </rPh>
    <rPh sb="4" eb="6">
      <t>カショ</t>
    </rPh>
    <rPh sb="12" eb="14">
      <t>テイシュツ</t>
    </rPh>
    <phoneticPr fontId="6"/>
  </si>
  <si>
    <t>技術職員名簿</t>
    <rPh sb="0" eb="2">
      <t>ギジュツ</t>
    </rPh>
    <rPh sb="2" eb="4">
      <t>ショクイン</t>
    </rPh>
    <rPh sb="4" eb="6">
      <t>メイボ</t>
    </rPh>
    <phoneticPr fontId="6"/>
  </si>
  <si>
    <t>補管士・土地調査</t>
    <rPh sb="0" eb="1">
      <t>タスク</t>
    </rPh>
    <rPh sb="1" eb="2">
      <t>カン</t>
    </rPh>
    <rPh sb="2" eb="3">
      <t>シ</t>
    </rPh>
    <rPh sb="4" eb="6">
      <t>トチ</t>
    </rPh>
    <rPh sb="6" eb="8">
      <t>チョウサ</t>
    </rPh>
    <phoneticPr fontId="6"/>
  </si>
  <si>
    <t>補管士・土地評価</t>
    <rPh sb="0" eb="1">
      <t>タスク</t>
    </rPh>
    <rPh sb="1" eb="2">
      <t>カン</t>
    </rPh>
    <rPh sb="2" eb="3">
      <t>シ</t>
    </rPh>
    <rPh sb="4" eb="6">
      <t>トチ</t>
    </rPh>
    <rPh sb="6" eb="8">
      <t>ヒョウカ</t>
    </rPh>
    <phoneticPr fontId="6"/>
  </si>
  <si>
    <t>補管士・物件</t>
    <rPh sb="0" eb="1">
      <t>タスク</t>
    </rPh>
    <rPh sb="1" eb="2">
      <t>カン</t>
    </rPh>
    <rPh sb="2" eb="3">
      <t>シ</t>
    </rPh>
    <rPh sb="4" eb="6">
      <t>ブッケン</t>
    </rPh>
    <phoneticPr fontId="6"/>
  </si>
  <si>
    <t>補管士・機械工作物</t>
    <rPh sb="0" eb="1">
      <t>タスク</t>
    </rPh>
    <rPh sb="1" eb="2">
      <t>カン</t>
    </rPh>
    <rPh sb="2" eb="3">
      <t>シ</t>
    </rPh>
    <rPh sb="4" eb="6">
      <t>キカイ</t>
    </rPh>
    <rPh sb="6" eb="9">
      <t>コウサクブツ</t>
    </rPh>
    <phoneticPr fontId="6"/>
  </si>
  <si>
    <t>補管士・営業・特殊補償</t>
    <rPh sb="0" eb="1">
      <t>タスク</t>
    </rPh>
    <rPh sb="1" eb="2">
      <t>カン</t>
    </rPh>
    <rPh sb="2" eb="3">
      <t>シ</t>
    </rPh>
    <rPh sb="4" eb="6">
      <t>エイギョウ</t>
    </rPh>
    <rPh sb="7" eb="9">
      <t>トクシュ</t>
    </rPh>
    <rPh sb="9" eb="11">
      <t>ホショウ</t>
    </rPh>
    <phoneticPr fontId="6"/>
  </si>
  <si>
    <t>補管士・事業損失</t>
    <rPh sb="0" eb="1">
      <t>タスク</t>
    </rPh>
    <rPh sb="1" eb="2">
      <t>カン</t>
    </rPh>
    <rPh sb="2" eb="3">
      <t>シ</t>
    </rPh>
    <rPh sb="4" eb="6">
      <t>ジギョウ</t>
    </rPh>
    <rPh sb="6" eb="8">
      <t>ソンシツ</t>
    </rPh>
    <phoneticPr fontId="6"/>
  </si>
  <si>
    <t>補管士・補償関連</t>
    <rPh sb="0" eb="1">
      <t>タスク</t>
    </rPh>
    <rPh sb="1" eb="2">
      <t>カン</t>
    </rPh>
    <rPh sb="2" eb="3">
      <t>シ</t>
    </rPh>
    <rPh sb="4" eb="6">
      <t>ホショウ</t>
    </rPh>
    <rPh sb="6" eb="8">
      <t>カンレン</t>
    </rPh>
    <phoneticPr fontId="6"/>
  </si>
  <si>
    <t>補償業務管理士(登録部門が土地調査であるもの)</t>
    <rPh sb="0" eb="2">
      <t>ホショウ</t>
    </rPh>
    <rPh sb="2" eb="4">
      <t>ギョウム</t>
    </rPh>
    <rPh sb="4" eb="6">
      <t>カンリ</t>
    </rPh>
    <rPh sb="6" eb="7">
      <t>シ</t>
    </rPh>
    <rPh sb="8" eb="10">
      <t>トウロク</t>
    </rPh>
    <rPh sb="10" eb="12">
      <t>ブモン</t>
    </rPh>
    <rPh sb="13" eb="15">
      <t>トチ</t>
    </rPh>
    <rPh sb="15" eb="17">
      <t>チョウサ</t>
    </rPh>
    <phoneticPr fontId="6"/>
  </si>
  <si>
    <t>補償業務管理士(登録部門が土地評価であるもの)</t>
    <rPh sb="0" eb="2">
      <t>ホショウ</t>
    </rPh>
    <rPh sb="2" eb="4">
      <t>ギョウム</t>
    </rPh>
    <rPh sb="4" eb="6">
      <t>カンリ</t>
    </rPh>
    <rPh sb="6" eb="7">
      <t>シ</t>
    </rPh>
    <rPh sb="8" eb="10">
      <t>トウロク</t>
    </rPh>
    <rPh sb="10" eb="12">
      <t>ブモン</t>
    </rPh>
    <rPh sb="13" eb="15">
      <t>トチ</t>
    </rPh>
    <rPh sb="15" eb="17">
      <t>ヒョウカ</t>
    </rPh>
    <phoneticPr fontId="6"/>
  </si>
  <si>
    <t>補償業務管理士(登録部門が物件であるもの)</t>
    <rPh sb="0" eb="2">
      <t>ホショウ</t>
    </rPh>
    <rPh sb="2" eb="4">
      <t>ギョウム</t>
    </rPh>
    <rPh sb="4" eb="6">
      <t>カンリ</t>
    </rPh>
    <rPh sb="6" eb="7">
      <t>シ</t>
    </rPh>
    <rPh sb="8" eb="10">
      <t>トウロク</t>
    </rPh>
    <rPh sb="10" eb="12">
      <t>ブモン</t>
    </rPh>
    <rPh sb="13" eb="15">
      <t>ブッケン</t>
    </rPh>
    <phoneticPr fontId="6"/>
  </si>
  <si>
    <t>補償業務管理士(登録部門が機械工作物であるもの)</t>
    <rPh sb="0" eb="2">
      <t>ホショウ</t>
    </rPh>
    <rPh sb="2" eb="4">
      <t>ギョウム</t>
    </rPh>
    <rPh sb="4" eb="6">
      <t>カンリ</t>
    </rPh>
    <rPh sb="6" eb="7">
      <t>シ</t>
    </rPh>
    <rPh sb="8" eb="10">
      <t>トウロク</t>
    </rPh>
    <rPh sb="10" eb="12">
      <t>ブモン</t>
    </rPh>
    <rPh sb="13" eb="15">
      <t>キカイ</t>
    </rPh>
    <rPh sb="15" eb="18">
      <t>コウサクブツ</t>
    </rPh>
    <phoneticPr fontId="6"/>
  </si>
  <si>
    <t>補償関連</t>
    <rPh sb="0" eb="2">
      <t>ホショウ</t>
    </rPh>
    <rPh sb="2" eb="4">
      <t>カンレン</t>
    </rPh>
    <phoneticPr fontId="3"/>
  </si>
  <si>
    <t>自己チェックシート兼受理票(測量･コンサル等－県内業者)</t>
    <rPh sb="14" eb="16">
      <t>ソクリョウ</t>
    </rPh>
    <rPh sb="21" eb="22">
      <t>トウ</t>
    </rPh>
    <rPh sb="23" eb="25">
      <t>ケンナイ</t>
    </rPh>
    <rPh sb="25" eb="27">
      <t>ギョウシャ</t>
    </rPh>
    <phoneticPr fontId="6"/>
  </si>
  <si>
    <t>自分でチェックしましょう。用意できた書類は○、提出しない書類は／。太枠は必須書類。</t>
    <rPh sb="23" eb="25">
      <t>テイシュツ</t>
    </rPh>
    <phoneticPr fontId="6"/>
  </si>
  <si>
    <t>登記簿謄本(法人)又は身分証明書(個人)</t>
    <rPh sb="0" eb="3">
      <t>トウキボ</t>
    </rPh>
    <rPh sb="3" eb="5">
      <t>トウホン</t>
    </rPh>
    <rPh sb="6" eb="8">
      <t>ホウジン</t>
    </rPh>
    <rPh sb="9" eb="10">
      <t>マタ</t>
    </rPh>
    <rPh sb="11" eb="13">
      <t>ミブン</t>
    </rPh>
    <rPh sb="13" eb="16">
      <t>ショウメイショ</t>
    </rPh>
    <rPh sb="17" eb="19">
      <t>コジン</t>
    </rPh>
    <phoneticPr fontId="6"/>
  </si>
  <si>
    <t>○</t>
    <phoneticPr fontId="6"/>
  </si>
  <si>
    <t>／</t>
    <phoneticPr fontId="6"/>
  </si>
  <si>
    <t>表４ 様式Ｂ－２の技術者の定義</t>
    <rPh sb="0" eb="1">
      <t>ヒョウ</t>
    </rPh>
    <rPh sb="3" eb="5">
      <t>ヨウシキ</t>
    </rPh>
    <rPh sb="9" eb="11">
      <t>ギジュツ</t>
    </rPh>
    <rPh sb="11" eb="12">
      <t>シャ</t>
    </rPh>
    <rPh sb="13" eb="15">
      <t>テイギ</t>
    </rPh>
    <phoneticPr fontId="6"/>
  </si>
  <si>
    <t>様式の標記</t>
    <rPh sb="0" eb="2">
      <t>ヨウシキ</t>
    </rPh>
    <rPh sb="3" eb="5">
      <t>ヒョウキ</t>
    </rPh>
    <phoneticPr fontId="6"/>
  </si>
  <si>
    <t>構造設計一級建築士</t>
    <rPh sb="0" eb="2">
      <t>コウゾウ</t>
    </rPh>
    <rPh sb="2" eb="4">
      <t>セッケイ</t>
    </rPh>
    <rPh sb="4" eb="6">
      <t>イッキュウ</t>
    </rPh>
    <rPh sb="6" eb="9">
      <t>ケンチクシ</t>
    </rPh>
    <phoneticPr fontId="6"/>
  </si>
  <si>
    <t>構造設計一級建築士（様式B-1の一級建築士とダブルカウント可）</t>
    <rPh sb="0" eb="2">
      <t>コウゾウ</t>
    </rPh>
    <rPh sb="2" eb="4">
      <t>セッケイ</t>
    </rPh>
    <rPh sb="4" eb="6">
      <t>イッキュウ</t>
    </rPh>
    <rPh sb="6" eb="9">
      <t>ケンチクシ</t>
    </rPh>
    <rPh sb="10" eb="12">
      <t>ヨウシキ</t>
    </rPh>
    <rPh sb="16" eb="18">
      <t>イッキュウ</t>
    </rPh>
    <rPh sb="18" eb="21">
      <t>ケンチクシ</t>
    </rPh>
    <rPh sb="29" eb="30">
      <t>カ</t>
    </rPh>
    <phoneticPr fontId="6"/>
  </si>
  <si>
    <t>設備設計一級建築士</t>
    <rPh sb="0" eb="2">
      <t>セツビ</t>
    </rPh>
    <phoneticPr fontId="6"/>
  </si>
  <si>
    <t>設備設計一級建築士（様式B-1の一級建築士とダブルカウント可）</t>
    <rPh sb="0" eb="2">
      <t>セツビ</t>
    </rPh>
    <phoneticPr fontId="6"/>
  </si>
  <si>
    <t>左記資格の登録者</t>
    <rPh sb="0" eb="2">
      <t>サキ</t>
    </rPh>
    <rPh sb="2" eb="4">
      <t>シカク</t>
    </rPh>
    <rPh sb="5" eb="8">
      <t>トウロクシャ</t>
    </rPh>
    <phoneticPr fontId="6"/>
  </si>
  <si>
    <t>４　本店のみの場合は、提出の必要はありません。</t>
    <rPh sb="2" eb="4">
      <t>ホンテン</t>
    </rPh>
    <rPh sb="7" eb="9">
      <t>バアイ</t>
    </rPh>
    <rPh sb="11" eb="13">
      <t>テイシュツ</t>
    </rPh>
    <rPh sb="14" eb="16">
      <t>ヒツヨウ</t>
    </rPh>
    <phoneticPr fontId="6"/>
  </si>
  <si>
    <r>
      <t>３　「様式A</t>
    </r>
    <r>
      <rPr>
        <sz val="12"/>
        <rFont val="ＭＳ 明朝"/>
        <family val="1"/>
        <charset val="128"/>
      </rPr>
      <t xml:space="preserve"> 測量コンサルタント業者総括表」で委任先とした営業所等についても改めて記載してください。</t>
    </r>
    <rPh sb="3" eb="5">
      <t>ヨウシキ</t>
    </rPh>
    <rPh sb="7" eb="9">
      <t>ソクリョウ</t>
    </rPh>
    <rPh sb="16" eb="18">
      <t>ギョウシャ</t>
    </rPh>
    <rPh sb="18" eb="20">
      <t>ソウカツ</t>
    </rPh>
    <rPh sb="20" eb="21">
      <t>ヒョウ</t>
    </rPh>
    <rPh sb="23" eb="25">
      <t>イニン</t>
    </rPh>
    <rPh sb="25" eb="26">
      <t>サキ</t>
    </rPh>
    <rPh sb="29" eb="32">
      <t>エイギョウショ</t>
    </rPh>
    <rPh sb="32" eb="33">
      <t>トウ</t>
    </rPh>
    <rPh sb="38" eb="39">
      <t>アラタ</t>
    </rPh>
    <rPh sb="41" eb="43">
      <t>キサイ</t>
    </rPh>
    <phoneticPr fontId="6"/>
  </si>
  <si>
    <t>測量・コンサルタント業者総括表(様式Ａ)…記載例あり</t>
    <rPh sb="0" eb="2">
      <t>ソクリョウ</t>
    </rPh>
    <rPh sb="21" eb="23">
      <t>キサイ</t>
    </rPh>
    <rPh sb="23" eb="24">
      <t>レイ</t>
    </rPh>
    <phoneticPr fontId="6"/>
  </si>
  <si>
    <t>役務の資格申請調書（様式Ｄ）…記載例あり</t>
    <rPh sb="3" eb="5">
      <t>シカク</t>
    </rPh>
    <rPh sb="7" eb="9">
      <t>チョウショ</t>
    </rPh>
    <rPh sb="10" eb="12">
      <t>ヨウシキ</t>
    </rPh>
    <rPh sb="15" eb="17">
      <t>キサイ</t>
    </rPh>
    <rPh sb="17" eb="18">
      <t>レイ</t>
    </rPh>
    <phoneticPr fontId="6"/>
  </si>
  <si>
    <t>様式Ｄ</t>
    <rPh sb="0" eb="2">
      <t>ヨウシキ</t>
    </rPh>
    <phoneticPr fontId="6"/>
  </si>
  <si>
    <t>下水道管理技術認定試験（管路施設）</t>
    <rPh sb="0" eb="3">
      <t>ゲスイドウ</t>
    </rPh>
    <rPh sb="3" eb="5">
      <t>カンリ</t>
    </rPh>
    <rPh sb="5" eb="7">
      <t>ギジュツ</t>
    </rPh>
    <rPh sb="7" eb="9">
      <t>ニンテイ</t>
    </rPh>
    <rPh sb="9" eb="11">
      <t>シケン</t>
    </rPh>
    <rPh sb="12" eb="14">
      <t>カンロ</t>
    </rPh>
    <rPh sb="14" eb="16">
      <t>シセツ</t>
    </rPh>
    <phoneticPr fontId="6"/>
  </si>
  <si>
    <t>下水道管路管理専門技士（清掃）</t>
    <rPh sb="0" eb="3">
      <t>ゲスイドウ</t>
    </rPh>
    <rPh sb="3" eb="5">
      <t>カンロ</t>
    </rPh>
    <rPh sb="5" eb="7">
      <t>カンリ</t>
    </rPh>
    <rPh sb="7" eb="9">
      <t>センモン</t>
    </rPh>
    <rPh sb="9" eb="11">
      <t>ギシ</t>
    </rPh>
    <rPh sb="12" eb="14">
      <t>セイソウ</t>
    </rPh>
    <phoneticPr fontId="6"/>
  </si>
  <si>
    <t>下水道管路管理専門技士（清掃）</t>
    <rPh sb="12" eb="14">
      <t>セイソウ</t>
    </rPh>
    <phoneticPr fontId="6"/>
  </si>
  <si>
    <t>下水道管路管理総合技士</t>
    <rPh sb="0" eb="3">
      <t>ゲスイドウ</t>
    </rPh>
    <rPh sb="3" eb="5">
      <t>カンロ</t>
    </rPh>
    <rPh sb="5" eb="7">
      <t>カンリ</t>
    </rPh>
    <rPh sb="7" eb="9">
      <t>ソウゴウ</t>
    </rPh>
    <rPh sb="9" eb="11">
      <t>ギシ</t>
    </rPh>
    <phoneticPr fontId="6"/>
  </si>
  <si>
    <t>下水道管路管理主任技士</t>
    <rPh sb="0" eb="3">
      <t>ゲスイドウ</t>
    </rPh>
    <rPh sb="3" eb="5">
      <t>カンロ</t>
    </rPh>
    <rPh sb="5" eb="7">
      <t>カンリ</t>
    </rPh>
    <rPh sb="7" eb="9">
      <t>シュニン</t>
    </rPh>
    <rPh sb="9" eb="11">
      <t>ギシ</t>
    </rPh>
    <phoneticPr fontId="6"/>
  </si>
  <si>
    <t>下水道管路管理専門技士（調査）</t>
    <rPh sb="0" eb="3">
      <t>ゲスイドウ</t>
    </rPh>
    <rPh sb="3" eb="5">
      <t>カンロ</t>
    </rPh>
    <rPh sb="5" eb="7">
      <t>カンリ</t>
    </rPh>
    <rPh sb="7" eb="9">
      <t>センモン</t>
    </rPh>
    <rPh sb="9" eb="11">
      <t>ギシ</t>
    </rPh>
    <rPh sb="12" eb="14">
      <t>チョウサ</t>
    </rPh>
    <phoneticPr fontId="6"/>
  </si>
  <si>
    <t>下水道管路管理専門技士（修繕改築）</t>
    <rPh sb="0" eb="3">
      <t>ゲスイドウ</t>
    </rPh>
    <rPh sb="3" eb="5">
      <t>カンロ</t>
    </rPh>
    <rPh sb="5" eb="7">
      <t>カンリ</t>
    </rPh>
    <rPh sb="7" eb="9">
      <t>センモン</t>
    </rPh>
    <rPh sb="9" eb="11">
      <t>ギシ</t>
    </rPh>
    <rPh sb="12" eb="14">
      <t>シュウゼン</t>
    </rPh>
    <rPh sb="14" eb="16">
      <t>カイチク</t>
    </rPh>
    <phoneticPr fontId="6"/>
  </si>
  <si>
    <t>下水道管理技術認定試験（試験区分が管路施設）の合格者</t>
    <rPh sb="12" eb="14">
      <t>シケン</t>
    </rPh>
    <rPh sb="14" eb="16">
      <t>クブン</t>
    </rPh>
    <rPh sb="23" eb="26">
      <t>ゴウカクシャ</t>
    </rPh>
    <phoneticPr fontId="6"/>
  </si>
  <si>
    <t>　　切手を貼付し、返信先を明記した封筒又はハガキを同封してください。</t>
    <rPh sb="2" eb="4">
      <t>キッテ</t>
    </rPh>
    <rPh sb="5" eb="7">
      <t>チョウフ</t>
    </rPh>
    <rPh sb="9" eb="11">
      <t>ヘンシン</t>
    </rPh>
    <rPh sb="11" eb="12">
      <t>サキ</t>
    </rPh>
    <rPh sb="13" eb="15">
      <t>メイキ</t>
    </rPh>
    <rPh sb="17" eb="19">
      <t>フウトウ</t>
    </rPh>
    <rPh sb="19" eb="20">
      <t>マタ</t>
    </rPh>
    <rPh sb="25" eb="27">
      <t>ドウフウ</t>
    </rPh>
    <phoneticPr fontId="6"/>
  </si>
  <si>
    <t>○</t>
    <phoneticPr fontId="6"/>
  </si>
  <si>
    <t>／</t>
    <phoneticPr fontId="6"/>
  </si>
  <si>
    <t>①　建設コンサルタント登録規程(昭和52年建設省告示第717号)第７条の規定による「現況</t>
    <phoneticPr fontId="6"/>
  </si>
  <si>
    <t>②　地質調査業者登録規程(昭和52年建設省告示第718号)第７条の規定による「現況報告</t>
    <phoneticPr fontId="6"/>
  </si>
  <si>
    <t>③　営業所を賃貸している場合は賃貸借契約書の写し</t>
    <rPh sb="2" eb="5">
      <t>エイギョウショ</t>
    </rPh>
    <rPh sb="6" eb="8">
      <t>チンタイ</t>
    </rPh>
    <rPh sb="12" eb="14">
      <t>バアイ</t>
    </rPh>
    <rPh sb="15" eb="18">
      <t>チンタイシャク</t>
    </rPh>
    <rPh sb="18" eb="21">
      <t>ケイヤクショ</t>
    </rPh>
    <rPh sb="22" eb="23">
      <t>ウツ</t>
    </rPh>
    <phoneticPr fontId="6"/>
  </si>
  <si>
    <t>　　一致しているもの。</t>
    <rPh sb="2" eb="4">
      <t>イッチ</t>
    </rPh>
    <phoneticPr fontId="6"/>
  </si>
  <si>
    <t>④　電気、電話、ガス、水道等の公共料金の請求書又は領収書であって請求先等が申請者と</t>
    <rPh sb="2" eb="4">
      <t>デンキ</t>
    </rPh>
    <rPh sb="5" eb="7">
      <t>デンワ</t>
    </rPh>
    <rPh sb="11" eb="13">
      <t>スイドウ</t>
    </rPh>
    <rPh sb="13" eb="14">
      <t>トウ</t>
    </rPh>
    <rPh sb="15" eb="17">
      <t>コウキョウ</t>
    </rPh>
    <rPh sb="17" eb="19">
      <t>リョウキン</t>
    </rPh>
    <rPh sb="20" eb="23">
      <t>セイキュウショ</t>
    </rPh>
    <rPh sb="23" eb="24">
      <t>マタ</t>
    </rPh>
    <rPh sb="25" eb="28">
      <t>リョウシュウショ</t>
    </rPh>
    <rPh sb="32" eb="34">
      <t>セイキュウ</t>
    </rPh>
    <rPh sb="34" eb="35">
      <t>サキ</t>
    </rPh>
    <rPh sb="35" eb="36">
      <t>トウ</t>
    </rPh>
    <rPh sb="37" eb="40">
      <t>シンセイシャ</t>
    </rPh>
    <phoneticPr fontId="6"/>
  </si>
  <si>
    <t>自己チェックシート兼受理票（1-1⇒県内業者、1-2⇒県外業者）</t>
    <rPh sb="0" eb="2">
      <t>ジコ</t>
    </rPh>
    <rPh sb="9" eb="10">
      <t>ケン</t>
    </rPh>
    <rPh sb="10" eb="12">
      <t>ジュリ</t>
    </rPh>
    <rPh sb="12" eb="13">
      <t>ヒョウ</t>
    </rPh>
    <rPh sb="18" eb="20">
      <t>ケンナイ</t>
    </rPh>
    <rPh sb="20" eb="22">
      <t>ギョウシャ</t>
    </rPh>
    <rPh sb="27" eb="29">
      <t>ケンガイ</t>
    </rPh>
    <rPh sb="29" eb="31">
      <t>ギョウシャ</t>
    </rPh>
    <phoneticPr fontId="6"/>
  </si>
  <si>
    <t>「様式A 総括表」で「登録」欄に１を記入した場合必要。測量一般、建築一般、不動産鑑定、登記手続、計量証明を希望する場合は必須です。</t>
    <rPh sb="1" eb="3">
      <t>ヨウシキ</t>
    </rPh>
    <rPh sb="5" eb="7">
      <t>ソウカツ</t>
    </rPh>
    <rPh sb="7" eb="8">
      <t>ヒョウ</t>
    </rPh>
    <rPh sb="11" eb="13">
      <t>トウロク</t>
    </rPh>
    <rPh sb="14" eb="15">
      <t>ラン</t>
    </rPh>
    <rPh sb="18" eb="20">
      <t>キニュウ</t>
    </rPh>
    <rPh sb="22" eb="24">
      <t>バアイ</t>
    </rPh>
    <rPh sb="24" eb="26">
      <t>ヒツヨウ</t>
    </rPh>
    <rPh sb="48" eb="50">
      <t>ケイリョウ</t>
    </rPh>
    <rPh sb="50" eb="52">
      <t>ショウメイ</t>
    </rPh>
    <phoneticPr fontId="6"/>
  </si>
  <si>
    <t>消費税確定申告書（写）</t>
    <rPh sb="0" eb="3">
      <t>ショウヒゼイ</t>
    </rPh>
    <rPh sb="3" eb="5">
      <t>カクテイ</t>
    </rPh>
    <rPh sb="5" eb="7">
      <t>シンコク</t>
    </rPh>
    <rPh sb="7" eb="8">
      <t>ショ</t>
    </rPh>
    <phoneticPr fontId="6"/>
  </si>
  <si>
    <t>消費税及び地方消費税の納税証明書（写）</t>
    <rPh sb="0" eb="3">
      <t>ショウヒゼイ</t>
    </rPh>
    <rPh sb="3" eb="4">
      <t>オヨ</t>
    </rPh>
    <rPh sb="5" eb="7">
      <t>チホウ</t>
    </rPh>
    <rPh sb="7" eb="10">
      <t>ショウヒゼイ</t>
    </rPh>
    <rPh sb="11" eb="13">
      <t>ノウゼイ</t>
    </rPh>
    <rPh sb="13" eb="16">
      <t>ショウメイショ</t>
    </rPh>
    <phoneticPr fontId="6"/>
  </si>
  <si>
    <t>山形県の県税の納税証明書（写）</t>
    <rPh sb="0" eb="3">
      <t>ヤマガタケン</t>
    </rPh>
    <rPh sb="4" eb="6">
      <t>ケンゼイ</t>
    </rPh>
    <rPh sb="7" eb="9">
      <t>ノウゼイ</t>
    </rPh>
    <rPh sb="9" eb="12">
      <t>ショウメイショ</t>
    </rPh>
    <phoneticPr fontId="6"/>
  </si>
  <si>
    <t>個人県民税の納税証明書</t>
    <rPh sb="0" eb="2">
      <t>コジン</t>
    </rPh>
    <rPh sb="2" eb="4">
      <t>ケンミン</t>
    </rPh>
    <rPh sb="4" eb="5">
      <t>ゼイ</t>
    </rPh>
    <rPh sb="6" eb="8">
      <t>ノウゼイ</t>
    </rPh>
    <rPh sb="8" eb="11">
      <t>ショウメイショ</t>
    </rPh>
    <phoneticPr fontId="6"/>
  </si>
  <si>
    <t>測量コンサルタント業者総括表(様式A)</t>
    <rPh sb="0" eb="2">
      <t>ソクリョウ</t>
    </rPh>
    <phoneticPr fontId="6"/>
  </si>
  <si>
    <t>測量・コンサルタント業者総括表</t>
    <rPh sb="0" eb="2">
      <t>ソクリョウ</t>
    </rPh>
    <rPh sb="10" eb="12">
      <t>ギョウシャ</t>
    </rPh>
    <rPh sb="12" eb="14">
      <t>ソウカツ</t>
    </rPh>
    <rPh sb="14" eb="15">
      <t>ヒョウ</t>
    </rPh>
    <phoneticPr fontId="3"/>
  </si>
  <si>
    <t>県内営業所の確認資料</t>
    <rPh sb="0" eb="2">
      <t>ケンナイ</t>
    </rPh>
    <rPh sb="2" eb="5">
      <t>エイギョウショ</t>
    </rPh>
    <rPh sb="6" eb="8">
      <t>カクニン</t>
    </rPh>
    <rPh sb="8" eb="10">
      <t>シリョウ</t>
    </rPh>
    <phoneticPr fontId="6"/>
  </si>
  <si>
    <t>「様式C 県内営業所」で県内に営業所がある旨を記載した場合であって、当該県内営業所が登記されていない場合は必須。</t>
    <rPh sb="1" eb="3">
      <t>ヨウシキ</t>
    </rPh>
    <rPh sb="5" eb="7">
      <t>ケンナイ</t>
    </rPh>
    <rPh sb="7" eb="10">
      <t>エイギョウショ</t>
    </rPh>
    <rPh sb="12" eb="14">
      <t>ケンナイ</t>
    </rPh>
    <rPh sb="15" eb="18">
      <t>エイギョウショ</t>
    </rPh>
    <rPh sb="21" eb="22">
      <t>ムネ</t>
    </rPh>
    <rPh sb="23" eb="25">
      <t>キサイ</t>
    </rPh>
    <rPh sb="27" eb="29">
      <t>バアイ</t>
    </rPh>
    <rPh sb="34" eb="36">
      <t>トウガイ</t>
    </rPh>
    <rPh sb="36" eb="38">
      <t>ケンナイ</t>
    </rPh>
    <rPh sb="38" eb="41">
      <t>エイギョウショ</t>
    </rPh>
    <rPh sb="42" eb="44">
      <t>トウキ</t>
    </rPh>
    <rPh sb="50" eb="52">
      <t>バアイ</t>
    </rPh>
    <rPh sb="53" eb="55">
      <t>ヒッス</t>
    </rPh>
    <phoneticPr fontId="6"/>
  </si>
  <si>
    <t>総括表①、②両方について、技術者数が０人の場合も提出</t>
    <rPh sb="13" eb="16">
      <t>ギジュツシャ</t>
    </rPh>
    <rPh sb="16" eb="17">
      <t>スウ</t>
    </rPh>
    <rPh sb="19" eb="20">
      <t>ニン</t>
    </rPh>
    <rPh sb="21" eb="23">
      <t>バアイ</t>
    </rPh>
    <rPh sb="24" eb="26">
      <t>テイシュツ</t>
    </rPh>
    <phoneticPr fontId="6"/>
  </si>
  <si>
    <t>役務の資格申請調書（様式D）</t>
    <rPh sb="3" eb="5">
      <t>シカク</t>
    </rPh>
    <rPh sb="7" eb="9">
      <t>チョウショ</t>
    </rPh>
    <rPh sb="10" eb="12">
      <t>ヨウシキ</t>
    </rPh>
    <phoneticPr fontId="6"/>
  </si>
  <si>
    <t>証明書右上に、業者番号を記入してください（直に書いて可。「新規」の方は記入不要）。</t>
    <rPh sb="0" eb="3">
      <t>ショウメイショ</t>
    </rPh>
    <rPh sb="3" eb="4">
      <t>ミギ</t>
    </rPh>
    <rPh sb="4" eb="5">
      <t>ウエ</t>
    </rPh>
    <rPh sb="7" eb="9">
      <t>ギョウシャ</t>
    </rPh>
    <rPh sb="21" eb="22">
      <t>ジカ</t>
    </rPh>
    <rPh sb="23" eb="24">
      <t>カ</t>
    </rPh>
    <rPh sb="26" eb="27">
      <t>カ</t>
    </rPh>
    <rPh sb="29" eb="31">
      <t>シンキ</t>
    </rPh>
    <rPh sb="33" eb="34">
      <t>カタ</t>
    </rPh>
    <rPh sb="35" eb="37">
      <t>キニュウ</t>
    </rPh>
    <rPh sb="37" eb="39">
      <t>フヨウ</t>
    </rPh>
    <phoneticPr fontId="6"/>
  </si>
  <si>
    <t>県外業者で必要な方のみ。
業者番号を記入していること（「新規」の方は記入不要）。</t>
    <rPh sb="8" eb="9">
      <t>カタ</t>
    </rPh>
    <rPh sb="13" eb="15">
      <t>ギョウシャ</t>
    </rPh>
    <phoneticPr fontId="6"/>
  </si>
  <si>
    <t>印鑑証明書の実印と使用印鑑が異なる場合のみ。
業者番号を記入していること（「新規」の方は記入不要）。</t>
    <rPh sb="23" eb="25">
      <t>ギョウシャ</t>
    </rPh>
    <phoneticPr fontId="6"/>
  </si>
  <si>
    <t>↓</t>
    <phoneticPr fontId="6"/>
  </si>
  <si>
    <t>check</t>
    <phoneticPr fontId="6"/>
  </si>
  <si>
    <t>自己チェックシート兼受理票(測量･コンサル等－県外業者)</t>
    <rPh sb="14" eb="16">
      <t>ソクリョウ</t>
    </rPh>
    <rPh sb="21" eb="22">
      <t>トウ</t>
    </rPh>
    <rPh sb="23" eb="25">
      <t>ケンガイ</t>
    </rPh>
    <rPh sb="25" eb="27">
      <t>ギョウシャ</t>
    </rPh>
    <phoneticPr fontId="6"/>
  </si>
  <si>
    <t>O</t>
    <phoneticPr fontId="3"/>
  </si>
  <si>
    <t>O</t>
    <phoneticPr fontId="3"/>
  </si>
  <si>
    <t>O</t>
    <phoneticPr fontId="3"/>
  </si>
  <si>
    <t>X</t>
    <phoneticPr fontId="3"/>
  </si>
  <si>
    <t>X</t>
    <phoneticPr fontId="3"/>
  </si>
  <si>
    <t>１</t>
    <phoneticPr fontId="3"/>
  </si>
  <si>
    <t>１</t>
    <phoneticPr fontId="3"/>
  </si>
  <si>
    <t>補償業務管理士　計</t>
    <rPh sb="0" eb="2">
      <t>ホショウ</t>
    </rPh>
    <rPh sb="2" eb="4">
      <t>ギョウム</t>
    </rPh>
    <rPh sb="4" eb="6">
      <t>カンリ</t>
    </rPh>
    <rPh sb="6" eb="7">
      <t>シ</t>
    </rPh>
    <rPh sb="8" eb="9">
      <t>ケイ</t>
    </rPh>
    <phoneticPr fontId="6"/>
  </si>
  <si>
    <r>
      <t>技術士(建設</t>
    </r>
    <r>
      <rPr>
        <sz val="12"/>
        <rFont val="ＭＳ 明朝"/>
        <family val="1"/>
        <charset val="128"/>
      </rPr>
      <t>)(=aの合計)</t>
    </r>
    <rPh sb="0" eb="2">
      <t>ギジュツ</t>
    </rPh>
    <rPh sb="2" eb="3">
      <t>シ</t>
    </rPh>
    <rPh sb="4" eb="6">
      <t>ケンセツ</t>
    </rPh>
    <rPh sb="11" eb="13">
      <t>ゴウケイ</t>
    </rPh>
    <phoneticPr fontId="6"/>
  </si>
  <si>
    <t>様式B-1</t>
    <rPh sb="0" eb="2">
      <t>ヨウシキ</t>
    </rPh>
    <phoneticPr fontId="3"/>
  </si>
  <si>
    <t>有資格者延べ数総括表①</t>
    <rPh sb="0" eb="1">
      <t>ユウ</t>
    </rPh>
    <rPh sb="1" eb="4">
      <t>シカクシャ</t>
    </rPh>
    <rPh sb="4" eb="5">
      <t>ノ</t>
    </rPh>
    <rPh sb="6" eb="7">
      <t>スウ</t>
    </rPh>
    <rPh sb="7" eb="9">
      <t>ソウカツ</t>
    </rPh>
    <rPh sb="9" eb="10">
      <t>ヒョウ</t>
    </rPh>
    <phoneticPr fontId="3"/>
  </si>
  <si>
    <t>技術士その他</t>
    <rPh sb="0" eb="2">
      <t>ギジュツ</t>
    </rPh>
    <rPh sb="2" eb="3">
      <t>シ</t>
    </rPh>
    <phoneticPr fontId="6"/>
  </si>
  <si>
    <t>有資格者延べ数総括表②</t>
    <rPh sb="0" eb="1">
      <t>ユウ</t>
    </rPh>
    <rPh sb="1" eb="4">
      <t>シカクシャ</t>
    </rPh>
    <rPh sb="4" eb="5">
      <t>ノ</t>
    </rPh>
    <rPh sb="6" eb="7">
      <t>スウ</t>
    </rPh>
    <rPh sb="7" eb="9">
      <t>ソウカツ</t>
    </rPh>
    <rPh sb="9" eb="10">
      <t>ヒョウ</t>
    </rPh>
    <phoneticPr fontId="3"/>
  </si>
  <si>
    <t>様式B-2</t>
    <rPh sb="0" eb="2">
      <t>ヨウシキ</t>
    </rPh>
    <phoneticPr fontId="3"/>
  </si>
  <si>
    <t>構造設計一級建築士</t>
    <rPh sb="0" eb="2">
      <t>コウゾウ</t>
    </rPh>
    <rPh sb="2" eb="4">
      <t>セッケイ</t>
    </rPh>
    <rPh sb="4" eb="5">
      <t>イチ</t>
    </rPh>
    <phoneticPr fontId="7"/>
  </si>
  <si>
    <t>設備設計一級建築士</t>
    <rPh sb="0" eb="2">
      <t>セツビ</t>
    </rPh>
    <rPh sb="2" eb="4">
      <t>セッケイ</t>
    </rPh>
    <rPh sb="4" eb="5">
      <t>１</t>
    </rPh>
    <rPh sb="5" eb="6">
      <t>キュウ</t>
    </rPh>
    <phoneticPr fontId="6"/>
  </si>
  <si>
    <t>農業土木技術管理士</t>
    <rPh sb="0" eb="2">
      <t>ノウギョウ</t>
    </rPh>
    <rPh sb="2" eb="4">
      <t>ドボク</t>
    </rPh>
    <rPh sb="4" eb="6">
      <t>ギジュツ</t>
    </rPh>
    <rPh sb="6" eb="9">
      <t>カンリシ</t>
    </rPh>
    <phoneticPr fontId="6"/>
  </si>
  <si>
    <t>畑地かんがい技士</t>
    <rPh sb="0" eb="2">
      <t>ハタチ</t>
    </rPh>
    <rPh sb="6" eb="8">
      <t>ギシ</t>
    </rPh>
    <phoneticPr fontId="6"/>
  </si>
  <si>
    <t>表１ 様式Ｂ－１の技術者の定義</t>
    <rPh sb="0" eb="1">
      <t>ヒョウ</t>
    </rPh>
    <rPh sb="3" eb="5">
      <t>ヨウシキ</t>
    </rPh>
    <rPh sb="9" eb="11">
      <t>ギジュツ</t>
    </rPh>
    <rPh sb="11" eb="12">
      <t>シャ</t>
    </rPh>
    <rPh sb="13" eb="15">
      <t>テイギ</t>
    </rPh>
    <phoneticPr fontId="6"/>
  </si>
  <si>
    <t>山形県内又は山形以外の東北５県に本店以外の営業所がない場合は、不要です。「様式A 総括表」で委任先とした営業所等も改めて記載し、提出。</t>
    <rPh sb="0" eb="3">
      <t>ヤマガタケン</t>
    </rPh>
    <rPh sb="3" eb="4">
      <t>ナイ</t>
    </rPh>
    <rPh sb="4" eb="5">
      <t>マタ</t>
    </rPh>
    <rPh sb="6" eb="8">
      <t>ヤマガタ</t>
    </rPh>
    <rPh sb="8" eb="10">
      <t>イガイ</t>
    </rPh>
    <rPh sb="11" eb="13">
      <t>トウホク</t>
    </rPh>
    <rPh sb="14" eb="15">
      <t>ケン</t>
    </rPh>
    <rPh sb="16" eb="18">
      <t>ホンテン</t>
    </rPh>
    <rPh sb="18" eb="20">
      <t>イガイ</t>
    </rPh>
    <rPh sb="21" eb="24">
      <t>エイギョウショ</t>
    </rPh>
    <rPh sb="27" eb="29">
      <t>バアイ</t>
    </rPh>
    <rPh sb="31" eb="33">
      <t>フヨウ</t>
    </rPh>
    <rPh sb="37" eb="39">
      <t>ヨウシキ</t>
    </rPh>
    <rPh sb="41" eb="43">
      <t>ソウカツ</t>
    </rPh>
    <rPh sb="43" eb="44">
      <t>ヒョウ</t>
    </rPh>
    <rPh sb="46" eb="48">
      <t>イニン</t>
    </rPh>
    <rPh sb="48" eb="49">
      <t>サキ</t>
    </rPh>
    <rPh sb="52" eb="55">
      <t>エイギョウショ</t>
    </rPh>
    <rPh sb="55" eb="56">
      <t>トウ</t>
    </rPh>
    <rPh sb="57" eb="58">
      <t>アラタ</t>
    </rPh>
    <rPh sb="60" eb="62">
      <t>キサイ</t>
    </rPh>
    <rPh sb="64" eb="66">
      <t>テイシュツ</t>
    </rPh>
    <phoneticPr fontId="6"/>
  </si>
  <si>
    <t>役務の資格申請調書</t>
    <rPh sb="0" eb="2">
      <t>エキム</t>
    </rPh>
    <rPh sb="3" eb="5">
      <t>シカク</t>
    </rPh>
    <rPh sb="5" eb="7">
      <t>シンセイ</t>
    </rPh>
    <rPh sb="7" eb="9">
      <t>チョウショ</t>
    </rPh>
    <phoneticPr fontId="3"/>
  </si>
  <si>
    <t>構造設計１級建築士</t>
    <rPh sb="0" eb="2">
      <t>コウゾウ</t>
    </rPh>
    <rPh sb="2" eb="4">
      <t>セッケイ</t>
    </rPh>
    <rPh sb="5" eb="6">
      <t>キュウ</t>
    </rPh>
    <rPh sb="6" eb="8">
      <t>ケンチク</t>
    </rPh>
    <rPh sb="8" eb="9">
      <t>シ</t>
    </rPh>
    <phoneticPr fontId="6"/>
  </si>
  <si>
    <t>設備設計１級建築士</t>
    <rPh sb="0" eb="2">
      <t>セツビ</t>
    </rPh>
    <rPh sb="2" eb="4">
      <t>セッケイ</t>
    </rPh>
    <rPh sb="5" eb="6">
      <t>キュウ</t>
    </rPh>
    <rPh sb="6" eb="9">
      <t>ケンチクシ</t>
    </rPh>
    <phoneticPr fontId="6"/>
  </si>
  <si>
    <t>下水</t>
    <rPh sb="0" eb="2">
      <t>ゲスイ</t>
    </rPh>
    <phoneticPr fontId="6"/>
  </si>
  <si>
    <t>農地</t>
    <rPh sb="0" eb="2">
      <t>ノウチ</t>
    </rPh>
    <phoneticPr fontId="6"/>
  </si>
  <si>
    <t>補償業務管理士(登録部門が営業補償・特殊補償であるもの)</t>
    <rPh sb="0" eb="2">
      <t>ホショウ</t>
    </rPh>
    <rPh sb="2" eb="4">
      <t>ギョウム</t>
    </rPh>
    <rPh sb="4" eb="6">
      <t>カンリ</t>
    </rPh>
    <rPh sb="6" eb="7">
      <t>シ</t>
    </rPh>
    <rPh sb="8" eb="10">
      <t>トウロク</t>
    </rPh>
    <rPh sb="10" eb="12">
      <t>ブモン</t>
    </rPh>
    <rPh sb="13" eb="15">
      <t>エイギョウ</t>
    </rPh>
    <rPh sb="15" eb="17">
      <t>ホショウ</t>
    </rPh>
    <rPh sb="18" eb="20">
      <t>トクシュ</t>
    </rPh>
    <rPh sb="20" eb="22">
      <t>ホショウ</t>
    </rPh>
    <phoneticPr fontId="6"/>
  </si>
  <si>
    <t>補償業務管理士(登録部門が事業損失であるもの)</t>
    <rPh sb="0" eb="2">
      <t>ホショウ</t>
    </rPh>
    <rPh sb="2" eb="4">
      <t>ギョウム</t>
    </rPh>
    <rPh sb="4" eb="6">
      <t>カンリ</t>
    </rPh>
    <rPh sb="6" eb="7">
      <t>シ</t>
    </rPh>
    <rPh sb="8" eb="10">
      <t>トウロク</t>
    </rPh>
    <rPh sb="10" eb="12">
      <t>ブモン</t>
    </rPh>
    <rPh sb="13" eb="15">
      <t>ジギョウ</t>
    </rPh>
    <rPh sb="15" eb="17">
      <t>ソンシツ</t>
    </rPh>
    <phoneticPr fontId="6"/>
  </si>
  <si>
    <t>補償業務管理士(登録部門が補償関連であるもの)</t>
    <rPh sb="0" eb="2">
      <t>ホショウ</t>
    </rPh>
    <rPh sb="2" eb="4">
      <t>ギョウム</t>
    </rPh>
    <rPh sb="4" eb="6">
      <t>カンリ</t>
    </rPh>
    <rPh sb="6" eb="7">
      <t>シ</t>
    </rPh>
    <rPh sb="8" eb="10">
      <t>トウロク</t>
    </rPh>
    <rPh sb="10" eb="12">
      <t>ブモン</t>
    </rPh>
    <rPh sb="13" eb="15">
      <t>ホショウ</t>
    </rPh>
    <rPh sb="15" eb="17">
      <t>カンレン</t>
    </rPh>
    <phoneticPr fontId="6"/>
  </si>
  <si>
    <t>補償業務管理士(登録部門が総合補償であるもの)</t>
    <rPh sb="0" eb="2">
      <t>ホショウ</t>
    </rPh>
    <rPh sb="2" eb="4">
      <t>ギョウム</t>
    </rPh>
    <rPh sb="4" eb="6">
      <t>カンリ</t>
    </rPh>
    <rPh sb="6" eb="7">
      <t>シ</t>
    </rPh>
    <rPh sb="8" eb="10">
      <t>トウロク</t>
    </rPh>
    <rPh sb="10" eb="12">
      <t>ブモン</t>
    </rPh>
    <rPh sb="13" eb="15">
      <t>ソウゴウ</t>
    </rPh>
    <rPh sb="15" eb="17">
      <t>ホショウ</t>
    </rPh>
    <phoneticPr fontId="6"/>
  </si>
  <si>
    <t>建築士等</t>
    <rPh sb="0" eb="3">
      <t>ケンチクシ</t>
    </rPh>
    <rPh sb="3" eb="4">
      <t>トウ</t>
    </rPh>
    <phoneticPr fontId="6"/>
  </si>
  <si>
    <t>１級建築士</t>
    <rPh sb="1" eb="2">
      <t>キュウ</t>
    </rPh>
    <rPh sb="2" eb="4">
      <t>ケンチク</t>
    </rPh>
    <rPh sb="4" eb="5">
      <t>シ</t>
    </rPh>
    <phoneticPr fontId="6"/>
  </si>
  <si>
    <t>２級建築士</t>
    <rPh sb="1" eb="2">
      <t>キュウ</t>
    </rPh>
    <rPh sb="2" eb="5">
      <t>ケンチクシ</t>
    </rPh>
    <phoneticPr fontId="6"/>
  </si>
  <si>
    <t>建築設備士</t>
    <rPh sb="0" eb="2">
      <t>ケンチク</t>
    </rPh>
    <rPh sb="2" eb="4">
      <t>セツビ</t>
    </rPh>
    <rPh sb="4" eb="5">
      <t>シ</t>
    </rPh>
    <phoneticPr fontId="6"/>
  </si>
  <si>
    <t>測量士</t>
    <rPh sb="0" eb="3">
      <t>ソクリョウシ</t>
    </rPh>
    <phoneticPr fontId="6"/>
  </si>
  <si>
    <t>測量士補</t>
    <rPh sb="0" eb="3">
      <t>ソクリョウシ</t>
    </rPh>
    <rPh sb="3" eb="4">
      <t>ホ</t>
    </rPh>
    <phoneticPr fontId="6"/>
  </si>
  <si>
    <t>土施</t>
    <rPh sb="0" eb="1">
      <t>ツチ</t>
    </rPh>
    <rPh sb="1" eb="2">
      <t>シ</t>
    </rPh>
    <phoneticPr fontId="6"/>
  </si>
  <si>
    <t>１級土木施工管理技士</t>
    <rPh sb="1" eb="2">
      <t>キュウ</t>
    </rPh>
    <rPh sb="2" eb="4">
      <t>ドボク</t>
    </rPh>
    <rPh sb="4" eb="6">
      <t>セコウ</t>
    </rPh>
    <rPh sb="6" eb="8">
      <t>カンリ</t>
    </rPh>
    <rPh sb="8" eb="10">
      <t>ギシ</t>
    </rPh>
    <phoneticPr fontId="6"/>
  </si>
  <si>
    <t>２級土木施工管理技士</t>
    <rPh sb="1" eb="2">
      <t>キュウ</t>
    </rPh>
    <rPh sb="2" eb="4">
      <t>ドボク</t>
    </rPh>
    <rPh sb="4" eb="6">
      <t>セコウ</t>
    </rPh>
    <rPh sb="6" eb="8">
      <t>カンリ</t>
    </rPh>
    <rPh sb="8" eb="10">
      <t>ギシ</t>
    </rPh>
    <phoneticPr fontId="6"/>
  </si>
  <si>
    <t>不動産</t>
    <rPh sb="0" eb="3">
      <t>フドウサン</t>
    </rPh>
    <phoneticPr fontId="6"/>
  </si>
  <si>
    <t>不動産鑑定士</t>
    <rPh sb="0" eb="3">
      <t>フドウサン</t>
    </rPh>
    <rPh sb="3" eb="6">
      <t>カンテイシ</t>
    </rPh>
    <phoneticPr fontId="6"/>
  </si>
  <si>
    <t>不動産鑑定士補</t>
    <rPh sb="0" eb="3">
      <t>フドウサン</t>
    </rPh>
    <rPh sb="3" eb="6">
      <t>カンテイシ</t>
    </rPh>
    <rPh sb="6" eb="7">
      <t>ホ</t>
    </rPh>
    <phoneticPr fontId="6"/>
  </si>
  <si>
    <t>土地家屋調査士</t>
    <rPh sb="0" eb="2">
      <t>トチ</t>
    </rPh>
    <rPh sb="2" eb="4">
      <t>カオク</t>
    </rPh>
    <rPh sb="4" eb="7">
      <t>チョウサシ</t>
    </rPh>
    <phoneticPr fontId="6"/>
  </si>
  <si>
    <t>総合補償</t>
    <rPh sb="0" eb="2">
      <t>ソウゴウ</t>
    </rPh>
    <rPh sb="2" eb="4">
      <t>ホショウ</t>
    </rPh>
    <phoneticPr fontId="6"/>
  </si>
  <si>
    <t>技術士</t>
    <rPh sb="0" eb="3">
      <t>ギジュツシ</t>
    </rPh>
    <phoneticPr fontId="6"/>
  </si>
  <si>
    <t>鋼構造及びコンクリート</t>
    <rPh sb="0" eb="1">
      <t>コウ</t>
    </rPh>
    <rPh sb="1" eb="3">
      <t>コウゾウ</t>
    </rPh>
    <rPh sb="3" eb="4">
      <t>オヨ</t>
    </rPh>
    <phoneticPr fontId="6"/>
  </si>
  <si>
    <t>河川、砂防及び海岸・海洋</t>
    <rPh sb="0" eb="2">
      <t>カセン</t>
    </rPh>
    <rPh sb="3" eb="5">
      <t>サボウ</t>
    </rPh>
    <rPh sb="5" eb="6">
      <t>オヨ</t>
    </rPh>
    <rPh sb="7" eb="9">
      <t>カイガン</t>
    </rPh>
    <rPh sb="10" eb="12">
      <t>カイヨウ</t>
    </rPh>
    <phoneticPr fontId="6"/>
  </si>
  <si>
    <t>施工計画、施工設備、積算</t>
    <rPh sb="0" eb="2">
      <t>セコウ</t>
    </rPh>
    <rPh sb="2" eb="4">
      <t>ケイカク</t>
    </rPh>
    <rPh sb="5" eb="7">
      <t>セコウ</t>
    </rPh>
    <rPh sb="7" eb="9">
      <t>セツビ</t>
    </rPh>
    <rPh sb="10" eb="11">
      <t>セキ</t>
    </rPh>
    <rPh sb="11" eb="12">
      <t>サン</t>
    </rPh>
    <phoneticPr fontId="6"/>
  </si>
  <si>
    <t>港湾及び空港</t>
    <rPh sb="0" eb="2">
      <t>コウワン</t>
    </rPh>
    <rPh sb="2" eb="3">
      <t>オヨ</t>
    </rPh>
    <rPh sb="4" eb="6">
      <t>クウコウ</t>
    </rPh>
    <phoneticPr fontId="6"/>
  </si>
  <si>
    <t>上水道及び工業用水道</t>
    <rPh sb="0" eb="3">
      <t>ジョウスイドウ</t>
    </rPh>
    <rPh sb="3" eb="4">
      <t>オヨ</t>
    </rPh>
    <rPh sb="5" eb="8">
      <t>コウギョウヨウ</t>
    </rPh>
    <rPh sb="8" eb="10">
      <t>スイドウ</t>
    </rPh>
    <phoneticPr fontId="6"/>
  </si>
  <si>
    <t>都市及び地方計画</t>
    <rPh sb="0" eb="2">
      <t>トシ</t>
    </rPh>
    <rPh sb="2" eb="3">
      <t>オヨ</t>
    </rPh>
    <rPh sb="4" eb="6">
      <t>チホウ</t>
    </rPh>
    <rPh sb="6" eb="8">
      <t>ケイカク</t>
    </rPh>
    <phoneticPr fontId="6"/>
  </si>
  <si>
    <t>ＲＣＣＭ</t>
    <phoneticPr fontId="6"/>
  </si>
  <si>
    <t>施工計画、施工設備及び積算</t>
    <rPh sb="0" eb="2">
      <t>セコウ</t>
    </rPh>
    <rPh sb="2" eb="4">
      <t>ケイカク</t>
    </rPh>
    <rPh sb="5" eb="7">
      <t>セコウ</t>
    </rPh>
    <rPh sb="7" eb="9">
      <t>セツビ</t>
    </rPh>
    <rPh sb="9" eb="10">
      <t>オヨ</t>
    </rPh>
    <rPh sb="11" eb="12">
      <t>セキ</t>
    </rPh>
    <rPh sb="12" eb="13">
      <t>サン</t>
    </rPh>
    <phoneticPr fontId="6"/>
  </si>
  <si>
    <t>都市計画及び地方計画</t>
    <rPh sb="0" eb="2">
      <t>トシ</t>
    </rPh>
    <rPh sb="2" eb="4">
      <t>ケイカク</t>
    </rPh>
    <rPh sb="4" eb="5">
      <t>オヨ</t>
    </rPh>
    <rPh sb="6" eb="8">
      <t>チホウ</t>
    </rPh>
    <rPh sb="8" eb="10">
      <t>ケイカク</t>
    </rPh>
    <phoneticPr fontId="6"/>
  </si>
  <si>
    <t>環境計量士</t>
    <rPh sb="0" eb="2">
      <t>カンキョウ</t>
    </rPh>
    <rPh sb="2" eb="4">
      <t>ケイリョウ</t>
    </rPh>
    <rPh sb="4" eb="5">
      <t>シ</t>
    </rPh>
    <phoneticPr fontId="6"/>
  </si>
  <si>
    <t>線路主任技術者</t>
    <rPh sb="0" eb="2">
      <t>センロ</t>
    </rPh>
    <rPh sb="2" eb="4">
      <t>シュニン</t>
    </rPh>
    <rPh sb="4" eb="7">
      <t>ギジュツシャ</t>
    </rPh>
    <phoneticPr fontId="6"/>
  </si>
  <si>
    <t>地質調査技士</t>
    <rPh sb="0" eb="2">
      <t>チシツ</t>
    </rPh>
    <rPh sb="2" eb="4">
      <t>チョウサ</t>
    </rPh>
    <rPh sb="4" eb="6">
      <t>ギシ</t>
    </rPh>
    <phoneticPr fontId="6"/>
  </si>
  <si>
    <t>鈴木太郎</t>
    <rPh sb="0" eb="2">
      <t>スズキ</t>
    </rPh>
    <rPh sb="2" eb="4">
      <t>タロウ</t>
    </rPh>
    <phoneticPr fontId="6"/>
  </si>
  <si>
    <t>山田花子</t>
    <rPh sb="0" eb="2">
      <t>ヤマダ</t>
    </rPh>
    <rPh sb="2" eb="4">
      <t>ハナコ</t>
    </rPh>
    <phoneticPr fontId="6"/>
  </si>
  <si>
    <t>佐藤一郎</t>
    <rPh sb="0" eb="2">
      <t>サトウ</t>
    </rPh>
    <rPh sb="2" eb="4">
      <t>イチロウ</t>
    </rPh>
    <phoneticPr fontId="6"/>
  </si>
  <si>
    <t>　　　　　　　　　　氏　　名
資格名等</t>
    <rPh sb="10" eb="11">
      <t>シ</t>
    </rPh>
    <rPh sb="13" eb="14">
      <t>メイ</t>
    </rPh>
    <rPh sb="19" eb="21">
      <t>シカク</t>
    </rPh>
    <rPh sb="21" eb="22">
      <t>メイ</t>
    </rPh>
    <rPh sb="22" eb="23">
      <t>トウ</t>
    </rPh>
    <phoneticPr fontId="6"/>
  </si>
  <si>
    <t>東京都千代田区丸の内０－０－０</t>
    <phoneticPr fontId="6"/>
  </si>
  <si>
    <t>・建設工事
・設計、測量、調査、コンサルタント
・工事材料</t>
    <rPh sb="1" eb="3">
      <t>ケンセツ</t>
    </rPh>
    <rPh sb="3" eb="5">
      <t>コウジ</t>
    </rPh>
    <rPh sb="7" eb="9">
      <t>セッケイ</t>
    </rPh>
    <rPh sb="10" eb="12">
      <t>ソクリョウ</t>
    </rPh>
    <rPh sb="13" eb="15">
      <t>チョウサ</t>
    </rPh>
    <rPh sb="25" eb="27">
      <t>コウジ</t>
    </rPh>
    <rPh sb="27" eb="29">
      <t>ザイリョウ</t>
    </rPh>
    <phoneticPr fontId="6"/>
  </si>
  <si>
    <t>被承継者の名簿搭載番号</t>
    <rPh sb="0" eb="1">
      <t>ヒ</t>
    </rPh>
    <rPh sb="1" eb="3">
      <t>ショウケイ</t>
    </rPh>
    <rPh sb="3" eb="4">
      <t>シャ</t>
    </rPh>
    <rPh sb="5" eb="7">
      <t>メイボ</t>
    </rPh>
    <rPh sb="7" eb="9">
      <t>トウサイ</t>
    </rPh>
    <rPh sb="9" eb="11">
      <t>バンゴウ</t>
    </rPh>
    <phoneticPr fontId="6"/>
  </si>
  <si>
    <t>商号又は名称　</t>
    <phoneticPr fontId="6"/>
  </si>
  <si>
    <t>代表者名</t>
    <phoneticPr fontId="6"/>
  </si>
  <si>
    <t>101-0001　東京都千代田区</t>
    <rPh sb="9" eb="12">
      <t>トウキョウト</t>
    </rPh>
    <rPh sb="12" eb="16">
      <t>チヨダク</t>
    </rPh>
    <phoneticPr fontId="6"/>
  </si>
  <si>
    <t>丸の内０－０－０</t>
    <rPh sb="0" eb="1">
      <t>マル</t>
    </rPh>
    <rPh sb="2" eb="3">
      <t>ウチ</t>
    </rPh>
    <phoneticPr fontId="6"/>
  </si>
  <si>
    <t>代表取締役　東　京太郎</t>
    <rPh sb="6" eb="7">
      <t>ヒガシ</t>
    </rPh>
    <rPh sb="8" eb="9">
      <t>キョウ</t>
    </rPh>
    <rPh sb="9" eb="11">
      <t>タロウ</t>
    </rPh>
    <phoneticPr fontId="6"/>
  </si>
  <si>
    <t>銀座０－０－０</t>
    <rPh sb="0" eb="2">
      <t>ギンザ</t>
    </rPh>
    <phoneticPr fontId="6"/>
  </si>
  <si>
    <t>104-0001　東京都中央区</t>
    <rPh sb="9" eb="12">
      <t>トウキョウト</t>
    </rPh>
    <rPh sb="12" eb="15">
      <t>チュウオウク</t>
    </rPh>
    <phoneticPr fontId="6"/>
  </si>
  <si>
    <t>代表取締役　中田　銀三郎</t>
    <rPh sb="0" eb="2">
      <t>ダイヒョウ</t>
    </rPh>
    <rPh sb="2" eb="5">
      <t>トリシマリヤク</t>
    </rPh>
    <rPh sb="6" eb="8">
      <t>ナカダ</t>
    </rPh>
    <rPh sb="9" eb="12">
      <t>ギンサブロウ</t>
    </rPh>
    <phoneticPr fontId="6"/>
  </si>
  <si>
    <t>増加の場合も減少の場合も変更届を提出していただくことになります。</t>
    <phoneticPr fontId="6"/>
  </si>
  <si>
    <t>⑤　①～④がない場合は、「営業所の建物外観、看板（又は表札等）及び事務所内の写真</t>
    <phoneticPr fontId="6"/>
  </si>
  <si>
    <t xml:space="preserve"> ※ 県外業者の方が郵送により提出する場合であって受領確認を希望するときは、</t>
    <rPh sb="8" eb="9">
      <t>カタ</t>
    </rPh>
    <rPh sb="15" eb="17">
      <t>テイシュツ</t>
    </rPh>
    <rPh sb="25" eb="27">
      <t>ジュリョウ</t>
    </rPh>
    <rPh sb="27" eb="29">
      <t>カクニン</t>
    </rPh>
    <rPh sb="30" eb="32">
      <t>キボウ</t>
    </rPh>
    <phoneticPr fontId="6"/>
  </si>
  <si>
    <t>　の審査を申請します。</t>
    <phoneticPr fontId="3"/>
  </si>
  <si>
    <t>担当電子メール：</t>
    <rPh sb="0" eb="2">
      <t>タントウ</t>
    </rPh>
    <rPh sb="2" eb="4">
      <t>デンシ</t>
    </rPh>
    <phoneticPr fontId="3"/>
  </si>
  <si>
    <t>計量証明業者☆</t>
    <rPh sb="0" eb="2">
      <t>ケイリョウ</t>
    </rPh>
    <rPh sb="2" eb="4">
      <t>ショウメイ</t>
    </rPh>
    <rPh sb="4" eb="6">
      <t>ギョウシャ</t>
    </rPh>
    <phoneticPr fontId="6"/>
  </si>
  <si>
    <t>補管士・土地調査</t>
    <rPh sb="0" eb="3">
      <t>ホカンシ</t>
    </rPh>
    <rPh sb="4" eb="6">
      <t>トチ</t>
    </rPh>
    <rPh sb="6" eb="8">
      <t>チョウサ</t>
    </rPh>
    <phoneticPr fontId="6"/>
  </si>
  <si>
    <t>補管士・土地評価</t>
    <rPh sb="0" eb="3">
      <t>ホカンシ</t>
    </rPh>
    <rPh sb="4" eb="6">
      <t>トチ</t>
    </rPh>
    <rPh sb="6" eb="8">
      <t>ヒョウカ</t>
    </rPh>
    <phoneticPr fontId="6"/>
  </si>
  <si>
    <t>補管士・物件</t>
    <rPh sb="0" eb="3">
      <t>ホカンシ</t>
    </rPh>
    <rPh sb="4" eb="6">
      <t>ブッケン</t>
    </rPh>
    <phoneticPr fontId="6"/>
  </si>
  <si>
    <t>補管士・機械工作物</t>
    <rPh sb="0" eb="3">
      <t>ホカンシ</t>
    </rPh>
    <rPh sb="4" eb="6">
      <t>キカイ</t>
    </rPh>
    <rPh sb="6" eb="9">
      <t>コウサクブツ</t>
    </rPh>
    <phoneticPr fontId="6"/>
  </si>
  <si>
    <t>補管士・営業・特殊補償</t>
    <rPh sb="0" eb="3">
      <t>ホカンシ</t>
    </rPh>
    <rPh sb="4" eb="6">
      <t>エイギョウ</t>
    </rPh>
    <rPh sb="7" eb="9">
      <t>トクシュ</t>
    </rPh>
    <rPh sb="9" eb="11">
      <t>ホショウ</t>
    </rPh>
    <phoneticPr fontId="6"/>
  </si>
  <si>
    <t>補管士・事業損失</t>
    <rPh sb="0" eb="3">
      <t>ホカンシ</t>
    </rPh>
    <rPh sb="4" eb="6">
      <t>ジギョウ</t>
    </rPh>
    <rPh sb="6" eb="8">
      <t>ソンシツ</t>
    </rPh>
    <phoneticPr fontId="6"/>
  </si>
  <si>
    <t>補管士・補償関連</t>
    <rPh sb="0" eb="3">
      <t>ホカンシ</t>
    </rPh>
    <rPh sb="4" eb="6">
      <t>ホショウ</t>
    </rPh>
    <rPh sb="6" eb="8">
      <t>カンレン</t>
    </rPh>
    <phoneticPr fontId="6"/>
  </si>
  <si>
    <t>補管士・総合補償</t>
    <rPh sb="0" eb="3">
      <t>ホカンシ</t>
    </rPh>
    <rPh sb="4" eb="6">
      <t>ソウゴウ</t>
    </rPh>
    <rPh sb="6" eb="8">
      <t>ホショウ</t>
    </rPh>
    <phoneticPr fontId="6"/>
  </si>
  <si>
    <t>官公庁において公共用地取得業務10年以上の実務経験がある者</t>
    <rPh sb="0" eb="3">
      <t>カンコウチョウ</t>
    </rPh>
    <rPh sb="7" eb="9">
      <t>コウキョウ</t>
    </rPh>
    <rPh sb="9" eb="11">
      <t>ヨウチ</t>
    </rPh>
    <rPh sb="11" eb="13">
      <t>シュトク</t>
    </rPh>
    <rPh sb="13" eb="15">
      <t>ギョウム</t>
    </rPh>
    <rPh sb="17" eb="18">
      <t>ネン</t>
    </rPh>
    <rPh sb="18" eb="20">
      <t>イジョウ</t>
    </rPh>
    <rPh sb="21" eb="23">
      <t>ジツム</t>
    </rPh>
    <rPh sb="23" eb="25">
      <t>ケイケン</t>
    </rPh>
    <rPh sb="28" eb="29">
      <t>モノ</t>
    </rPh>
    <phoneticPr fontId="6"/>
  </si>
  <si>
    <t>以下の資格を有する者(登録者)の延べ人数(申請時点)</t>
    <rPh sb="11" eb="14">
      <t>トウロクシャ</t>
    </rPh>
    <phoneticPr fontId="6"/>
  </si>
  <si>
    <r>
      <t>「技術士・</t>
    </r>
    <r>
      <rPr>
        <u/>
        <sz val="11"/>
        <rFont val="ＭＳ ゴシック"/>
        <family val="3"/>
        <charset val="128"/>
      </rPr>
      <t>道路</t>
    </r>
    <r>
      <rPr>
        <sz val="11"/>
        <rFont val="ＭＳ ゴシック"/>
        <family val="3"/>
        <charset val="128"/>
      </rPr>
      <t>」と「総合監理部門（</t>
    </r>
    <r>
      <rPr>
        <u/>
        <sz val="11"/>
        <rFont val="ＭＳ ゴシック"/>
        <family val="3"/>
        <charset val="128"/>
      </rPr>
      <t>道路</t>
    </r>
    <r>
      <rPr>
        <sz val="11"/>
        <rFont val="ＭＳ ゴシック"/>
        <family val="3"/>
        <charset val="128"/>
      </rPr>
      <t>）」の場合⇒「技術士・道路」で１とカウント</t>
    </r>
    <rPh sb="1" eb="4">
      <t>ギジュツシ</t>
    </rPh>
    <rPh sb="5" eb="7">
      <t>ドウロ</t>
    </rPh>
    <rPh sb="10" eb="12">
      <t>ソウゴウ</t>
    </rPh>
    <rPh sb="12" eb="14">
      <t>カンリ</t>
    </rPh>
    <rPh sb="14" eb="16">
      <t>ブモン</t>
    </rPh>
    <rPh sb="17" eb="19">
      <t>ドウロ</t>
    </rPh>
    <rPh sb="22" eb="24">
      <t>バアイ</t>
    </rPh>
    <rPh sb="26" eb="29">
      <t>ギジュツシ</t>
    </rPh>
    <rPh sb="30" eb="32">
      <t>ドウロ</t>
    </rPh>
    <phoneticPr fontId="6"/>
  </si>
  <si>
    <r>
      <t>「技術士・</t>
    </r>
    <r>
      <rPr>
        <u/>
        <sz val="11"/>
        <rFont val="ＭＳ ゴシック"/>
        <family val="3"/>
        <charset val="128"/>
      </rPr>
      <t>道路</t>
    </r>
    <r>
      <rPr>
        <sz val="11"/>
        <rFont val="ＭＳ ゴシック"/>
        <family val="3"/>
        <charset val="128"/>
      </rPr>
      <t>」と「総合監理部門（</t>
    </r>
    <r>
      <rPr>
        <u/>
        <sz val="11"/>
        <rFont val="ＭＳ ゴシック"/>
        <family val="3"/>
        <charset val="128"/>
      </rPr>
      <t>トンネル</t>
    </r>
    <r>
      <rPr>
        <sz val="11"/>
        <rFont val="ＭＳ ゴシック"/>
        <family val="3"/>
        <charset val="128"/>
      </rPr>
      <t>）」の場合⇒「技術士・道路」「技術士・トンネル」</t>
    </r>
    <rPh sb="1" eb="4">
      <t>ギジュツシ</t>
    </rPh>
    <rPh sb="5" eb="7">
      <t>ドウロ</t>
    </rPh>
    <rPh sb="10" eb="12">
      <t>ソウゴウ</t>
    </rPh>
    <rPh sb="12" eb="14">
      <t>カンリ</t>
    </rPh>
    <rPh sb="14" eb="16">
      <t>ブモン</t>
    </rPh>
    <rPh sb="24" eb="26">
      <t>バアイ</t>
    </rPh>
    <rPh sb="28" eb="31">
      <t>ギジュツシ</t>
    </rPh>
    <rPh sb="32" eb="34">
      <t>ドウロ</t>
    </rPh>
    <phoneticPr fontId="6"/>
  </si>
  <si>
    <t>衛生工学</t>
    <rPh sb="0" eb="2">
      <t>エイセイ</t>
    </rPh>
    <rPh sb="2" eb="4">
      <t>コウガク</t>
    </rPh>
    <phoneticPr fontId="6"/>
  </si>
  <si>
    <t>商号名称：</t>
    <rPh sb="0" eb="2">
      <t>ショウゴウ</t>
    </rPh>
    <rPh sb="2" eb="4">
      <t>メイショウ</t>
    </rPh>
    <phoneticPr fontId="3"/>
  </si>
  <si>
    <t>業者番号：</t>
    <rPh sb="0" eb="2">
      <t>ギョウシャ</t>
    </rPh>
    <rPh sb="2" eb="4">
      <t>バンゴウ</t>
    </rPh>
    <phoneticPr fontId="3"/>
  </si>
  <si>
    <t>項番</t>
    <rPh sb="0" eb="1">
      <t>コウ</t>
    </rPh>
    <rPh sb="1" eb="2">
      <t>バン</t>
    </rPh>
    <phoneticPr fontId="3"/>
  </si>
  <si>
    <t>資格等</t>
    <rPh sb="0" eb="2">
      <t>シカク</t>
    </rPh>
    <rPh sb="2" eb="3">
      <t>トウ</t>
    </rPh>
    <phoneticPr fontId="3"/>
  </si>
  <si>
    <t>人数</t>
    <rPh sb="0" eb="2">
      <t>ニンズウ</t>
    </rPh>
    <phoneticPr fontId="3"/>
  </si>
  <si>
    <t>環境計量士</t>
    <rPh sb="0" eb="2">
      <t>カンキョウ</t>
    </rPh>
    <rPh sb="2" eb="4">
      <t>ケイリョウ</t>
    </rPh>
    <rPh sb="4" eb="5">
      <t>シ</t>
    </rPh>
    <phoneticPr fontId="3"/>
  </si>
  <si>
    <t>線路主任技術者</t>
    <rPh sb="0" eb="2">
      <t>センロ</t>
    </rPh>
    <rPh sb="2" eb="4">
      <t>シュニン</t>
    </rPh>
    <rPh sb="4" eb="6">
      <t>ギジュツ</t>
    </rPh>
    <rPh sb="6" eb="7">
      <t>シャ</t>
    </rPh>
    <phoneticPr fontId="3"/>
  </si>
  <si>
    <t>地質調査技士</t>
    <rPh sb="0" eb="2">
      <t>チシツ</t>
    </rPh>
    <rPh sb="2" eb="4">
      <t>チョウサ</t>
    </rPh>
    <rPh sb="4" eb="6">
      <t>ギシ</t>
    </rPh>
    <phoneticPr fontId="3"/>
  </si>
  <si>
    <t>(右詰め)</t>
    <rPh sb="1" eb="2">
      <t>ミギ</t>
    </rPh>
    <rPh sb="2" eb="3">
      <t>ツ</t>
    </rPh>
    <phoneticPr fontId="3"/>
  </si>
  <si>
    <t>技術士・土質・基礎</t>
  </si>
  <si>
    <t>技術士・鋼構造・コンクリート</t>
  </si>
  <si>
    <t>技術士・電力土木</t>
  </si>
  <si>
    <t>技術士・道路</t>
  </si>
  <si>
    <t>技術士・トンネル</t>
  </si>
  <si>
    <t>技術士・地質</t>
  </si>
  <si>
    <t>技術士・造園</t>
  </si>
  <si>
    <t>技術士・港湾・空港</t>
  </si>
  <si>
    <t>技術士・鉄道</t>
  </si>
  <si>
    <t>技術士・下水道</t>
  </si>
  <si>
    <t>技術士・農業土木</t>
  </si>
  <si>
    <t>技術士・森林土木</t>
  </si>
  <si>
    <t>技術士・都市計画・地方計画</t>
  </si>
  <si>
    <t>技術士・建設環境</t>
  </si>
  <si>
    <t>技術士・水産土木</t>
  </si>
  <si>
    <t>ＲＣＣＭ・土質・基礎</t>
  </si>
  <si>
    <t>ＲＣＣＭ・鋼構造・コンクリート</t>
  </si>
  <si>
    <t>ＲＣＣＭ・電力土木</t>
  </si>
  <si>
    <t>ＲＣＣＭ・道路</t>
  </si>
  <si>
    <t>ＲＣＣＭ・トンネル</t>
  </si>
  <si>
    <t>ＲＣＣＭ・地質</t>
  </si>
  <si>
    <t>ＲＣＣＭ・造園</t>
  </si>
  <si>
    <t>ＲＣＣＭ・港湾・空港</t>
  </si>
  <si>
    <t>ＲＣＣＭ・鉄道</t>
  </si>
  <si>
    <t>ＲＣＣＭ・下水道</t>
  </si>
  <si>
    <t>ＲＣＣＭ・農業土木</t>
  </si>
  <si>
    <t>ＲＣＣＭ・森林土木</t>
  </si>
  <si>
    <t>ＲＣＣＭ・都市計画・地方計画</t>
  </si>
  <si>
    <t>ＲＣＣＭ・建設環境</t>
  </si>
  <si>
    <t>ＲＣＣＭ・水産土木</t>
  </si>
  <si>
    <t>業者番号</t>
    <rPh sb="0" eb="2">
      <t>ギョウシャ</t>
    </rPh>
    <rPh sb="2" eb="4">
      <t>バンゴウ</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</si>
  <si>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</si>
  <si>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</si>
  <si>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代表者肩書</t>
    <rPh sb="0" eb="3">
      <t>ダイヒョウシャ</t>
    </rPh>
    <rPh sb="3" eb="5">
      <t>カタガキ</t>
    </rPh>
    <phoneticPr fontId="6"/>
  </si>
  <si>
    <t>本店郵便番号</t>
    <rPh sb="0" eb="2">
      <t>ホンテン</t>
    </rPh>
    <rPh sb="2" eb="6">
      <t>ユウビンバンゴウ</t>
    </rPh>
    <phoneticPr fontId="6"/>
  </si>
  <si>
    <t>本店電話番号</t>
    <rPh sb="0" eb="2">
      <t>ホンテン</t>
    </rPh>
    <rPh sb="2" eb="4">
      <t>デンワ</t>
    </rPh>
    <rPh sb="4" eb="6">
      <t>バンゴウ</t>
    </rPh>
    <phoneticPr fontId="6"/>
  </si>
  <si>
    <t>本店住所</t>
    <rPh sb="0" eb="2">
      <t>ホンテン</t>
    </rPh>
    <rPh sb="2" eb="4">
      <t>ジュウショ</t>
    </rPh>
    <phoneticPr fontId="6"/>
  </si>
  <si>
    <t>委任先郵便番号</t>
    <rPh sb="0" eb="2">
      <t>イニン</t>
    </rPh>
    <rPh sb="2" eb="3">
      <t>サキ</t>
    </rPh>
    <rPh sb="3" eb="7">
      <t>ユウビンバンゴウ</t>
    </rPh>
    <phoneticPr fontId="6"/>
  </si>
  <si>
    <t>委任先電話番号</t>
    <rPh sb="0" eb="2">
      <t>イニン</t>
    </rPh>
    <rPh sb="2" eb="3">
      <t>サキ</t>
    </rPh>
    <rPh sb="3" eb="5">
      <t>デンワ</t>
    </rPh>
    <rPh sb="5" eb="7">
      <t>バンゴウ</t>
    </rPh>
    <phoneticPr fontId="6"/>
  </si>
  <si>
    <t>委任先住所</t>
    <rPh sb="0" eb="2">
      <t>イニン</t>
    </rPh>
    <rPh sb="2" eb="3">
      <t>サキ</t>
    </rPh>
    <rPh sb="3" eb="5">
      <t>ジュウショ</t>
    </rPh>
    <phoneticPr fontId="6"/>
  </si>
  <si>
    <t>受任者肩書</t>
    <rPh sb="0" eb="2">
      <t>ジュニン</t>
    </rPh>
    <rPh sb="2" eb="3">
      <t>シャ</t>
    </rPh>
    <rPh sb="3" eb="5">
      <t>カタガキ</t>
    </rPh>
    <phoneticPr fontId="6"/>
  </si>
  <si>
    <t>受任者氏名</t>
    <rPh sb="0" eb="2">
      <t>ジュニン</t>
    </rPh>
    <rPh sb="2" eb="3">
      <t>シャ</t>
    </rPh>
    <rPh sb="3" eb="5">
      <t>シメイ</t>
    </rPh>
    <phoneticPr fontId="6"/>
  </si>
  <si>
    <t>資本金</t>
    <rPh sb="0" eb="3">
      <t>シホンキン</t>
    </rPh>
    <phoneticPr fontId="6"/>
  </si>
  <si>
    <t>営業年数</t>
    <rPh sb="0" eb="2">
      <t>エイギョウ</t>
    </rPh>
    <rPh sb="2" eb="4">
      <t>ネンスウ</t>
    </rPh>
    <phoneticPr fontId="6"/>
  </si>
  <si>
    <t>特記事項</t>
    <rPh sb="0" eb="2">
      <t>トッキ</t>
    </rPh>
    <rPh sb="2" eb="4">
      <t>ジコウ</t>
    </rPh>
    <phoneticPr fontId="6"/>
  </si>
  <si>
    <t>項目</t>
    <rPh sb="0" eb="2">
      <t>コウモク</t>
    </rPh>
    <phoneticPr fontId="3"/>
  </si>
  <si>
    <t>技術職員</t>
    <rPh sb="0" eb="2">
      <t>ギジュツ</t>
    </rPh>
    <rPh sb="2" eb="4">
      <t>ショクイン</t>
    </rPh>
    <phoneticPr fontId="6"/>
  </si>
  <si>
    <t>事務職員</t>
    <rPh sb="0" eb="2">
      <t>ジム</t>
    </rPh>
    <rPh sb="2" eb="4">
      <t>ショクイン</t>
    </rPh>
    <phoneticPr fontId="6"/>
  </si>
  <si>
    <t>その他</t>
    <rPh sb="2" eb="3">
      <t>タ</t>
    </rPh>
    <phoneticPr fontId="6"/>
  </si>
  <si>
    <t>常勤職員数</t>
    <rPh sb="0" eb="2">
      <t>ジョウキン</t>
    </rPh>
    <rPh sb="2" eb="5">
      <t>ショクインスウ</t>
    </rPh>
    <phoneticPr fontId="3"/>
  </si>
  <si>
    <t>基本情報</t>
    <rPh sb="0" eb="2">
      <t>キホン</t>
    </rPh>
    <rPh sb="2" eb="4">
      <t>ジョウホウ</t>
    </rPh>
    <phoneticPr fontId="3"/>
  </si>
  <si>
    <t>測量</t>
    <rPh sb="0" eb="2">
      <t>ソクリョウ</t>
    </rPh>
    <phoneticPr fontId="6"/>
  </si>
  <si>
    <t>建築コンサル</t>
    <rPh sb="0" eb="2">
      <t>ケンチク</t>
    </rPh>
    <phoneticPr fontId="6"/>
  </si>
  <si>
    <t>土木コンサル</t>
    <rPh sb="0" eb="2">
      <t>ドボク</t>
    </rPh>
    <phoneticPr fontId="6"/>
  </si>
  <si>
    <t>地質調査</t>
    <rPh sb="0" eb="2">
      <t>チシツ</t>
    </rPh>
    <rPh sb="2" eb="4">
      <t>チョウサ</t>
    </rPh>
    <phoneticPr fontId="6"/>
  </si>
  <si>
    <t>補償コンサル</t>
    <rPh sb="0" eb="2">
      <t>ホショウ</t>
    </rPh>
    <phoneticPr fontId="6"/>
  </si>
  <si>
    <t>合計</t>
    <rPh sb="0" eb="2">
      <t>ゴウケイ</t>
    </rPh>
    <phoneticPr fontId="6"/>
  </si>
  <si>
    <t>業種</t>
    <rPh sb="0" eb="2">
      <t>ギョウシュ</t>
    </rPh>
    <phoneticPr fontId="3"/>
  </si>
  <si>
    <t>直前２年の実績</t>
    <rPh sb="0" eb="2">
      <t>チョクゼン</t>
    </rPh>
    <rPh sb="3" eb="4">
      <t>ネン</t>
    </rPh>
    <rPh sb="5" eb="7">
      <t>ジッセキ</t>
    </rPh>
    <phoneticPr fontId="3"/>
  </si>
  <si>
    <t>前々年度</t>
    <rPh sb="0" eb="2">
      <t>ゼンゼン</t>
    </rPh>
    <rPh sb="2" eb="4">
      <t>ネンド</t>
    </rPh>
    <phoneticPr fontId="3"/>
  </si>
  <si>
    <t>前年度</t>
    <rPh sb="0" eb="3">
      <t>ゼンネンド</t>
    </rPh>
    <phoneticPr fontId="3"/>
  </si>
  <si>
    <t>直前２年の実績(千円)</t>
    <rPh sb="0" eb="2">
      <t>チョクゼン</t>
    </rPh>
    <rPh sb="3" eb="4">
      <t>ネン</t>
    </rPh>
    <rPh sb="5" eb="7">
      <t>ジッセキ</t>
    </rPh>
    <rPh sb="8" eb="10">
      <t>センエン</t>
    </rPh>
    <phoneticPr fontId="3"/>
  </si>
  <si>
    <t>地質調査業務</t>
    <rPh sb="0" eb="2">
      <t>チシツ</t>
    </rPh>
    <rPh sb="2" eb="4">
      <t>チョウサ</t>
    </rPh>
    <rPh sb="4" eb="6">
      <t>ギョウム</t>
    </rPh>
    <phoneticPr fontId="6"/>
  </si>
  <si>
    <t>土地調査</t>
    <rPh sb="0" eb="2">
      <t>トチ</t>
    </rPh>
    <rPh sb="2" eb="4">
      <t>チョウサ</t>
    </rPh>
    <phoneticPr fontId="6"/>
  </si>
  <si>
    <t>土地評価</t>
    <rPh sb="0" eb="2">
      <t>トチ</t>
    </rPh>
    <rPh sb="2" eb="4">
      <t>ヒョウカ</t>
    </rPh>
    <phoneticPr fontId="6"/>
  </si>
  <si>
    <t>物件</t>
    <rPh sb="0" eb="2">
      <t>ブッケン</t>
    </rPh>
    <phoneticPr fontId="6"/>
  </si>
  <si>
    <t>機械工作物</t>
    <rPh sb="0" eb="2">
      <t>キカイ</t>
    </rPh>
    <rPh sb="2" eb="5">
      <t>コウサクブツ</t>
    </rPh>
    <phoneticPr fontId="6"/>
  </si>
  <si>
    <t>営業・特殊補償</t>
    <rPh sb="0" eb="2">
      <t>エイギョウ</t>
    </rPh>
    <rPh sb="3" eb="5">
      <t>トクシュ</t>
    </rPh>
    <rPh sb="5" eb="7">
      <t>ホショウ</t>
    </rPh>
    <phoneticPr fontId="6"/>
  </si>
  <si>
    <t>事業損失</t>
    <rPh sb="0" eb="2">
      <t>ジギョウ</t>
    </rPh>
    <rPh sb="2" eb="4">
      <t>ソンシツ</t>
    </rPh>
    <phoneticPr fontId="6"/>
  </si>
  <si>
    <t>建築コンサル</t>
    <rPh sb="0" eb="2">
      <t>ケンチク</t>
    </rPh>
    <phoneticPr fontId="3"/>
  </si>
  <si>
    <t>補償コンサル</t>
    <rPh sb="0" eb="2">
      <t>ホショウ</t>
    </rPh>
    <phoneticPr fontId="3"/>
  </si>
  <si>
    <t>　地図の調整</t>
    <rPh sb="1" eb="3">
      <t>チズ</t>
    </rPh>
    <rPh sb="4" eb="6">
      <t>チョウセイ</t>
    </rPh>
    <phoneticPr fontId="6"/>
  </si>
  <si>
    <t>　航空測量</t>
    <rPh sb="1" eb="3">
      <t>コウクウ</t>
    </rPh>
    <rPh sb="3" eb="5">
      <t>ソクリョウ</t>
    </rPh>
    <phoneticPr fontId="6"/>
  </si>
  <si>
    <t>　意匠</t>
    <rPh sb="1" eb="3">
      <t>イショウ</t>
    </rPh>
    <phoneticPr fontId="6"/>
  </si>
  <si>
    <t>　構造</t>
    <rPh sb="1" eb="3">
      <t>コウゾウ</t>
    </rPh>
    <phoneticPr fontId="6"/>
  </si>
  <si>
    <t>　暖冷房</t>
    <rPh sb="1" eb="2">
      <t>ダン</t>
    </rPh>
    <rPh sb="2" eb="4">
      <t>レイボウ</t>
    </rPh>
    <phoneticPr fontId="6"/>
  </si>
  <si>
    <t>　衛生</t>
    <rPh sb="1" eb="3">
      <t>エイセイ</t>
    </rPh>
    <phoneticPr fontId="6"/>
  </si>
  <si>
    <t>　電気</t>
    <rPh sb="1" eb="3">
      <t>デンキ</t>
    </rPh>
    <phoneticPr fontId="6"/>
  </si>
  <si>
    <t>　建築積算</t>
    <rPh sb="1" eb="3">
      <t>ケンチク</t>
    </rPh>
    <rPh sb="3" eb="5">
      <t>セキサン</t>
    </rPh>
    <phoneticPr fontId="6"/>
  </si>
  <si>
    <t>　建築設備積算</t>
    <rPh sb="1" eb="3">
      <t>ケンチク</t>
    </rPh>
    <rPh sb="3" eb="5">
      <t>セツビ</t>
    </rPh>
    <rPh sb="5" eb="7">
      <t>セキサン</t>
    </rPh>
    <phoneticPr fontId="6"/>
  </si>
  <si>
    <t>　電気設備積算</t>
    <rPh sb="1" eb="3">
      <t>デンキ</t>
    </rPh>
    <rPh sb="3" eb="5">
      <t>セツビ</t>
    </rPh>
    <rPh sb="5" eb="7">
      <t>セキサン</t>
    </rPh>
    <phoneticPr fontId="6"/>
  </si>
  <si>
    <t>　調査</t>
    <rPh sb="1" eb="3">
      <t>チョウサ</t>
    </rPh>
    <phoneticPr fontId="6"/>
  </si>
  <si>
    <t>希望</t>
    <rPh sb="0" eb="2">
      <t>キボウ</t>
    </rPh>
    <phoneticPr fontId="3"/>
  </si>
  <si>
    <t>登録</t>
    <rPh sb="0" eb="2">
      <t>トウロク</t>
    </rPh>
    <phoneticPr fontId="3"/>
  </si>
  <si>
    <t>１級建築士事務所</t>
    <rPh sb="1" eb="2">
      <t>キュウ</t>
    </rPh>
    <rPh sb="2" eb="5">
      <t>ケンチクシ</t>
    </rPh>
    <rPh sb="5" eb="7">
      <t>ジム</t>
    </rPh>
    <rPh sb="7" eb="8">
      <t>ショ</t>
    </rPh>
    <phoneticPr fontId="3"/>
  </si>
  <si>
    <t>２級建築士事務所</t>
    <rPh sb="1" eb="2">
      <t>キュウ</t>
    </rPh>
    <rPh sb="2" eb="5">
      <t>ケンチクシ</t>
    </rPh>
    <rPh sb="5" eb="7">
      <t>ジム</t>
    </rPh>
    <rPh sb="7" eb="8">
      <t>ショ</t>
    </rPh>
    <phoneticPr fontId="3"/>
  </si>
  <si>
    <t>土質基礎</t>
    <rPh sb="0" eb="2">
      <t>ドシツ</t>
    </rPh>
    <rPh sb="2" eb="4">
      <t>キソ</t>
    </rPh>
    <phoneticPr fontId="6"/>
  </si>
  <si>
    <t>鋼構造コンクリ</t>
    <rPh sb="0" eb="1">
      <t>ハガネ</t>
    </rPh>
    <rPh sb="1" eb="3">
      <t>コウゾウ</t>
    </rPh>
    <phoneticPr fontId="6"/>
  </si>
  <si>
    <t>河川砂防海岸</t>
    <rPh sb="0" eb="2">
      <t>カセン</t>
    </rPh>
    <rPh sb="2" eb="4">
      <t>サボウ</t>
    </rPh>
    <rPh sb="4" eb="6">
      <t>カイガン</t>
    </rPh>
    <phoneticPr fontId="6"/>
  </si>
  <si>
    <t>電力土木</t>
    <rPh sb="0" eb="2">
      <t>デンリョク</t>
    </rPh>
    <rPh sb="2" eb="4">
      <t>ドボク</t>
    </rPh>
    <phoneticPr fontId="6"/>
  </si>
  <si>
    <t>道路</t>
    <rPh sb="0" eb="2">
      <t>ドウロ</t>
    </rPh>
    <phoneticPr fontId="6"/>
  </si>
  <si>
    <t>機械</t>
    <rPh sb="0" eb="2">
      <t>キカイ</t>
    </rPh>
    <phoneticPr fontId="6"/>
  </si>
  <si>
    <t>地質</t>
    <rPh sb="0" eb="2">
      <t>チシツ</t>
    </rPh>
    <phoneticPr fontId="6"/>
  </si>
  <si>
    <t>造園</t>
    <rPh sb="0" eb="2">
      <t>ゾウエン</t>
    </rPh>
    <phoneticPr fontId="6"/>
  </si>
  <si>
    <t>港湾空港</t>
    <rPh sb="0" eb="2">
      <t>コウワン</t>
    </rPh>
    <rPh sb="2" eb="4">
      <t>クウコウ</t>
    </rPh>
    <phoneticPr fontId="6"/>
  </si>
  <si>
    <t>鉄道</t>
    <rPh sb="0" eb="2">
      <t>テツドウ</t>
    </rPh>
    <phoneticPr fontId="6"/>
  </si>
  <si>
    <t>上水道工業用水道</t>
    <rPh sb="0" eb="3">
      <t>ジョウスイドウ</t>
    </rPh>
    <rPh sb="3" eb="5">
      <t>コウギョウ</t>
    </rPh>
    <rPh sb="5" eb="6">
      <t>ヨウ</t>
    </rPh>
    <rPh sb="6" eb="8">
      <t>スイドウ</t>
    </rPh>
    <phoneticPr fontId="6"/>
  </si>
  <si>
    <t>下水道</t>
    <rPh sb="0" eb="3">
      <t>ゲスイドウ</t>
    </rPh>
    <phoneticPr fontId="6"/>
  </si>
  <si>
    <t>農業土木</t>
    <rPh sb="0" eb="2">
      <t>ノウギョウ</t>
    </rPh>
    <rPh sb="2" eb="4">
      <t>ドボク</t>
    </rPh>
    <phoneticPr fontId="6"/>
  </si>
  <si>
    <t>森林土木</t>
    <rPh sb="0" eb="2">
      <t>シンリン</t>
    </rPh>
    <rPh sb="2" eb="4">
      <t>ドボク</t>
    </rPh>
    <phoneticPr fontId="6"/>
  </si>
  <si>
    <t>都市計画地方計画</t>
    <rPh sb="0" eb="2">
      <t>トシ</t>
    </rPh>
    <rPh sb="2" eb="4">
      <t>ケイカク</t>
    </rPh>
    <rPh sb="4" eb="6">
      <t>チホウ</t>
    </rPh>
    <rPh sb="6" eb="8">
      <t>ケイカク</t>
    </rPh>
    <phoneticPr fontId="6"/>
  </si>
  <si>
    <t>建設環境</t>
    <rPh sb="0" eb="2">
      <t>ケンセツ</t>
    </rPh>
    <rPh sb="2" eb="4">
      <t>カンキョウ</t>
    </rPh>
    <phoneticPr fontId="6"/>
  </si>
  <si>
    <t>水産土木</t>
    <rPh sb="0" eb="2">
      <t>スイサン</t>
    </rPh>
    <rPh sb="2" eb="4">
      <t>ドボク</t>
    </rPh>
    <phoneticPr fontId="6"/>
  </si>
  <si>
    <t>電気電子</t>
    <rPh sb="0" eb="2">
      <t>デンキ</t>
    </rPh>
    <rPh sb="2" eb="4">
      <t>デンシ</t>
    </rPh>
    <phoneticPr fontId="6"/>
  </si>
  <si>
    <t>廃棄物</t>
    <rPh sb="0" eb="3">
      <t>ハイキブツ</t>
    </rPh>
    <phoneticPr fontId="6"/>
  </si>
  <si>
    <t>トンネル</t>
    <phoneticPr fontId="6"/>
  </si>
  <si>
    <t>その他</t>
    <rPh sb="2" eb="3">
      <t>タ</t>
    </rPh>
    <phoneticPr fontId="3"/>
  </si>
  <si>
    <t>土木コンサル</t>
    <rPh sb="0" eb="2">
      <t>ドボク</t>
    </rPh>
    <phoneticPr fontId="3"/>
  </si>
  <si>
    <t>測量一般☆</t>
    <rPh sb="0" eb="2">
      <t>ソクリョウ</t>
    </rPh>
    <rPh sb="2" eb="4">
      <t>イッパン</t>
    </rPh>
    <phoneticPr fontId="6"/>
  </si>
  <si>
    <t>建築一般☆</t>
    <rPh sb="0" eb="2">
      <t>ケンチク</t>
    </rPh>
    <rPh sb="2" eb="4">
      <t>イッパン</t>
    </rPh>
    <phoneticPr fontId="6"/>
  </si>
  <si>
    <t>不動産鑑定☆</t>
    <rPh sb="0" eb="2">
      <t>フドウ</t>
    </rPh>
    <rPh sb="2" eb="3">
      <t>サン</t>
    </rPh>
    <rPh sb="3" eb="5">
      <t>カンテイ</t>
    </rPh>
    <phoneticPr fontId="6"/>
  </si>
  <si>
    <t>登記手続等☆</t>
    <rPh sb="0" eb="2">
      <t>トウキ</t>
    </rPh>
    <rPh sb="2" eb="4">
      <t>テツヅ</t>
    </rPh>
    <rPh sb="4" eb="5">
      <t>ナド</t>
    </rPh>
    <phoneticPr fontId="6"/>
  </si>
  <si>
    <t>受付番号</t>
    <rPh sb="0" eb="2">
      <t>ウケツケ</t>
    </rPh>
    <rPh sb="2" eb="4">
      <t>バンゴウ</t>
    </rPh>
    <phoneticPr fontId="3"/>
  </si>
  <si>
    <t>記</t>
    <rPh sb="0" eb="1">
      <t>キ</t>
    </rPh>
    <phoneticPr fontId="3"/>
  </si>
  <si>
    <t>新規</t>
    <rPh sb="0" eb="2">
      <t>シンキ</t>
    </rPh>
    <phoneticPr fontId="3"/>
  </si>
  <si>
    <t>更新</t>
    <rPh sb="0" eb="2">
      <t>コウシン</t>
    </rPh>
    <phoneticPr fontId="3"/>
  </si>
  <si>
    <t>様式C</t>
    <rPh sb="0" eb="2">
      <t>ヨウシキ</t>
    </rPh>
    <phoneticPr fontId="6"/>
  </si>
  <si>
    <t>営業所調書</t>
    <rPh sb="0" eb="3">
      <t>エイギョウショ</t>
    </rPh>
    <rPh sb="3" eb="5">
      <t>チョウショ</t>
    </rPh>
    <phoneticPr fontId="3"/>
  </si>
  <si>
    <t>本店住所：</t>
    <rPh sb="0" eb="2">
      <t>ホンテン</t>
    </rPh>
    <rPh sb="2" eb="4">
      <t>ジュウショ</t>
    </rPh>
    <phoneticPr fontId="3"/>
  </si>
  <si>
    <t>営業所名</t>
    <rPh sb="0" eb="3">
      <t>エイギョウショ</t>
    </rPh>
    <rPh sb="3" eb="4">
      <t>メイ</t>
    </rPh>
    <phoneticPr fontId="6"/>
  </si>
  <si>
    <t>営業所代表者職名</t>
    <rPh sb="0" eb="3">
      <t>エイギョウショ</t>
    </rPh>
    <rPh sb="3" eb="6">
      <t>ダイヒョウシャ</t>
    </rPh>
    <rPh sb="6" eb="7">
      <t>ショク</t>
    </rPh>
    <rPh sb="7" eb="8">
      <t>メイ</t>
    </rPh>
    <phoneticPr fontId="6"/>
  </si>
  <si>
    <t>営業所代表者氏名</t>
    <rPh sb="0" eb="3">
      <t>エイギョウショ</t>
    </rPh>
    <rPh sb="3" eb="6">
      <t>ダイヒョウシャ</t>
    </rPh>
    <rPh sb="6" eb="8">
      <t>シメイ</t>
    </rPh>
    <phoneticPr fontId="6"/>
  </si>
  <si>
    <t>電話番号</t>
    <rPh sb="0" eb="2">
      <t>デンワ</t>
    </rPh>
    <rPh sb="2" eb="4">
      <t>バンゴウ</t>
    </rPh>
    <phoneticPr fontId="6"/>
  </si>
  <si>
    <t>技術職員数</t>
    <rPh sb="0" eb="2">
      <t>ギジュツ</t>
    </rPh>
    <rPh sb="2" eb="4">
      <t>ショクイン</t>
    </rPh>
    <rPh sb="4" eb="5">
      <t>スウ</t>
    </rPh>
    <phoneticPr fontId="6"/>
  </si>
  <si>
    <t>事務職員数</t>
    <rPh sb="0" eb="2">
      <t>ジム</t>
    </rPh>
    <rPh sb="2" eb="4">
      <t>ショクイン</t>
    </rPh>
    <rPh sb="4" eb="5">
      <t>スウ</t>
    </rPh>
    <phoneticPr fontId="6"/>
  </si>
  <si>
    <t>職員数計</t>
    <rPh sb="0" eb="3">
      <t>ショクインスウ</t>
    </rPh>
    <rPh sb="3" eb="4">
      <t>ケイ</t>
    </rPh>
    <phoneticPr fontId="6"/>
  </si>
  <si>
    <t>【記載要領】</t>
    <rPh sb="1" eb="3">
      <t>キサイ</t>
    </rPh>
    <rPh sb="3" eb="5">
      <t>ヨウリョウ</t>
    </rPh>
    <phoneticPr fontId="6"/>
  </si>
  <si>
    <t>② 山形県以外の東北５県の営業所(本店を除く)</t>
    <rPh sb="2" eb="4">
      <t>ヤマガタ</t>
    </rPh>
    <rPh sb="4" eb="5">
      <t>ケン</t>
    </rPh>
    <rPh sb="5" eb="7">
      <t>イガイ</t>
    </rPh>
    <rPh sb="8" eb="10">
      <t>トウホク</t>
    </rPh>
    <rPh sb="11" eb="12">
      <t>ケン</t>
    </rPh>
    <rPh sb="13" eb="16">
      <t>エイギョウショ</t>
    </rPh>
    <rPh sb="17" eb="19">
      <t>ホンテン</t>
    </rPh>
    <rPh sb="20" eb="21">
      <t>ノゾ</t>
    </rPh>
    <phoneticPr fontId="6"/>
  </si>
  <si>
    <t>① 山形県内の営業所(本店を除く)</t>
    <rPh sb="2" eb="4">
      <t>ヤマガタ</t>
    </rPh>
    <rPh sb="4" eb="6">
      <t>ケンナイ</t>
    </rPh>
    <rPh sb="7" eb="10">
      <t>エイギョウショ</t>
    </rPh>
    <rPh sb="11" eb="13">
      <t>ホンテン</t>
    </rPh>
    <rPh sb="14" eb="15">
      <t>ノゾ</t>
    </rPh>
    <phoneticPr fontId="6"/>
  </si>
  <si>
    <t>使用印鑑届</t>
    <rPh sb="0" eb="2">
      <t>シヨウ</t>
    </rPh>
    <rPh sb="2" eb="4">
      <t>インカン</t>
    </rPh>
    <rPh sb="4" eb="5">
      <t>トドケ</t>
    </rPh>
    <phoneticPr fontId="6"/>
  </si>
  <si>
    <t>記</t>
  </si>
  <si>
    <t>１　業務委託契約の入札及び見積の件</t>
    <phoneticPr fontId="6"/>
  </si>
  <si>
    <t>２　業務委託契約の締結の件</t>
    <phoneticPr fontId="6"/>
  </si>
  <si>
    <t>３　業務委託契約代金の請求及び受領の件</t>
    <phoneticPr fontId="6"/>
  </si>
  <si>
    <t>４　復代理人選任の件</t>
    <phoneticPr fontId="6"/>
  </si>
  <si>
    <t>印</t>
    <rPh sb="0" eb="1">
      <t>イン</t>
    </rPh>
    <phoneticPr fontId="6"/>
  </si>
  <si>
    <t>実印</t>
    <rPh sb="0" eb="2">
      <t>ジツイン</t>
    </rPh>
    <phoneticPr fontId="6"/>
  </si>
  <si>
    <t>使用印</t>
    <rPh sb="0" eb="2">
      <t>シヨウ</t>
    </rPh>
    <rPh sb="2" eb="3">
      <t>イン</t>
    </rPh>
    <phoneticPr fontId="6"/>
  </si>
  <si>
    <t>住所</t>
    <phoneticPr fontId="6"/>
  </si>
  <si>
    <t>商号又は名称</t>
    <phoneticPr fontId="6"/>
  </si>
  <si>
    <t>１ 変更内容</t>
    <rPh sb="2" eb="4">
      <t>ヘンコウ</t>
    </rPh>
    <rPh sb="4" eb="6">
      <t>ナイヨウ</t>
    </rPh>
    <phoneticPr fontId="6"/>
  </si>
  <si>
    <t>２ 添付書類</t>
    <rPh sb="2" eb="4">
      <t>テンプ</t>
    </rPh>
    <rPh sb="4" eb="6">
      <t>ショルイ</t>
    </rPh>
    <phoneticPr fontId="6"/>
  </si>
  <si>
    <t>変更事項</t>
    <rPh sb="0" eb="2">
      <t>ヘンコウ</t>
    </rPh>
    <rPh sb="2" eb="4">
      <t>ジコウ</t>
    </rPh>
    <phoneticPr fontId="6"/>
  </si>
  <si>
    <t>変更年月日</t>
    <rPh sb="0" eb="2">
      <t>ヘンコウ</t>
    </rPh>
    <rPh sb="2" eb="5">
      <t>ネンガッピ</t>
    </rPh>
    <phoneticPr fontId="6"/>
  </si>
  <si>
    <t>変更前</t>
    <rPh sb="0" eb="2">
      <t>ヘンコウ</t>
    </rPh>
    <rPh sb="2" eb="3">
      <t>マエ</t>
    </rPh>
    <phoneticPr fontId="6"/>
  </si>
  <si>
    <t>変更後</t>
    <rPh sb="0" eb="2">
      <t>ヘンコウ</t>
    </rPh>
    <rPh sb="2" eb="3">
      <t>ゴ</t>
    </rPh>
    <phoneticPr fontId="6"/>
  </si>
  <si>
    <r>
      <t>※ 国交省様式</t>
    </r>
    <r>
      <rPr>
        <sz val="12"/>
        <rFont val="ＭＳ 明朝"/>
        <family val="1"/>
        <charset val="128"/>
      </rPr>
      <t>(Ａ４横)でもかまいません。</t>
    </r>
    <rPh sb="2" eb="4">
      <t>コッコウ</t>
    </rPh>
    <rPh sb="4" eb="5">
      <t>ショウ</t>
    </rPh>
    <rPh sb="5" eb="7">
      <t>ヨウシキ</t>
    </rPh>
    <rPh sb="10" eb="11">
      <t>ヨコ</t>
    </rPh>
    <phoneticPr fontId="6"/>
  </si>
  <si>
    <t>担当者氏名</t>
    <rPh sb="0" eb="2">
      <t>タントウ</t>
    </rPh>
    <rPh sb="2" eb="3">
      <t>シャ</t>
    </rPh>
    <rPh sb="3" eb="5">
      <t>シメイ</t>
    </rPh>
    <phoneticPr fontId="6"/>
  </si>
  <si>
    <t>担当者電話番号</t>
    <rPh sb="0" eb="2">
      <t>タントウ</t>
    </rPh>
    <rPh sb="2" eb="3">
      <t>シャ</t>
    </rPh>
    <rPh sb="3" eb="5">
      <t>デンワ</t>
    </rPh>
    <rPh sb="5" eb="7">
      <t>バンゴウ</t>
    </rPh>
    <phoneticPr fontId="6"/>
  </si>
  <si>
    <t>５　その他契約履行に関する一切の件</t>
    <phoneticPr fontId="6"/>
  </si>
  <si>
    <t>変更事由</t>
  </si>
  <si>
    <t>添付書類</t>
  </si>
  <si>
    <t>県内業者</t>
  </si>
  <si>
    <t>県外業者</t>
  </si>
  <si>
    <t>商号又は名称</t>
  </si>
  <si>
    <t>委任状</t>
  </si>
  <si>
    <t>代表者名</t>
  </si>
  <si>
    <t>代表者の役職名</t>
  </si>
  <si>
    <t>資本金</t>
  </si>
  <si>
    <t>受任者の役職名</t>
  </si>
  <si>
    <t>実印</t>
  </si>
  <si>
    <t>使用印鑑</t>
  </si>
  <si>
    <t>実務経験証明書</t>
    <rPh sb="0" eb="2">
      <t>ジツム</t>
    </rPh>
    <rPh sb="2" eb="4">
      <t>ケイケン</t>
    </rPh>
    <rPh sb="4" eb="7">
      <t>ショウメイショ</t>
    </rPh>
    <phoneticPr fontId="6"/>
  </si>
  <si>
    <t>印鑑証明書(原本)</t>
  </si>
  <si>
    <t>※</t>
    <phoneticPr fontId="6"/>
  </si>
  <si>
    <t>合せください。</t>
    <phoneticPr fontId="6"/>
  </si>
  <si>
    <t>(調査・測量・設計・コンサルタント業)</t>
    <phoneticPr fontId="6"/>
  </si>
  <si>
    <t>　　　　　　　　　　　　　　　　　　　　　　　　　　　　</t>
  </si>
  <si>
    <t>　　　　　　</t>
  </si>
  <si>
    <t>業者番号は、下記のコードです。</t>
    <rPh sb="0" eb="2">
      <t>ギョウシャ</t>
    </rPh>
    <rPh sb="2" eb="4">
      <t>バンゴウ</t>
    </rPh>
    <rPh sb="6" eb="8">
      <t>カキ</t>
    </rPh>
    <phoneticPr fontId="6"/>
  </si>
  <si>
    <t>　・河川砂防情報システム保守点検</t>
    <rPh sb="2" eb="4">
      <t>カセン</t>
    </rPh>
    <rPh sb="4" eb="6">
      <t>サボウ</t>
    </rPh>
    <rPh sb="6" eb="8">
      <t>ジョウホウ</t>
    </rPh>
    <rPh sb="12" eb="14">
      <t>ホシュ</t>
    </rPh>
    <rPh sb="14" eb="16">
      <t>テンケン</t>
    </rPh>
    <phoneticPr fontId="6"/>
  </si>
  <si>
    <t>　・道路排水施設保守点検</t>
    <rPh sb="2" eb="4">
      <t>ドウロ</t>
    </rPh>
    <rPh sb="4" eb="6">
      <t>ハイスイ</t>
    </rPh>
    <rPh sb="6" eb="8">
      <t>シセツ</t>
    </rPh>
    <rPh sb="8" eb="10">
      <t>ホシュ</t>
    </rPh>
    <rPh sb="10" eb="12">
      <t>テンケン</t>
    </rPh>
    <phoneticPr fontId="6"/>
  </si>
  <si>
    <t>　・道路情報板・気温表示板等保守点検</t>
    <rPh sb="2" eb="4">
      <t>ドウロ</t>
    </rPh>
    <rPh sb="4" eb="6">
      <t>ジョウホウ</t>
    </rPh>
    <rPh sb="6" eb="7">
      <t>イタ</t>
    </rPh>
    <rPh sb="8" eb="10">
      <t>キオン</t>
    </rPh>
    <rPh sb="10" eb="12">
      <t>ヒョウジ</t>
    </rPh>
    <rPh sb="12" eb="13">
      <t>バン</t>
    </rPh>
    <rPh sb="13" eb="14">
      <t>トウ</t>
    </rPh>
    <rPh sb="14" eb="16">
      <t>ホシュ</t>
    </rPh>
    <rPh sb="16" eb="18">
      <t>テンケン</t>
    </rPh>
    <phoneticPr fontId="6"/>
  </si>
  <si>
    <t>　・気象観測設備保守点検</t>
    <rPh sb="2" eb="4">
      <t>キショウ</t>
    </rPh>
    <rPh sb="4" eb="6">
      <t>カンソク</t>
    </rPh>
    <rPh sb="6" eb="8">
      <t>セツビ</t>
    </rPh>
    <rPh sb="8" eb="10">
      <t>ホシュ</t>
    </rPh>
    <rPh sb="10" eb="12">
      <t>テンケン</t>
    </rPh>
    <phoneticPr fontId="6"/>
  </si>
  <si>
    <t>　建設業者…知事・大臣コード(２桁)＋許可番号(６桁)</t>
    <rPh sb="1" eb="4">
      <t>ケンセツギョウ</t>
    </rPh>
    <rPh sb="4" eb="5">
      <t>シャ</t>
    </rPh>
    <rPh sb="6" eb="8">
      <t>チジ</t>
    </rPh>
    <rPh sb="9" eb="11">
      <t>ダイジン</t>
    </rPh>
    <rPh sb="16" eb="17">
      <t>ケタ</t>
    </rPh>
    <rPh sb="19" eb="21">
      <t>キョカ</t>
    </rPh>
    <rPh sb="21" eb="23">
      <t>バンゴウ</t>
    </rPh>
    <rPh sb="25" eb="26">
      <t>ケタ</t>
    </rPh>
    <phoneticPr fontId="6"/>
  </si>
  <si>
    <t>　測量コンサル…Ａ又はＢから始まるコード(８桁)</t>
    <rPh sb="1" eb="3">
      <t>ソクリョウ</t>
    </rPh>
    <rPh sb="9" eb="10">
      <t>マタ</t>
    </rPh>
    <rPh sb="14" eb="15">
      <t>ハジ</t>
    </rPh>
    <rPh sb="22" eb="23">
      <t>ケタ</t>
    </rPh>
    <phoneticPr fontId="6"/>
  </si>
  <si>
    <t>様式の標記</t>
  </si>
  <si>
    <t>機械</t>
  </si>
  <si>
    <t>・表にない資格についてはカウントしないでください。</t>
  </si>
  <si>
    <t>技術部門</t>
  </si>
  <si>
    <t>選択科目</t>
  </si>
  <si>
    <t>総合技術監理部門選択科目</t>
  </si>
  <si>
    <t>建設</t>
  </si>
  <si>
    <t>河川砂防及び海岸・海洋</t>
  </si>
  <si>
    <t>港湾空港</t>
  </si>
  <si>
    <t>港湾及び空港</t>
  </si>
  <si>
    <t>建設一般並びに港湾及び空港</t>
  </si>
  <si>
    <t>電力土木</t>
  </si>
  <si>
    <t>建設一般及び電力土木</t>
  </si>
  <si>
    <t>道路</t>
  </si>
  <si>
    <t>建設一般及び道路</t>
  </si>
  <si>
    <t>鉄道</t>
  </si>
  <si>
    <t>建設一般及び鉄道</t>
  </si>
  <si>
    <t>上水工業用水道</t>
  </si>
  <si>
    <t>上下水道</t>
  </si>
  <si>
    <t>上水道及び工業用水道</t>
  </si>
  <si>
    <t>上下水道一般並びに上水道及び工業用水道</t>
  </si>
  <si>
    <t>下水道</t>
  </si>
  <si>
    <t>上下水道一般及び下水道</t>
  </si>
  <si>
    <t>農業土木</t>
  </si>
  <si>
    <t>農業</t>
  </si>
  <si>
    <t>森林土木</t>
  </si>
  <si>
    <t>森林</t>
  </si>
  <si>
    <t>森林一般及び森林土木</t>
  </si>
  <si>
    <t>水産土木</t>
  </si>
  <si>
    <t>水産</t>
  </si>
  <si>
    <t>水産一般及び水産土木</t>
  </si>
  <si>
    <t>造園</t>
  </si>
  <si>
    <t>都市及び地方計画</t>
  </si>
  <si>
    <t>建設一般並びに都市及び地方計画</t>
  </si>
  <si>
    <t>都市計画地方計画</t>
  </si>
  <si>
    <t>地質</t>
  </si>
  <si>
    <t>応用理学</t>
  </si>
  <si>
    <t>応用理学一般及び地質</t>
  </si>
  <si>
    <t>土質基礎</t>
  </si>
  <si>
    <t>土質及び基礎</t>
  </si>
  <si>
    <t>建設一般並びに土質及び基礎</t>
  </si>
  <si>
    <t>鋼構造コンクリ</t>
  </si>
  <si>
    <t>鋼構造及びコンクリート</t>
  </si>
  <si>
    <t>建設一般並びに鋼構造及びコンクリート</t>
  </si>
  <si>
    <t>トンネル</t>
  </si>
  <si>
    <t>建設一般及びトンネル</t>
  </si>
  <si>
    <t>施工計画設備積算</t>
  </si>
  <si>
    <t>施工計画、施工設備及び積算</t>
  </si>
  <si>
    <t>建設一般並びに施工計画、施工設備及び積算</t>
  </si>
  <si>
    <t>建設環境</t>
  </si>
  <si>
    <t>建設一般及び建設環境</t>
  </si>
  <si>
    <t>電気電子</t>
  </si>
  <si>
    <t>衛生工学</t>
  </si>
  <si>
    <t>司法書士</t>
    <rPh sb="0" eb="2">
      <t>シホウ</t>
    </rPh>
    <rPh sb="2" eb="4">
      <t>ショシ</t>
    </rPh>
    <phoneticPr fontId="6"/>
  </si>
  <si>
    <t>書類名</t>
  </si>
  <si>
    <t>注意事項</t>
  </si>
  <si>
    <t xml:space="preserve">営業登録の通知書・証明書(写) </t>
  </si>
  <si>
    <t>使用印鑑届</t>
  </si>
  <si>
    <t>↓</t>
    <phoneticPr fontId="6"/>
  </si>
  <si>
    <t>本店のみの場合は、不用です。</t>
    <rPh sb="0" eb="2">
      <t>ホンテン</t>
    </rPh>
    <rPh sb="5" eb="7">
      <t>バアイ</t>
    </rPh>
    <rPh sb="9" eb="11">
      <t>フヨウ</t>
    </rPh>
    <phoneticPr fontId="6"/>
  </si>
  <si>
    <t>営業所調書(様式C)</t>
    <rPh sb="6" eb="8">
      <t>ヨウシキ</t>
    </rPh>
    <phoneticPr fontId="6"/>
  </si>
  <si>
    <t>check</t>
    <phoneticPr fontId="6"/>
  </si>
  <si>
    <t>受領印</t>
    <rPh sb="0" eb="3">
      <t>ジュリョウイン</t>
    </rPh>
    <phoneticPr fontId="6"/>
  </si>
  <si>
    <t>競争入札参加資格承継申請書</t>
  </si>
  <si>
    <t>法人成り・世襲・合併・事業譲渡(会社分割)・</t>
  </si>
  <si>
    <t>その他（　　　　　　　　　　　　　　　　）</t>
  </si>
  <si>
    <t>承継を申請する入札参加資格</t>
  </si>
  <si>
    <t>人</t>
    <rPh sb="0" eb="1">
      <t>ニン</t>
    </rPh>
    <phoneticPr fontId="6"/>
  </si>
  <si>
    <t>有することを証明します。</t>
  </si>
  <si>
    <t>自</t>
    <rPh sb="0" eb="1">
      <t>ジ</t>
    </rPh>
    <phoneticPr fontId="6"/>
  </si>
  <si>
    <t>年</t>
    <rPh sb="0" eb="1">
      <t>ネン</t>
    </rPh>
    <phoneticPr fontId="6"/>
  </si>
  <si>
    <t>月</t>
    <rPh sb="0" eb="1">
      <t>ツキ</t>
    </rPh>
    <phoneticPr fontId="6"/>
  </si>
  <si>
    <t>証明者</t>
    <rPh sb="0" eb="2">
      <t>ショウメイ</t>
    </rPh>
    <rPh sb="2" eb="3">
      <t>シャ</t>
    </rPh>
    <phoneticPr fontId="6"/>
  </si>
  <si>
    <t>至</t>
    <rPh sb="0" eb="1">
      <t>イタ</t>
    </rPh>
    <phoneticPr fontId="6"/>
  </si>
  <si>
    <t>期間</t>
    <rPh sb="0" eb="2">
      <t>キカン</t>
    </rPh>
    <phoneticPr fontId="6"/>
  </si>
  <si>
    <t>技術者の氏名</t>
    <rPh sb="0" eb="3">
      <t>ギジュツシャ</t>
    </rPh>
    <rPh sb="4" eb="6">
      <t>シメイ</t>
    </rPh>
    <phoneticPr fontId="6"/>
  </si>
  <si>
    <t>生年月日</t>
    <rPh sb="0" eb="2">
      <t>セイネン</t>
    </rPh>
    <rPh sb="2" eb="4">
      <t>ガッピ</t>
    </rPh>
    <phoneticPr fontId="6"/>
  </si>
  <si>
    <t>実務経験 計</t>
    <rPh sb="0" eb="2">
      <t>ジツム</t>
    </rPh>
    <rPh sb="2" eb="4">
      <t>ケイケン</t>
    </rPh>
    <rPh sb="5" eb="6">
      <t>ケイ</t>
    </rPh>
    <phoneticPr fontId="6"/>
  </si>
  <si>
    <t>実務経験</t>
    <rPh sb="0" eb="2">
      <t>ジツム</t>
    </rPh>
    <rPh sb="2" eb="4">
      <t>ケイケン</t>
    </rPh>
    <phoneticPr fontId="6"/>
  </si>
  <si>
    <t>証明者と被証明者との関係</t>
    <rPh sb="0" eb="2">
      <t>ショウメイ</t>
    </rPh>
    <rPh sb="2" eb="3">
      <t>シャ</t>
    </rPh>
    <rPh sb="4" eb="5">
      <t>ヒ</t>
    </rPh>
    <rPh sb="5" eb="7">
      <t>ショウメイ</t>
    </rPh>
    <rPh sb="7" eb="8">
      <t>シャ</t>
    </rPh>
    <rPh sb="10" eb="12">
      <t>カンケイ</t>
    </rPh>
    <phoneticPr fontId="6"/>
  </si>
  <si>
    <t>実務経験の内容</t>
    <rPh sb="0" eb="2">
      <t>ジツム</t>
    </rPh>
    <rPh sb="2" eb="4">
      <t>ケイケン</t>
    </rPh>
    <rPh sb="5" eb="7">
      <t>ナイヨウ</t>
    </rPh>
    <phoneticPr fontId="6"/>
  </si>
  <si>
    <t>１名分について複数枚となる場合は、各葉ごとに押印し、余白にページ番号を記入</t>
    <rPh sb="1" eb="2">
      <t>メイ</t>
    </rPh>
    <rPh sb="2" eb="3">
      <t>ブン</t>
    </rPh>
    <rPh sb="7" eb="9">
      <t>フクスウ</t>
    </rPh>
    <rPh sb="9" eb="10">
      <t>マイ</t>
    </rPh>
    <rPh sb="13" eb="15">
      <t>バアイ</t>
    </rPh>
    <rPh sb="17" eb="18">
      <t>カク</t>
    </rPh>
    <rPh sb="18" eb="19">
      <t>ハ</t>
    </rPh>
    <rPh sb="22" eb="24">
      <t>オウイン</t>
    </rPh>
    <rPh sb="26" eb="28">
      <t>ヨハク</t>
    </rPh>
    <rPh sb="32" eb="34">
      <t>バンゴウ</t>
    </rPh>
    <rPh sb="35" eb="37">
      <t>キニュウ</t>
    </rPh>
    <phoneticPr fontId="6"/>
  </si>
  <si>
    <t>競争入札参加資格変更届(測量コンサル等)</t>
    <rPh sb="0" eb="2">
      <t>キョウソウ</t>
    </rPh>
    <rPh sb="2" eb="4">
      <t>ニュウサツ</t>
    </rPh>
    <rPh sb="4" eb="6">
      <t>サンカ</t>
    </rPh>
    <rPh sb="6" eb="8">
      <t>シカク</t>
    </rPh>
    <rPh sb="8" eb="10">
      <t>ヘンコウ</t>
    </rPh>
    <rPh sb="10" eb="11">
      <t>トドケ</t>
    </rPh>
    <rPh sb="12" eb="14">
      <t>ソクリョウ</t>
    </rPh>
    <rPh sb="18" eb="19">
      <t>トウ</t>
    </rPh>
    <phoneticPr fontId="6"/>
  </si>
  <si>
    <t>千円</t>
    <rPh sb="0" eb="2">
      <t>センエン</t>
    </rPh>
    <phoneticPr fontId="3"/>
  </si>
  <si>
    <t>人</t>
    <rPh sb="0" eb="1">
      <t>ニン</t>
    </rPh>
    <phoneticPr fontId="3"/>
  </si>
  <si>
    <t>年</t>
    <rPh sb="0" eb="1">
      <t>ネン</t>
    </rPh>
    <phoneticPr fontId="3"/>
  </si>
  <si>
    <t>実務経験証明書</t>
    <phoneticPr fontId="6"/>
  </si>
  <si>
    <t>(承継人、資格を引き継ぐ者)</t>
    <phoneticPr fontId="6"/>
  </si>
  <si>
    <t>住　　　　所　〒</t>
    <phoneticPr fontId="6"/>
  </si>
  <si>
    <t>商号又は名称　</t>
    <phoneticPr fontId="6"/>
  </si>
  <si>
    <t>代表者名</t>
    <phoneticPr fontId="6"/>
  </si>
  <si>
    <t>フリガナ</t>
    <phoneticPr fontId="6"/>
  </si>
  <si>
    <t>①</t>
    <phoneticPr fontId="3"/>
  </si>
  <si>
    <t>②</t>
    <phoneticPr fontId="3"/>
  </si>
  <si>
    <t>③</t>
    <phoneticPr fontId="3"/>
  </si>
  <si>
    <t>④</t>
    <phoneticPr fontId="3"/>
  </si>
  <si>
    <t>⑤</t>
    <phoneticPr fontId="3"/>
  </si>
  <si>
    <t>１　①については、県内業者で本店以外に山形県内に営業所がある場合、又は、県外業者で山形県内に営業所がある場合に、３箇所まで記載してください。</t>
    <rPh sb="9" eb="11">
      <t>ケンナイ</t>
    </rPh>
    <rPh sb="11" eb="13">
      <t>ギョウシャ</t>
    </rPh>
    <rPh sb="14" eb="16">
      <t>ホンテン</t>
    </rPh>
    <rPh sb="16" eb="18">
      <t>イガイ</t>
    </rPh>
    <rPh sb="19" eb="21">
      <t>ヤマガタ</t>
    </rPh>
    <rPh sb="21" eb="23">
      <t>ケンナイ</t>
    </rPh>
    <rPh sb="24" eb="27">
      <t>エイギョウショ</t>
    </rPh>
    <rPh sb="30" eb="32">
      <t>バアイ</t>
    </rPh>
    <rPh sb="33" eb="34">
      <t>マタ</t>
    </rPh>
    <phoneticPr fontId="6"/>
  </si>
  <si>
    <t>　</t>
    <phoneticPr fontId="6"/>
  </si>
  <si>
    <t>２　②については、県内又は県外業者で、山形県以外の東北５県に営業所がある場合、１箇所のみ記載してください。</t>
    <rPh sb="9" eb="11">
      <t>ケンナイ</t>
    </rPh>
    <rPh sb="11" eb="12">
      <t>マタ</t>
    </rPh>
    <rPh sb="13" eb="15">
      <t>ケンガイ</t>
    </rPh>
    <rPh sb="15" eb="17">
      <t>ギョウシャ</t>
    </rPh>
    <rPh sb="19" eb="21">
      <t>ヤマガタ</t>
    </rPh>
    <rPh sb="21" eb="22">
      <t>ケン</t>
    </rPh>
    <rPh sb="22" eb="24">
      <t>イガイ</t>
    </rPh>
    <rPh sb="25" eb="27">
      <t>トウホク</t>
    </rPh>
    <rPh sb="28" eb="29">
      <t>ケン</t>
    </rPh>
    <rPh sb="30" eb="33">
      <t>エイギョウショ</t>
    </rPh>
    <phoneticPr fontId="6"/>
  </si>
  <si>
    <t>様式A</t>
    <rPh sb="0" eb="2">
      <t>ヨウシキ</t>
    </rPh>
    <phoneticPr fontId="3"/>
  </si>
  <si>
    <t>技術士・衛生工学</t>
    <rPh sb="4" eb="6">
      <t>エイセイ</t>
    </rPh>
    <rPh sb="6" eb="8">
      <t>コウガク</t>
    </rPh>
    <phoneticPr fontId="3"/>
  </si>
  <si>
    <t>技術士・情報工学</t>
    <rPh sb="4" eb="6">
      <t>ジョウホウ</t>
    </rPh>
    <rPh sb="6" eb="8">
      <t>コウガク</t>
    </rPh>
    <phoneticPr fontId="3"/>
  </si>
  <si>
    <t>業種</t>
    <rPh sb="0" eb="2">
      <t>ギョウシュ</t>
    </rPh>
    <phoneticPr fontId="6"/>
  </si>
  <si>
    <t>フリガナ</t>
    <phoneticPr fontId="6"/>
  </si>
  <si>
    <t>京</t>
    <rPh sb="0" eb="1">
      <t>キョウ</t>
    </rPh>
    <phoneticPr fontId="3"/>
  </si>
  <si>
    <t>株</t>
    <rPh sb="0" eb="1">
      <t>カブ</t>
    </rPh>
    <phoneticPr fontId="3"/>
  </si>
  <si>
    <t>式</t>
    <rPh sb="0" eb="1">
      <t>シキ</t>
    </rPh>
    <phoneticPr fontId="3"/>
  </si>
  <si>
    <t>会</t>
    <rPh sb="0" eb="1">
      <t>カイ</t>
    </rPh>
    <phoneticPr fontId="3"/>
  </si>
  <si>
    <t>社</t>
    <rPh sb="0" eb="1">
      <t>シャ</t>
    </rPh>
    <phoneticPr fontId="3"/>
  </si>
  <si>
    <t>東</t>
    <rPh sb="0" eb="1">
      <t>アズマ</t>
    </rPh>
    <phoneticPr fontId="3"/>
  </si>
  <si>
    <t>太</t>
    <rPh sb="0" eb="1">
      <t>フトシ</t>
    </rPh>
    <phoneticPr fontId="3"/>
  </si>
  <si>
    <t>郎</t>
    <rPh sb="0" eb="1">
      <t>ロウ</t>
    </rPh>
    <phoneticPr fontId="3"/>
  </si>
  <si>
    <t>トンネル</t>
    <phoneticPr fontId="6"/>
  </si>
  <si>
    <t>山</t>
    <rPh sb="0" eb="1">
      <t>ヤマ</t>
    </rPh>
    <phoneticPr fontId="3"/>
  </si>
  <si>
    <t>形</t>
    <rPh sb="0" eb="1">
      <t>ガタ</t>
    </rPh>
    <phoneticPr fontId="3"/>
  </si>
  <si>
    <t>営</t>
    <rPh sb="0" eb="1">
      <t>エイ</t>
    </rPh>
    <phoneticPr fontId="3"/>
  </si>
  <si>
    <t>業</t>
    <rPh sb="0" eb="1">
      <t>ギョウ</t>
    </rPh>
    <phoneticPr fontId="3"/>
  </si>
  <si>
    <t>所</t>
    <rPh sb="0" eb="1">
      <t>ショ</t>
    </rPh>
    <phoneticPr fontId="3"/>
  </si>
  <si>
    <t>長</t>
    <rPh sb="0" eb="1">
      <t>チョウ</t>
    </rPh>
    <phoneticPr fontId="3"/>
  </si>
  <si>
    <t>県</t>
    <rPh sb="0" eb="1">
      <t>ケン</t>
    </rPh>
    <phoneticPr fontId="3"/>
  </si>
  <si>
    <t>庁</t>
    <rPh sb="0" eb="1">
      <t>チョウ</t>
    </rPh>
    <phoneticPr fontId="3"/>
  </si>
  <si>
    <t>一</t>
    <rPh sb="0" eb="1">
      <t>イチ</t>
    </rPh>
    <phoneticPr fontId="3"/>
  </si>
  <si>
    <r>
      <t>平均(千円、端数切捨</t>
    </r>
    <r>
      <rPr>
        <sz val="12"/>
        <rFont val="ＭＳ 明朝"/>
        <family val="1"/>
        <charset val="128"/>
      </rPr>
      <t>)</t>
    </r>
    <rPh sb="0" eb="2">
      <t>ヘイキン</t>
    </rPh>
    <rPh sb="3" eb="5">
      <t>センエン</t>
    </rPh>
    <rPh sb="6" eb="8">
      <t>ハスウ</t>
    </rPh>
    <rPh sb="8" eb="10">
      <t>キリス</t>
    </rPh>
    <phoneticPr fontId="3"/>
  </si>
  <si>
    <t>①</t>
    <phoneticPr fontId="3"/>
  </si>
  <si>
    <t>交通量調査</t>
    <rPh sb="0" eb="2">
      <t>コウツウ</t>
    </rPh>
    <rPh sb="2" eb="3">
      <t>リョウ</t>
    </rPh>
    <rPh sb="3" eb="5">
      <t>チョウサ</t>
    </rPh>
    <phoneticPr fontId="3"/>
  </si>
  <si>
    <t>②</t>
    <phoneticPr fontId="3"/>
  </si>
  <si>
    <t>電算関係</t>
    <rPh sb="0" eb="2">
      <t>デンサン</t>
    </rPh>
    <rPh sb="2" eb="4">
      <t>カンケイ</t>
    </rPh>
    <phoneticPr fontId="3"/>
  </si>
  <si>
    <t>③</t>
    <phoneticPr fontId="3"/>
  </si>
  <si>
    <t>施工管理</t>
    <rPh sb="0" eb="2">
      <t>セコウ</t>
    </rPh>
    <rPh sb="2" eb="4">
      <t>カンリ</t>
    </rPh>
    <phoneticPr fontId="3"/>
  </si>
  <si>
    <t>④</t>
    <phoneticPr fontId="3"/>
  </si>
  <si>
    <t>-</t>
    <phoneticPr fontId="3"/>
  </si>
  <si>
    <t>東</t>
    <phoneticPr fontId="3"/>
  </si>
  <si>
    <t>京</t>
    <phoneticPr fontId="3"/>
  </si>
  <si>
    <t>都</t>
    <phoneticPr fontId="3"/>
  </si>
  <si>
    <t>区</t>
    <phoneticPr fontId="3"/>
  </si>
  <si>
    <t>－</t>
    <phoneticPr fontId="3"/>
  </si>
  <si>
    <t>-</t>
    <phoneticPr fontId="3"/>
  </si>
  <si>
    <t>⑤</t>
    <phoneticPr fontId="3"/>
  </si>
  <si>
    <t>　</t>
    <phoneticPr fontId="6"/>
  </si>
  <si>
    <t>山形営業所</t>
    <rPh sb="0" eb="2">
      <t>ヤマガタ</t>
    </rPh>
    <rPh sb="2" eb="5">
      <t>エイギョウショ</t>
    </rPh>
    <phoneticPr fontId="6"/>
  </si>
  <si>
    <t>営業所長</t>
    <rPh sb="0" eb="3">
      <t>エイギョウショ</t>
    </rPh>
    <rPh sb="3" eb="4">
      <t>チョウ</t>
    </rPh>
    <phoneticPr fontId="6"/>
  </si>
  <si>
    <t>県庁　一郎</t>
    <rPh sb="0" eb="2">
      <t>ケンチョウ</t>
    </rPh>
    <rPh sb="3" eb="5">
      <t>イチロウ</t>
    </rPh>
    <phoneticPr fontId="6"/>
  </si>
  <si>
    <t>仙台営業所</t>
    <rPh sb="0" eb="2">
      <t>センダイ</t>
    </rPh>
    <rPh sb="2" eb="5">
      <t>エイギョウショ</t>
    </rPh>
    <phoneticPr fontId="6"/>
  </si>
  <si>
    <t>仙台　次郎</t>
    <rPh sb="0" eb="2">
      <t>センダイ</t>
    </rPh>
    <rPh sb="3" eb="5">
      <t>ジロウ</t>
    </rPh>
    <phoneticPr fontId="6"/>
  </si>
  <si>
    <t>※１</t>
    <phoneticPr fontId="6"/>
  </si>
  <si>
    <t>土質及び基礎</t>
    <rPh sb="0" eb="2">
      <t>ドシツ</t>
    </rPh>
    <rPh sb="2" eb="3">
      <t>オヨ</t>
    </rPh>
    <rPh sb="4" eb="6">
      <t>キソ</t>
    </rPh>
    <phoneticPr fontId="6"/>
  </si>
  <si>
    <t>実務経験証明書</t>
    <phoneticPr fontId="6"/>
  </si>
  <si>
    <t>　代表取締役</t>
    <rPh sb="1" eb="3">
      <t>ダイヒョウ</t>
    </rPh>
    <rPh sb="3" eb="6">
      <t>トリシマリヤク</t>
    </rPh>
    <phoneticPr fontId="6"/>
  </si>
  <si>
    <t>　　東　京太郎</t>
    <rPh sb="2" eb="3">
      <t>アズマ</t>
    </rPh>
    <rPh sb="4" eb="7">
      <t>キョウタロウ</t>
    </rPh>
    <phoneticPr fontId="6"/>
  </si>
  <si>
    <t>山形　三太郎</t>
    <rPh sb="0" eb="2">
      <t>ヤマガタ</t>
    </rPh>
    <rPh sb="3" eb="6">
      <t>サンタロウ</t>
    </rPh>
    <phoneticPr fontId="6"/>
  </si>
  <si>
    <t>※１</t>
    <phoneticPr fontId="6"/>
  </si>
  <si>
    <r>
      <t>※１　</t>
    </r>
    <r>
      <rPr>
        <sz val="10"/>
        <color indexed="12"/>
        <rFont val="ＭＳ ゴシック"/>
        <family val="3"/>
        <charset val="128"/>
      </rPr>
      <t>追加受付時に限り、入札参加希望業種の追加と営業登録の追加を受け付けております。</t>
    </r>
    <rPh sb="24" eb="26">
      <t>エイギョウ</t>
    </rPh>
    <rPh sb="26" eb="28">
      <t>トウロク</t>
    </rPh>
    <rPh sb="29" eb="31">
      <t>ツイカ</t>
    </rPh>
    <rPh sb="32" eb="33">
      <t>ウ</t>
    </rPh>
    <rPh sb="34" eb="35">
      <t>ツ</t>
    </rPh>
    <phoneticPr fontId="6"/>
  </si>
  <si>
    <t>変更届の内容が名簿に反映されるのは、受付が８月のものは同一年度の10月1日から、受付が</t>
    <rPh sb="34" eb="35">
      <t>ガツ</t>
    </rPh>
    <rPh sb="36" eb="37">
      <t>ニチ</t>
    </rPh>
    <rPh sb="40" eb="42">
      <t>ウケツケ</t>
    </rPh>
    <phoneticPr fontId="6"/>
  </si>
  <si>
    <t>11月のものは翌年度の4月1日からとなります。</t>
    <phoneticPr fontId="6"/>
  </si>
  <si>
    <t>申請に係る誓約書</t>
    <rPh sb="0" eb="2">
      <t>シンセイ</t>
    </rPh>
    <rPh sb="3" eb="4">
      <t>カカ</t>
    </rPh>
    <rPh sb="5" eb="8">
      <t>セイヤクショ</t>
    </rPh>
    <phoneticPr fontId="6"/>
  </si>
  <si>
    <t>・競争参加資格審査申請書
・申請に係る誓約書</t>
    <rPh sb="19" eb="22">
      <t>セイヤクショ</t>
    </rPh>
    <phoneticPr fontId="6"/>
  </si>
  <si>
    <t>・競争参加資格審査申請書
・申請に係る誓約書</t>
    <rPh sb="14" eb="16">
      <t>シンセイ</t>
    </rPh>
    <rPh sb="17" eb="18">
      <t>カカ</t>
    </rPh>
    <rPh sb="19" eb="22">
      <t>セイヤクショ</t>
    </rPh>
    <phoneticPr fontId="6"/>
  </si>
  <si>
    <t>委任状（受任者用）</t>
    <rPh sb="4" eb="6">
      <t>ジュニン</t>
    </rPh>
    <rPh sb="6" eb="8">
      <t>シャヨウ</t>
    </rPh>
    <phoneticPr fontId="6"/>
  </si>
  <si>
    <t>なし</t>
  </si>
  <si>
    <t>申請代理人</t>
    <rPh sb="0" eb="2">
      <t>シンセイ</t>
    </rPh>
    <rPh sb="2" eb="5">
      <t>ダイリニン</t>
    </rPh>
    <phoneticPr fontId="6"/>
  </si>
  <si>
    <t>委任状（代理申請用）</t>
    <rPh sb="0" eb="3">
      <t>イニンジョウ</t>
    </rPh>
    <rPh sb="4" eb="6">
      <t>ダイリ</t>
    </rPh>
    <rPh sb="6" eb="8">
      <t>シンセイ</t>
    </rPh>
    <rPh sb="8" eb="9">
      <t>ヨウ</t>
    </rPh>
    <phoneticPr fontId="6"/>
  </si>
  <si>
    <t>委任状（代理申請用）</t>
    <rPh sb="4" eb="6">
      <t>ダイリ</t>
    </rPh>
    <rPh sb="6" eb="9">
      <t>シンセイヨウ</t>
    </rPh>
    <phoneticPr fontId="6"/>
  </si>
  <si>
    <t>合併や営業譲渡があった場合は、建設企画課(023-630-2402)までお気軽にお問</t>
    <rPh sb="0" eb="2">
      <t>ガッペイ</t>
    </rPh>
    <rPh sb="3" eb="5">
      <t>エイギョウ</t>
    </rPh>
    <rPh sb="5" eb="7">
      <t>ジョウト</t>
    </rPh>
    <rPh sb="11" eb="13">
      <t>バアイ</t>
    </rPh>
    <rPh sb="15" eb="20">
      <t>ケンセツキカクカ</t>
    </rPh>
    <rPh sb="37" eb="39">
      <t>キガル</t>
    </rPh>
    <rPh sb="41" eb="42">
      <t>トイ</t>
    </rPh>
    <phoneticPr fontId="6"/>
  </si>
  <si>
    <t>代理申請を行う方は、委任状（代理申請用）を提出すること。</t>
    <phoneticPr fontId="6"/>
  </si>
  <si>
    <t>代理申請を行う方は、委任状（代理申請用）を提出すること。</t>
    <phoneticPr fontId="6"/>
  </si>
  <si>
    <t>公共用地経験者の場合は、登録証等の代わりに提出します。</t>
    <rPh sb="0" eb="2">
      <t>コウキョウ</t>
    </rPh>
    <rPh sb="2" eb="4">
      <t>ヨウチ</t>
    </rPh>
    <rPh sb="4" eb="7">
      <t>ケイケンシャ</t>
    </rPh>
    <rPh sb="8" eb="10">
      <t>バアイ</t>
    </rPh>
    <rPh sb="12" eb="14">
      <t>トウロク</t>
    </rPh>
    <rPh sb="14" eb="15">
      <t>ショウ</t>
    </rPh>
    <rPh sb="15" eb="16">
      <t>トウ</t>
    </rPh>
    <rPh sb="17" eb="18">
      <t>カ</t>
    </rPh>
    <rPh sb="21" eb="23">
      <t>テイシュツ</t>
    </rPh>
    <phoneticPr fontId="6"/>
  </si>
  <si>
    <t>必須</t>
    <rPh sb="0" eb="2">
      <t>ヒッス</t>
    </rPh>
    <phoneticPr fontId="6"/>
  </si>
  <si>
    <t>該当者</t>
    <rPh sb="0" eb="3">
      <t>ガイトウシャ</t>
    </rPh>
    <phoneticPr fontId="6"/>
  </si>
  <si>
    <t>入札参加資格：設計・測量・調査・コンサルタント業</t>
    <rPh sb="0" eb="2">
      <t>ニュウサツ</t>
    </rPh>
    <rPh sb="2" eb="4">
      <t>サンカ</t>
    </rPh>
    <rPh sb="4" eb="6">
      <t>シカク</t>
    </rPh>
    <phoneticPr fontId="3"/>
  </si>
  <si>
    <t>法人用</t>
    <rPh sb="0" eb="2">
      <t>ホウジン</t>
    </rPh>
    <rPh sb="2" eb="3">
      <t>ヨウ</t>
    </rPh>
    <phoneticPr fontId="3"/>
  </si>
  <si>
    <t>申請に係る誓約書</t>
    <phoneticPr fontId="3"/>
  </si>
  <si>
    <t>１　提出書類に係る誓約</t>
    <rPh sb="2" eb="4">
      <t>テイシュツ</t>
    </rPh>
    <rPh sb="4" eb="6">
      <t>ショルイ</t>
    </rPh>
    <rPh sb="7" eb="8">
      <t>カカ</t>
    </rPh>
    <rPh sb="9" eb="11">
      <t>セイヤク</t>
    </rPh>
    <phoneticPr fontId="3"/>
  </si>
  <si>
    <t>　この度提出する申請書及び添付書類の内容については、事実と相違ないことを誓約します。</t>
    <phoneticPr fontId="3"/>
  </si>
  <si>
    <t>２　暴力団排除に関する誓約</t>
    <rPh sb="2" eb="5">
      <t>ボウリョクダン</t>
    </rPh>
    <rPh sb="5" eb="7">
      <t>ハイジョ</t>
    </rPh>
    <rPh sb="8" eb="9">
      <t>カン</t>
    </rPh>
    <rPh sb="11" eb="13">
      <t>セイヤク</t>
    </rPh>
    <phoneticPr fontId="3"/>
  </si>
  <si>
    <t>当社は、</t>
    <rPh sb="0" eb="2">
      <t>トウシャ</t>
    </rPh>
    <phoneticPr fontId="3"/>
  </si>
  <si>
    <t>　下記のいずれにも該当しません。将来においても該当することのないことを誓約します。</t>
    <phoneticPr fontId="3"/>
  </si>
  <si>
    <t>　この誓約が虚偽であり、又はこの誓約に反したことにより、当方が入札参加資格の制限等の不利益を被ることとなっても、異議は一切申し立てません。</t>
    <phoneticPr fontId="3"/>
  </si>
  <si>
    <t>○</t>
    <phoneticPr fontId="3"/>
  </si>
  <si>
    <t>個人事業主用</t>
    <rPh sb="0" eb="2">
      <t>コジン</t>
    </rPh>
    <rPh sb="2" eb="5">
      <t>ジギョウヌシ</t>
    </rPh>
    <rPh sb="5" eb="6">
      <t>ヨウ</t>
    </rPh>
    <phoneticPr fontId="3"/>
  </si>
  <si>
    <t>私は、</t>
    <rPh sb="0" eb="1">
      <t>ワタシ</t>
    </rPh>
    <phoneticPr fontId="3"/>
  </si>
  <si>
    <t>【その他業務コード】</t>
    <rPh sb="3" eb="4">
      <t>ホカ</t>
    </rPh>
    <rPh sb="4" eb="6">
      <t>ギョウム</t>
    </rPh>
    <phoneticPr fontId="3"/>
  </si>
  <si>
    <t>1 交通量調査</t>
    <phoneticPr fontId="3"/>
  </si>
  <si>
    <t>2 環境調査</t>
    <phoneticPr fontId="3"/>
  </si>
  <si>
    <t>3 経済調査</t>
    <phoneticPr fontId="3"/>
  </si>
  <si>
    <t>4 水質等の分析</t>
    <phoneticPr fontId="3"/>
  </si>
  <si>
    <t>5 宅地造成設計</t>
    <phoneticPr fontId="3"/>
  </si>
  <si>
    <t>6 電算関係</t>
    <phoneticPr fontId="3"/>
  </si>
  <si>
    <t>7 計算</t>
    <phoneticPr fontId="3"/>
  </si>
  <si>
    <t>8 資料整理</t>
    <phoneticPr fontId="3"/>
  </si>
  <si>
    <t>9 施工管理</t>
    <phoneticPr fontId="3"/>
  </si>
  <si>
    <t>・☆を希望する場合、別途、営業登録が必要です。
・「その他」欄は囲みの中の１～９のコードを記入してください（最大５つ）。</t>
    <phoneticPr fontId="3"/>
  </si>
  <si>
    <t>・各業務内容の定義は、測量法、建築士法等の個別法、国交省のコンサルタント
　登録規程等によります。
・下水管路調査は「土木コンサル」の「下水道部門」を選択してください。
・技術補助（発注者支援）業務は、「その他」の「資料整理」を選択してください。</t>
    <phoneticPr fontId="3"/>
  </si>
  <si>
    <t>「合計」欄と「直前２年の実績 平均」欄は数式が入っているため自動計算されますが、手書きの場合は、当該欄も計算の上、ご記入ください。</t>
    <rPh sb="1" eb="3">
      <t>ゴウケイ</t>
    </rPh>
    <rPh sb="4" eb="5">
      <t>ラン</t>
    </rPh>
    <rPh sb="7" eb="9">
      <t>チョクゼン</t>
    </rPh>
    <rPh sb="10" eb="11">
      <t>ネン</t>
    </rPh>
    <rPh sb="12" eb="14">
      <t>ジッセキ</t>
    </rPh>
    <rPh sb="15" eb="17">
      <t>ヘイキン</t>
    </rPh>
    <rPh sb="18" eb="19">
      <t>ラン</t>
    </rPh>
    <rPh sb="20" eb="22">
      <t>スウシキ</t>
    </rPh>
    <rPh sb="23" eb="24">
      <t>ハイ</t>
    </rPh>
    <rPh sb="30" eb="32">
      <t>ジドウ</t>
    </rPh>
    <rPh sb="32" eb="34">
      <t>ケイサン</t>
    </rPh>
    <rPh sb="40" eb="42">
      <t>テガ</t>
    </rPh>
    <rPh sb="44" eb="46">
      <t>バアイ</t>
    </rPh>
    <rPh sb="48" eb="50">
      <t>トウガイ</t>
    </rPh>
    <rPh sb="50" eb="51">
      <t>ラン</t>
    </rPh>
    <rPh sb="52" eb="54">
      <t>ケイサン</t>
    </rPh>
    <rPh sb="55" eb="56">
      <t>ウエ</t>
    </rPh>
    <rPh sb="58" eb="60">
      <t>キニュウ</t>
    </rPh>
    <phoneticPr fontId="3"/>
  </si>
  <si>
    <t>B</t>
    <phoneticPr fontId="3"/>
  </si>
  <si>
    <t>・☆を希望する場合、別途、営業登録が必要です。
・「その他」欄は囲みの中の１～９のコードを記入してください（最大５つ）。</t>
    <phoneticPr fontId="3"/>
  </si>
  <si>
    <t>1 交通量調査</t>
    <phoneticPr fontId="3"/>
  </si>
  <si>
    <t>2 環境調査</t>
    <phoneticPr fontId="3"/>
  </si>
  <si>
    <t>3 経済調査</t>
    <phoneticPr fontId="3"/>
  </si>
  <si>
    <t>4 水質等の分析</t>
    <phoneticPr fontId="3"/>
  </si>
  <si>
    <t>5 宅地造成設計</t>
    <phoneticPr fontId="3"/>
  </si>
  <si>
    <t>6 電算関係</t>
    <phoneticPr fontId="3"/>
  </si>
  <si>
    <t>7 計算</t>
    <phoneticPr fontId="3"/>
  </si>
  <si>
    <t>8 資料整理</t>
    <phoneticPr fontId="3"/>
  </si>
  <si>
    <t>9 施工管理</t>
    <phoneticPr fontId="3"/>
  </si>
  <si>
    <t>・各業務内容の定義は、測量法、建築士法等の個別法、国交省のコンサルタント
　登録規程等によります。
・下水管路調査は「土木コンサル」の「下水道部門」を選択してください。
・技術補助（発注者支援）業務は、「その他」の「資料整理」を選択してください。</t>
    <phoneticPr fontId="3"/>
  </si>
  <si>
    <t>　下記の者は、　公共用地取得業務　　に関し、次のとおり実務の経験を</t>
    <phoneticPr fontId="6"/>
  </si>
  <si>
    <t>この帳票は、「公共用地経験者」について、「資格者証等の写し」に代えて作成</t>
    <rPh sb="2" eb="4">
      <t>チョウヒョウ</t>
    </rPh>
    <rPh sb="7" eb="9">
      <t>コウキョウ</t>
    </rPh>
    <rPh sb="9" eb="11">
      <t>ヨウチ</t>
    </rPh>
    <rPh sb="11" eb="14">
      <t>ケイケンシャ</t>
    </rPh>
    <rPh sb="21" eb="22">
      <t>シ</t>
    </rPh>
    <phoneticPr fontId="6"/>
  </si>
  <si>
    <t>するものです。</t>
  </si>
  <si>
    <t>在籍していた官公庁</t>
    <rPh sb="0" eb="2">
      <t>ザイセキ</t>
    </rPh>
    <rPh sb="6" eb="9">
      <t>カンコウチョウ</t>
    </rPh>
    <phoneticPr fontId="6"/>
  </si>
  <si>
    <t>官公庁の証明を得ることができない理由</t>
    <rPh sb="0" eb="3">
      <t>カンコウチョウ</t>
    </rPh>
    <rPh sb="4" eb="6">
      <t>ショウメイ</t>
    </rPh>
    <rPh sb="7" eb="8">
      <t>エ</t>
    </rPh>
    <rPh sb="16" eb="18">
      <t>リユウ</t>
    </rPh>
    <phoneticPr fontId="6"/>
  </si>
  <si>
    <t>○○市技師(○○用務に係る用地補償)</t>
    <rPh sb="2" eb="3">
      <t>シ</t>
    </rPh>
    <rPh sb="3" eb="5">
      <t>ギシ</t>
    </rPh>
    <rPh sb="8" eb="10">
      <t>ヨウム</t>
    </rPh>
    <rPh sb="11" eb="12">
      <t>カカ</t>
    </rPh>
    <rPh sb="13" eb="15">
      <t>ヨウチ</t>
    </rPh>
    <rPh sb="15" eb="17">
      <t>ホショウ</t>
    </rPh>
    <phoneticPr fontId="6"/>
  </si>
  <si>
    <t>○○市</t>
    <rPh sb="2" eb="3">
      <t>シ</t>
    </rPh>
    <phoneticPr fontId="6"/>
  </si>
  <si>
    <t>○○市係長(○○用務に係る用地補償)</t>
    <rPh sb="2" eb="3">
      <t>シ</t>
    </rPh>
    <rPh sb="3" eb="5">
      <t>カカリチョウ</t>
    </rPh>
    <rPh sb="8" eb="10">
      <t>ヨウム</t>
    </rPh>
    <rPh sb="11" eb="12">
      <t>カカ</t>
    </rPh>
    <rPh sb="13" eb="15">
      <t>ヨウチ</t>
    </rPh>
    <rPh sb="15" eb="17">
      <t>ホショウ</t>
    </rPh>
    <phoneticPr fontId="6"/>
  </si>
  <si>
    <t>○○市課長補佐(○○用務に係る用地補償)</t>
    <rPh sb="2" eb="3">
      <t>シ</t>
    </rPh>
    <rPh sb="3" eb="5">
      <t>カチョウ</t>
    </rPh>
    <rPh sb="5" eb="7">
      <t>ホサ</t>
    </rPh>
    <rPh sb="10" eb="12">
      <t>ヨウム</t>
    </rPh>
    <rPh sb="13" eb="14">
      <t>カカ</t>
    </rPh>
    <rPh sb="15" eb="17">
      <t>ヨウチ</t>
    </rPh>
    <rPh sb="17" eb="19">
      <t>ホショウ</t>
    </rPh>
    <phoneticPr fontId="6"/>
  </si>
  <si>
    <t>平成22年10月○○市を退職のため。</t>
    <rPh sb="0" eb="2">
      <t>ヘイセイ</t>
    </rPh>
    <rPh sb="4" eb="5">
      <t>ネン</t>
    </rPh>
    <rPh sb="7" eb="8">
      <t>ガツ</t>
    </rPh>
    <rPh sb="10" eb="11">
      <t>シ</t>
    </rPh>
    <rPh sb="12" eb="14">
      <t>タイショク</t>
    </rPh>
    <phoneticPr fontId="6"/>
  </si>
  <si>
    <t>委任状（受任者用）</t>
    <rPh sb="0" eb="2">
      <t>イニン</t>
    </rPh>
    <rPh sb="2" eb="3">
      <t>ジョウ</t>
    </rPh>
    <rPh sb="4" eb="6">
      <t>ジュニン</t>
    </rPh>
    <rPh sb="6" eb="8">
      <t>シャヨウ</t>
    </rPh>
    <phoneticPr fontId="6"/>
  </si>
  <si>
    <t>委任状（代理申請用）</t>
    <rPh sb="0" eb="2">
      <t>イニン</t>
    </rPh>
    <rPh sb="2" eb="3">
      <t>ジョウ</t>
    </rPh>
    <rPh sb="4" eb="6">
      <t>ダイリ</t>
    </rPh>
    <rPh sb="6" eb="8">
      <t>シンセイ</t>
    </rPh>
    <rPh sb="8" eb="9">
      <t>ヨウ</t>
    </rPh>
    <phoneticPr fontId="6"/>
  </si>
  <si>
    <t>【代理人】</t>
    <rPh sb="1" eb="4">
      <t>ダイリニン</t>
    </rPh>
    <phoneticPr fontId="3"/>
  </si>
  <si>
    <t>郵便番号：</t>
    <rPh sb="0" eb="2">
      <t>ユウビン</t>
    </rPh>
    <rPh sb="2" eb="4">
      <t>バンゴウ</t>
    </rPh>
    <phoneticPr fontId="3"/>
  </si>
  <si>
    <t>行政書士の登録番号：</t>
    <rPh sb="0" eb="2">
      <t>ギョウセイ</t>
    </rPh>
    <rPh sb="2" eb="4">
      <t>ショシ</t>
    </rPh>
    <rPh sb="5" eb="7">
      <t>トウロク</t>
    </rPh>
    <rPh sb="7" eb="9">
      <t>バンゴウ</t>
    </rPh>
    <phoneticPr fontId="3"/>
  </si>
  <si>
    <t>氏名：</t>
    <rPh sb="0" eb="2">
      <t>シメイ</t>
    </rPh>
    <phoneticPr fontId="3"/>
  </si>
  <si>
    <t>から</t>
    <phoneticPr fontId="3"/>
  </si>
  <si>
    <t>１　申請書類の作成</t>
    <rPh sb="2" eb="4">
      <t>シンセイ</t>
    </rPh>
    <rPh sb="4" eb="6">
      <t>ショルイ</t>
    </rPh>
    <rPh sb="7" eb="9">
      <t>サクセイ</t>
    </rPh>
    <phoneticPr fontId="6"/>
  </si>
  <si>
    <t>２　申請代理</t>
    <rPh sb="2" eb="4">
      <t>シンセイ</t>
    </rPh>
    <rPh sb="4" eb="6">
      <t>ダイリ</t>
    </rPh>
    <phoneticPr fontId="6"/>
  </si>
  <si>
    <t>３　記載事項の訂正</t>
    <rPh sb="2" eb="4">
      <t>キサイ</t>
    </rPh>
    <rPh sb="4" eb="6">
      <t>ジコウ</t>
    </rPh>
    <rPh sb="7" eb="9">
      <t>テイセイ</t>
    </rPh>
    <phoneticPr fontId="6"/>
  </si>
  <si>
    <t>○○県○○市０－０－０</t>
    <rPh sb="2" eb="3">
      <t>ケン</t>
    </rPh>
    <rPh sb="5" eb="6">
      <t>シ</t>
    </rPh>
    <phoneticPr fontId="6"/>
  </si>
  <si>
    <t>○○○○株式会社</t>
    <rPh sb="4" eb="8">
      <t>カブシキガイシャ</t>
    </rPh>
    <phoneticPr fontId="6"/>
  </si>
  <si>
    <t>○○行政書士事務所　△△　▲▲</t>
    <rPh sb="2" eb="4">
      <t>ギョウセイ</t>
    </rPh>
    <rPh sb="4" eb="6">
      <t>ショシ</t>
    </rPh>
    <rPh sb="6" eb="8">
      <t>ジム</t>
    </rPh>
    <rPh sb="8" eb="9">
      <t>ショ</t>
    </rPh>
    <phoneticPr fontId="6"/>
  </si>
  <si>
    <t>※１　代表者・商号・本店住所に変更が生じた場合であって、登記簿の作成が完了する前に参加</t>
    <phoneticPr fontId="6"/>
  </si>
  <si>
    <r>
      <t>　代表者・商号・本店住所に変更が生じた場合であって、登記簿の作成が完了する前に参加を希望する入札案件がある場合は、</t>
    </r>
    <r>
      <rPr>
        <u/>
        <sz val="10"/>
        <color indexed="12"/>
        <rFont val="ＭＳ ゴシック"/>
        <family val="3"/>
        <charset val="128"/>
      </rPr>
      <t>登記簿の作成が未了の状態であっても入札前に変更内容を名簿担当部署（県内業者にあっては総合支庁建設総務課行政係、県外業者にあっては県庁建設企画課）に届け出てください。届出がないまま入札に参加した場合、当該入札は無効になるほか、指名停止措置を受ける場合があります。</t>
    </r>
    <r>
      <rPr>
        <sz val="10"/>
        <rFont val="ＭＳ 明朝"/>
        <family val="1"/>
        <charset val="128"/>
      </rPr>
      <t>（県内本店業者・県外本店業者共通）参加を希望する入札案件がない場合は、登記簿が作成完了後に届出ていただいて結構です。</t>
    </r>
    <phoneticPr fontId="6"/>
  </si>
  <si>
    <t>委任状（受任者用）</t>
    <phoneticPr fontId="6"/>
  </si>
  <si>
    <t>建築設備士</t>
    <phoneticPr fontId="7"/>
  </si>
  <si>
    <t>測量士</t>
    <phoneticPr fontId="7"/>
  </si>
  <si>
    <t>技術士・施工計画／設備・積算</t>
    <phoneticPr fontId="3"/>
  </si>
  <si>
    <t>ＲＣＣＭ・施工計画／設備・積算</t>
    <phoneticPr fontId="3"/>
  </si>
  <si>
    <t>測量士補</t>
    <phoneticPr fontId="6"/>
  </si>
  <si>
    <t>技術士・機械</t>
    <phoneticPr fontId="3"/>
  </si>
  <si>
    <t>ＲＣＣＭ・機械</t>
    <phoneticPr fontId="3"/>
  </si>
  <si>
    <t>技術士・上水道・工業用水道</t>
    <phoneticPr fontId="3"/>
  </si>
  <si>
    <t>ＲＣＣＭ・上水道・工業用水道</t>
    <phoneticPr fontId="3"/>
  </si>
  <si>
    <t>技術士・電気電子</t>
    <phoneticPr fontId="3"/>
  </si>
  <si>
    <t>ＲＣＣＭ・電気電子</t>
    <phoneticPr fontId="3"/>
  </si>
  <si>
    <t>技術士・廃棄物</t>
    <phoneticPr fontId="3"/>
  </si>
  <si>
    <t>ＲＣＣＭ・廃棄物</t>
    <phoneticPr fontId="3"/>
  </si>
  <si>
    <t>伝送交換主任技術者</t>
    <rPh sb="0" eb="2">
      <t>デンソウ</t>
    </rPh>
    <rPh sb="2" eb="4">
      <t>コウカン</t>
    </rPh>
    <rPh sb="4" eb="6">
      <t>シュニン</t>
    </rPh>
    <rPh sb="6" eb="8">
      <t>ギジュツ</t>
    </rPh>
    <rPh sb="8" eb="9">
      <t>シャ</t>
    </rPh>
    <phoneticPr fontId="3"/>
  </si>
  <si>
    <t>司法書士</t>
    <phoneticPr fontId="6"/>
  </si>
  <si>
    <t>a合計</t>
    <rPh sb="1" eb="3">
      <t>ゴウケイ</t>
    </rPh>
    <phoneticPr fontId="3"/>
  </si>
  <si>
    <r>
      <t>d</t>
    </r>
    <r>
      <rPr>
        <sz val="12"/>
        <rFont val="ＭＳ 明朝"/>
        <family val="1"/>
        <charset val="128"/>
      </rPr>
      <t>+e合計</t>
    </r>
    <rPh sb="3" eb="5">
      <t>ゴウケイ</t>
    </rPh>
    <phoneticPr fontId="3"/>
  </si>
  <si>
    <t>b+c合計</t>
    <rPh sb="3" eb="5">
      <t>ゴウケイ</t>
    </rPh>
    <phoneticPr fontId="3"/>
  </si>
  <si>
    <t>補償業務管理士　計</t>
    <rPh sb="0" eb="2">
      <t>ホショウ</t>
    </rPh>
    <rPh sb="2" eb="4">
      <t>ギョウム</t>
    </rPh>
    <rPh sb="4" eb="7">
      <t>カンリシ</t>
    </rPh>
    <rPh sb="8" eb="9">
      <t>ケイ</t>
    </rPh>
    <phoneticPr fontId="3"/>
  </si>
  <si>
    <t>　</t>
    <phoneticPr fontId="3"/>
  </si>
  <si>
    <t>建築設備士</t>
    <phoneticPr fontId="6"/>
  </si>
  <si>
    <t>測量士</t>
    <phoneticPr fontId="6"/>
  </si>
  <si>
    <t>測量士補</t>
    <phoneticPr fontId="6"/>
  </si>
  <si>
    <t>測量士補(測量士資格を持つ者を除く)</t>
    <phoneticPr fontId="6"/>
  </si>
  <si>
    <t>１級土木施工管理技士</t>
    <phoneticPr fontId="6"/>
  </si>
  <si>
    <t>２級土木施工管理技士(１級土木施工管理技士資格を併せ持つ者を除く)</t>
    <phoneticPr fontId="6"/>
  </si>
  <si>
    <t>土木その他</t>
    <phoneticPr fontId="6"/>
  </si>
  <si>
    <t>電気</t>
    <phoneticPr fontId="6"/>
  </si>
  <si>
    <t>記入しないでください</t>
    <phoneticPr fontId="6"/>
  </si>
  <si>
    <t>機械</t>
    <phoneticPr fontId="6"/>
  </si>
  <si>
    <t>技術士(衛生工学、情報工学)</t>
    <phoneticPr fontId="6"/>
  </si>
  <si>
    <t>不動産鑑定士</t>
    <phoneticPr fontId="6"/>
  </si>
  <si>
    <t>不動産鑑定士補(不動産鑑定士資格を併せ持つ者を除く)</t>
    <phoneticPr fontId="6"/>
  </si>
  <si>
    <t>土地家屋調査士</t>
    <phoneticPr fontId="6"/>
  </si>
  <si>
    <t>補管士・総合補償</t>
    <phoneticPr fontId="6"/>
  </si>
  <si>
    <t>それぞれで１とカウント</t>
    <phoneticPr fontId="6"/>
  </si>
  <si>
    <t>技術士</t>
    <phoneticPr fontId="6"/>
  </si>
  <si>
    <t>機械</t>
    <phoneticPr fontId="3"/>
  </si>
  <si>
    <t>電気電子</t>
    <phoneticPr fontId="6"/>
  </si>
  <si>
    <t>廃棄物</t>
    <phoneticPr fontId="6"/>
  </si>
  <si>
    <t>　る「学校教育法による大学又は高等専門学校を卒業した後登録部門に係る業務に関し20年</t>
    <phoneticPr fontId="6"/>
  </si>
  <si>
    <t>　以上実務の経験を有する者その他の者であって、国土交通大臣が(中略)同程度の知識及び</t>
    <phoneticPr fontId="6"/>
  </si>
  <si>
    <t>　技術を有するものと認定したもの」も含めてカウントしてください。</t>
    <phoneticPr fontId="6"/>
  </si>
  <si>
    <t>ＲＣＣＭ</t>
    <phoneticPr fontId="6"/>
  </si>
  <si>
    <t>下水道管理技術認定試験（管路施設）</t>
    <phoneticPr fontId="6"/>
  </si>
  <si>
    <t>下水道管路管理総合技士</t>
    <phoneticPr fontId="6"/>
  </si>
  <si>
    <t>下水道管路管理主任技士</t>
    <phoneticPr fontId="6"/>
  </si>
  <si>
    <t>下水道管路管理専門技士（調査部門）の登録者</t>
    <rPh sb="0" eb="3">
      <t>ゲスイドウ</t>
    </rPh>
    <rPh sb="3" eb="5">
      <t>カンロ</t>
    </rPh>
    <rPh sb="5" eb="7">
      <t>カンリ</t>
    </rPh>
    <rPh sb="7" eb="9">
      <t>センモン</t>
    </rPh>
    <rPh sb="9" eb="11">
      <t>ギシ</t>
    </rPh>
    <rPh sb="12" eb="14">
      <t>チョウサ</t>
    </rPh>
    <rPh sb="14" eb="16">
      <t>ブモン</t>
    </rPh>
    <rPh sb="18" eb="21">
      <t>トウロクシャ</t>
    </rPh>
    <phoneticPr fontId="6"/>
  </si>
  <si>
    <t>下水道管路管理専門技士（調査）</t>
    <phoneticPr fontId="6"/>
  </si>
  <si>
    <t>下水道管路管理専門技士（修繕・改築部門）の登録者</t>
    <rPh sb="0" eb="3">
      <t>ゲスイドウ</t>
    </rPh>
    <rPh sb="3" eb="5">
      <t>カンロ</t>
    </rPh>
    <rPh sb="5" eb="7">
      <t>カンリ</t>
    </rPh>
    <rPh sb="7" eb="9">
      <t>センモン</t>
    </rPh>
    <rPh sb="9" eb="11">
      <t>ギシ</t>
    </rPh>
    <rPh sb="12" eb="14">
      <t>シュウゼン</t>
    </rPh>
    <rPh sb="15" eb="17">
      <t>カイチク</t>
    </rPh>
    <rPh sb="17" eb="19">
      <t>ブモン</t>
    </rPh>
    <rPh sb="21" eb="24">
      <t>トウロクシャ</t>
    </rPh>
    <phoneticPr fontId="6"/>
  </si>
  <si>
    <t>左記資格の登録者</t>
    <phoneticPr fontId="6"/>
  </si>
  <si>
    <t>資格名</t>
    <rPh sb="0" eb="2">
      <t>シカク</t>
    </rPh>
    <rPh sb="2" eb="3">
      <t>メイ</t>
    </rPh>
    <phoneticPr fontId="6"/>
  </si>
  <si>
    <t>確認資料</t>
    <rPh sb="0" eb="2">
      <t>カクニン</t>
    </rPh>
    <rPh sb="2" eb="4">
      <t>シリョウ</t>
    </rPh>
    <phoneticPr fontId="6"/>
  </si>
  <si>
    <t>・１級建築士免許証
・１級建築士免許証明書</t>
    <rPh sb="2" eb="3">
      <t>キュウ</t>
    </rPh>
    <rPh sb="3" eb="6">
      <t>ケンチクシ</t>
    </rPh>
    <rPh sb="6" eb="9">
      <t>メンキョショウ</t>
    </rPh>
    <rPh sb="12" eb="13">
      <t>キュウ</t>
    </rPh>
    <rPh sb="13" eb="16">
      <t>ケンチクシ</t>
    </rPh>
    <rPh sb="16" eb="18">
      <t>メンキョ</t>
    </rPh>
    <rPh sb="18" eb="21">
      <t>ショウメイショ</t>
    </rPh>
    <phoneticPr fontId="3"/>
  </si>
  <si>
    <t>・２級建築士免許証
・２級建築士免許証明書</t>
    <rPh sb="2" eb="3">
      <t>キュウ</t>
    </rPh>
    <rPh sb="3" eb="6">
      <t>ケンチクシ</t>
    </rPh>
    <rPh sb="6" eb="9">
      <t>メンキョショウ</t>
    </rPh>
    <rPh sb="12" eb="13">
      <t>キュウ</t>
    </rPh>
    <rPh sb="13" eb="16">
      <t>ケンチクシ</t>
    </rPh>
    <rPh sb="16" eb="18">
      <t>メンキョ</t>
    </rPh>
    <rPh sb="18" eb="21">
      <t>ショウメイショ</t>
    </rPh>
    <phoneticPr fontId="3"/>
  </si>
  <si>
    <t>・建築設備士登録証
・建築設備士登録証明書</t>
    <rPh sb="1" eb="3">
      <t>ケンチク</t>
    </rPh>
    <rPh sb="3" eb="5">
      <t>セツビ</t>
    </rPh>
    <rPh sb="5" eb="6">
      <t>シ</t>
    </rPh>
    <rPh sb="6" eb="8">
      <t>トウロク</t>
    </rPh>
    <rPh sb="8" eb="9">
      <t>ショウ</t>
    </rPh>
    <rPh sb="18" eb="21">
      <t>ショウメイショ</t>
    </rPh>
    <phoneticPr fontId="3"/>
  </si>
  <si>
    <t>・建築積算士登録証
・建築積算士登録証明書
＊有効期限が記載されたもの</t>
    <rPh sb="1" eb="3">
      <t>ケンチク</t>
    </rPh>
    <rPh sb="3" eb="5">
      <t>セキサン</t>
    </rPh>
    <rPh sb="5" eb="6">
      <t>シ</t>
    </rPh>
    <rPh sb="6" eb="8">
      <t>トウロク</t>
    </rPh>
    <rPh sb="8" eb="9">
      <t>ショウ</t>
    </rPh>
    <rPh sb="11" eb="13">
      <t>ケンチク</t>
    </rPh>
    <rPh sb="13" eb="15">
      <t>セキサン</t>
    </rPh>
    <rPh sb="15" eb="16">
      <t>シ</t>
    </rPh>
    <rPh sb="16" eb="18">
      <t>トウロク</t>
    </rPh>
    <rPh sb="18" eb="21">
      <t>ショウメイショ</t>
    </rPh>
    <phoneticPr fontId="3"/>
  </si>
  <si>
    <t>・測量士（補）登録通知書
・測量士（補）登録証明書
・測量士（補）名簿記載事項証明書</t>
    <rPh sb="1" eb="4">
      <t>ソクリョウシ</t>
    </rPh>
    <rPh sb="5" eb="6">
      <t>ホ</t>
    </rPh>
    <rPh sb="7" eb="9">
      <t>トウロク</t>
    </rPh>
    <rPh sb="9" eb="12">
      <t>ツウチショ</t>
    </rPh>
    <rPh sb="14" eb="17">
      <t>ソクリョウシ</t>
    </rPh>
    <rPh sb="18" eb="19">
      <t>ホ</t>
    </rPh>
    <rPh sb="20" eb="22">
      <t>トウロク</t>
    </rPh>
    <rPh sb="22" eb="25">
      <t>ショウメイショ</t>
    </rPh>
    <rPh sb="27" eb="30">
      <t>ソクリョウシ</t>
    </rPh>
    <rPh sb="31" eb="32">
      <t>ホ</t>
    </rPh>
    <rPh sb="33" eb="35">
      <t>メイボ</t>
    </rPh>
    <rPh sb="35" eb="37">
      <t>キサイ</t>
    </rPh>
    <rPh sb="37" eb="39">
      <t>ジコウ</t>
    </rPh>
    <rPh sb="39" eb="42">
      <t>ショウメイショ</t>
    </rPh>
    <phoneticPr fontId="3"/>
  </si>
  <si>
    <t>１級技術検定合格証明書</t>
    <rPh sb="1" eb="2">
      <t>キュウ</t>
    </rPh>
    <rPh sb="2" eb="4">
      <t>ギジュツ</t>
    </rPh>
    <rPh sb="4" eb="6">
      <t>ケンテイ</t>
    </rPh>
    <rPh sb="6" eb="8">
      <t>ゴウカク</t>
    </rPh>
    <rPh sb="8" eb="11">
      <t>ショウメイショ</t>
    </rPh>
    <phoneticPr fontId="3"/>
  </si>
  <si>
    <t>２級技術検定合格証明書</t>
    <rPh sb="1" eb="2">
      <t>キュウ</t>
    </rPh>
    <rPh sb="2" eb="4">
      <t>ギジュツ</t>
    </rPh>
    <rPh sb="4" eb="6">
      <t>ケンテイ</t>
    </rPh>
    <rPh sb="6" eb="8">
      <t>ゴウカク</t>
    </rPh>
    <rPh sb="8" eb="11">
      <t>ショウメイショ</t>
    </rPh>
    <phoneticPr fontId="3"/>
  </si>
  <si>
    <t>・不動産鑑定士（補）登録通知書
・不動産鑑定士（補）登録証明書</t>
    <rPh sb="1" eb="4">
      <t>フドウサン</t>
    </rPh>
    <rPh sb="4" eb="7">
      <t>カンテイシ</t>
    </rPh>
    <rPh sb="8" eb="9">
      <t>ホ</t>
    </rPh>
    <rPh sb="10" eb="12">
      <t>トウロク</t>
    </rPh>
    <rPh sb="12" eb="15">
      <t>ツウチショ</t>
    </rPh>
    <rPh sb="17" eb="20">
      <t>フドウサン</t>
    </rPh>
    <rPh sb="20" eb="23">
      <t>カンテイシ</t>
    </rPh>
    <rPh sb="24" eb="25">
      <t>ホ</t>
    </rPh>
    <rPh sb="26" eb="28">
      <t>トウロク</t>
    </rPh>
    <rPh sb="28" eb="31">
      <t>ショウメイショ</t>
    </rPh>
    <phoneticPr fontId="3"/>
  </si>
  <si>
    <t>・土地家屋調査士登録通知書
・土地家屋調査士登録証</t>
    <rPh sb="1" eb="3">
      <t>トチ</t>
    </rPh>
    <rPh sb="3" eb="5">
      <t>カオク</t>
    </rPh>
    <rPh sb="5" eb="8">
      <t>チョウサシ</t>
    </rPh>
    <rPh sb="8" eb="10">
      <t>トウロク</t>
    </rPh>
    <rPh sb="10" eb="13">
      <t>ツウチショ</t>
    </rPh>
    <rPh sb="15" eb="17">
      <t>トチ</t>
    </rPh>
    <rPh sb="17" eb="19">
      <t>カオク</t>
    </rPh>
    <rPh sb="19" eb="22">
      <t>チョウサシ</t>
    </rPh>
    <rPh sb="22" eb="24">
      <t>トウロク</t>
    </rPh>
    <rPh sb="24" eb="25">
      <t>ショウ</t>
    </rPh>
    <phoneticPr fontId="3"/>
  </si>
  <si>
    <t>補償業務管理士登録証
＊有効期限が記載されたもの</t>
    <rPh sb="0" eb="2">
      <t>ホショウ</t>
    </rPh>
    <rPh sb="2" eb="4">
      <t>ギョウム</t>
    </rPh>
    <rPh sb="4" eb="7">
      <t>カンリシ</t>
    </rPh>
    <rPh sb="7" eb="9">
      <t>トウロク</t>
    </rPh>
    <rPh sb="9" eb="10">
      <t>ショウ</t>
    </rPh>
    <rPh sb="12" eb="14">
      <t>ユウコウ</t>
    </rPh>
    <rPh sb="14" eb="16">
      <t>キゲン</t>
    </rPh>
    <rPh sb="17" eb="19">
      <t>キサイ</t>
    </rPh>
    <phoneticPr fontId="3"/>
  </si>
  <si>
    <t>実務経験証明書（県様式指定）</t>
    <rPh sb="0" eb="2">
      <t>ジツム</t>
    </rPh>
    <rPh sb="2" eb="4">
      <t>ケイケン</t>
    </rPh>
    <rPh sb="4" eb="7">
      <t>ショウメイショ</t>
    </rPh>
    <rPh sb="8" eb="9">
      <t>ケン</t>
    </rPh>
    <rPh sb="9" eb="11">
      <t>ヨウシキ</t>
    </rPh>
    <rPh sb="11" eb="13">
      <t>シテイ</t>
    </rPh>
    <phoneticPr fontId="3"/>
  </si>
  <si>
    <t>・司法書士登録通知書
・司法書士登録証</t>
    <rPh sb="1" eb="3">
      <t>シホウ</t>
    </rPh>
    <rPh sb="3" eb="5">
      <t>ショシ</t>
    </rPh>
    <rPh sb="5" eb="7">
      <t>トウロク</t>
    </rPh>
    <rPh sb="7" eb="10">
      <t>ツウチショ</t>
    </rPh>
    <rPh sb="12" eb="14">
      <t>シホウ</t>
    </rPh>
    <rPh sb="14" eb="16">
      <t>ショシ</t>
    </rPh>
    <rPh sb="16" eb="18">
      <t>トウロク</t>
    </rPh>
    <rPh sb="18" eb="19">
      <t>ショウ</t>
    </rPh>
    <phoneticPr fontId="3"/>
  </si>
  <si>
    <t>技術士登録等証明書
＊選択科目まで確認する必要があるので、「技術士登録証」は不可。
　ただし、下記部門については、「技術士登録証」も可とする。
　・機械
　・電気電子
　・情報工学</t>
    <rPh sb="0" eb="3">
      <t>ギジュツシ</t>
    </rPh>
    <rPh sb="3" eb="6">
      <t>トウロクトウ</t>
    </rPh>
    <rPh sb="6" eb="9">
      <t>ショウメイショ</t>
    </rPh>
    <rPh sb="12" eb="14">
      <t>センタク</t>
    </rPh>
    <rPh sb="14" eb="16">
      <t>カモク</t>
    </rPh>
    <rPh sb="18" eb="20">
      <t>カクニン</t>
    </rPh>
    <rPh sb="22" eb="24">
      <t>ヒツヨウ</t>
    </rPh>
    <rPh sb="31" eb="33">
      <t>ギジュツ</t>
    </rPh>
    <rPh sb="33" eb="34">
      <t>シ</t>
    </rPh>
    <rPh sb="34" eb="36">
      <t>トウロク</t>
    </rPh>
    <rPh sb="36" eb="37">
      <t>ショウ</t>
    </rPh>
    <rPh sb="39" eb="41">
      <t>フカ</t>
    </rPh>
    <rPh sb="48" eb="50">
      <t>カキ</t>
    </rPh>
    <rPh sb="50" eb="52">
      <t>ブモン</t>
    </rPh>
    <rPh sb="67" eb="68">
      <t>カ</t>
    </rPh>
    <phoneticPr fontId="3"/>
  </si>
  <si>
    <t>RCCM登録証
＊有効期限が記載されたもの</t>
    <rPh sb="4" eb="6">
      <t>トウロク</t>
    </rPh>
    <rPh sb="6" eb="7">
      <t>ショウ</t>
    </rPh>
    <phoneticPr fontId="3"/>
  </si>
  <si>
    <t>計量士登録証</t>
    <rPh sb="0" eb="3">
      <t>ケイリョウシ</t>
    </rPh>
    <rPh sb="3" eb="5">
      <t>トウロク</t>
    </rPh>
    <rPh sb="5" eb="6">
      <t>ショウ</t>
    </rPh>
    <phoneticPr fontId="3"/>
  </si>
  <si>
    <t>地質調査技士登録証
＊有効期限が記載されたもの</t>
    <rPh sb="0" eb="2">
      <t>チシツ</t>
    </rPh>
    <rPh sb="2" eb="4">
      <t>チョウサ</t>
    </rPh>
    <rPh sb="4" eb="5">
      <t>ワザ</t>
    </rPh>
    <phoneticPr fontId="3"/>
  </si>
  <si>
    <t>構造設計１級建築士証</t>
    <rPh sb="0" eb="2">
      <t>コウゾウ</t>
    </rPh>
    <rPh sb="2" eb="4">
      <t>セッケイ</t>
    </rPh>
    <rPh sb="5" eb="6">
      <t>キュウ</t>
    </rPh>
    <rPh sb="6" eb="8">
      <t>ケンチク</t>
    </rPh>
    <rPh sb="8" eb="9">
      <t>シ</t>
    </rPh>
    <rPh sb="9" eb="10">
      <t>ショウ</t>
    </rPh>
    <phoneticPr fontId="6"/>
  </si>
  <si>
    <t>設備設計１級建築士証</t>
    <rPh sb="0" eb="2">
      <t>セツビ</t>
    </rPh>
    <rPh sb="2" eb="4">
      <t>セッケイ</t>
    </rPh>
    <rPh sb="5" eb="6">
      <t>キュウ</t>
    </rPh>
    <rPh sb="6" eb="9">
      <t>ケンチクシ</t>
    </rPh>
    <rPh sb="9" eb="10">
      <t>ショウ</t>
    </rPh>
    <phoneticPr fontId="6"/>
  </si>
  <si>
    <t>・合格証書
・合格証明書</t>
    <rPh sb="1" eb="3">
      <t>ゴウカク</t>
    </rPh>
    <rPh sb="3" eb="5">
      <t>ショウショ</t>
    </rPh>
    <rPh sb="9" eb="12">
      <t>ショウメイショ</t>
    </rPh>
    <phoneticPr fontId="3"/>
  </si>
  <si>
    <t>登録証書
＊有効期限が記載されたもの</t>
    <rPh sb="0" eb="2">
      <t>トウロク</t>
    </rPh>
    <rPh sb="2" eb="3">
      <t>ショウ</t>
    </rPh>
    <rPh sb="3" eb="4">
      <t>ショ</t>
    </rPh>
    <phoneticPr fontId="3"/>
  </si>
  <si>
    <t>畑地かんがい技士登録証
＊有効期限が記載されたもの</t>
    <rPh sb="8" eb="10">
      <t>トウロク</t>
    </rPh>
    <rPh sb="10" eb="11">
      <t>ショウ</t>
    </rPh>
    <phoneticPr fontId="3"/>
  </si>
  <si>
    <t>表５ 技術者の確認資料</t>
    <rPh sb="0" eb="1">
      <t>ヒョウ</t>
    </rPh>
    <rPh sb="3" eb="6">
      <t>ギジュツシャ</t>
    </rPh>
    <rPh sb="7" eb="9">
      <t>カクニン</t>
    </rPh>
    <rPh sb="9" eb="11">
      <t>シリョウ</t>
    </rPh>
    <phoneticPr fontId="6"/>
  </si>
  <si>
    <t>使用人数</t>
    <rPh sb="0" eb="2">
      <t>シヨウ</t>
    </rPh>
    <rPh sb="2" eb="4">
      <t>ニンズウ</t>
    </rPh>
    <phoneticPr fontId="6"/>
  </si>
  <si>
    <t>管理者</t>
    <rPh sb="0" eb="3">
      <t>カンリシャ</t>
    </rPh>
    <phoneticPr fontId="6"/>
  </si>
  <si>
    <t>一覧表</t>
    <rPh sb="0" eb="2">
      <t>イチラン</t>
    </rPh>
    <rPh sb="2" eb="3">
      <t>ヒョウ</t>
    </rPh>
    <phoneticPr fontId="6"/>
  </si>
  <si>
    <t>現況報告書</t>
    <rPh sb="0" eb="2">
      <t>ゲンキョウ</t>
    </rPh>
    <rPh sb="2" eb="5">
      <t>ホウコクショ</t>
    </rPh>
    <phoneticPr fontId="6"/>
  </si>
  <si>
    <t>業者番号：</t>
    <rPh sb="0" eb="2">
      <t>ギョウシャ</t>
    </rPh>
    <rPh sb="2" eb="4">
      <t>バンゴウ</t>
    </rPh>
    <phoneticPr fontId="6"/>
  </si>
  <si>
    <t>商号：</t>
    <rPh sb="0" eb="2">
      <t>ショウゴウ</t>
    </rPh>
    <phoneticPr fontId="6"/>
  </si>
  <si>
    <t>県外コンサルタント（株）　</t>
    <phoneticPr fontId="3"/>
  </si>
  <si>
    <t>　役員等（役員又は支店若しくは常時契約を締結する事務所の代表者をいう。以下同じ。）が、暴力団員（暴力団員による不当な行為の防止等に関する法律（平成３年法律第77 号）第２条第６号に規定する暴力団員をいう。以下同じ。）又は暴力団員でなくなった日から５年を経過しない者（以下「暴力団員等」という。）であること。</t>
    <rPh sb="108" eb="109">
      <t>マタ</t>
    </rPh>
    <rPh sb="110" eb="112">
      <t>ボウリョク</t>
    </rPh>
    <rPh sb="112" eb="114">
      <t>ダンイン</t>
    </rPh>
    <rPh sb="120" eb="121">
      <t>ヒ</t>
    </rPh>
    <rPh sb="124" eb="125">
      <t>ネン</t>
    </rPh>
    <rPh sb="126" eb="128">
      <t>ケイカ</t>
    </rPh>
    <rPh sb="131" eb="132">
      <t>モノ</t>
    </rPh>
    <rPh sb="133" eb="135">
      <t>イカ</t>
    </rPh>
    <rPh sb="136" eb="138">
      <t>ボウリョク</t>
    </rPh>
    <rPh sb="138" eb="140">
      <t>ダンイン</t>
    </rPh>
    <rPh sb="140" eb="141">
      <t>トウ</t>
    </rPh>
    <phoneticPr fontId="3"/>
  </si>
  <si>
    <t>　役員等が、自己、自社若しくは第三者の不正の利益を図る目的又は第三者に損害を加える目的をもって、暴力団又は暴力団員等を利用する等していること。</t>
    <rPh sb="57" eb="58">
      <t>トウ</t>
    </rPh>
    <phoneticPr fontId="3"/>
  </si>
  <si>
    <t>　役員等が、暴力団又は暴力団員等と社会的に非難されるべき関係を有していること。</t>
    <rPh sb="15" eb="16">
      <t>トウ</t>
    </rPh>
    <phoneticPr fontId="3"/>
  </si>
  <si>
    <t>　私が、自己、自社若しくは第三者の不正の利益を図る目的又は第三者に損害を加える目的をもって、暴力団又は暴力団員等を利用する等していること。</t>
    <rPh sb="1" eb="2">
      <t>ワタシ</t>
    </rPh>
    <rPh sb="55" eb="56">
      <t>トウ</t>
    </rPh>
    <phoneticPr fontId="3"/>
  </si>
  <si>
    <t>　私が、暴力団又は暴力団員等と社会的に非難されるべき関係を有していること。</t>
    <rPh sb="1" eb="2">
      <t>ワタシ</t>
    </rPh>
    <rPh sb="13" eb="14">
      <t>トウ</t>
    </rPh>
    <phoneticPr fontId="3"/>
  </si>
  <si>
    <t>　　をＡ４判の用紙に貼付けたもの」でもやむを得ないものとします。</t>
    <rPh sb="5" eb="6">
      <t>ハン</t>
    </rPh>
    <phoneticPr fontId="6"/>
  </si>
  <si>
    <t>　私は、上記の者を代理人に定め、令和</t>
    <rPh sb="9" eb="12">
      <t>ダイリニン</t>
    </rPh>
    <rPh sb="13" eb="14">
      <t>サダ</t>
    </rPh>
    <rPh sb="16" eb="18">
      <t>レイワ</t>
    </rPh>
    <phoneticPr fontId="6"/>
  </si>
  <si>
    <t>令和</t>
    <rPh sb="0" eb="2">
      <t>レイワ</t>
    </rPh>
    <phoneticPr fontId="6"/>
  </si>
  <si>
    <t>を代理人に定め、令和</t>
    <rPh sb="1" eb="4">
      <t>ダイリニン</t>
    </rPh>
    <rPh sb="5" eb="6">
      <t>サダ</t>
    </rPh>
    <rPh sb="8" eb="10">
      <t>レイワ</t>
    </rPh>
    <phoneticPr fontId="6"/>
  </si>
  <si>
    <t>林業技士・森林土木</t>
    <rPh sb="0" eb="2">
      <t>リンギョウ</t>
    </rPh>
    <rPh sb="2" eb="4">
      <t>ギシ</t>
    </rPh>
    <rPh sb="5" eb="7">
      <t>シンリン</t>
    </rPh>
    <rPh sb="7" eb="9">
      <t>ドボク</t>
    </rPh>
    <phoneticPr fontId="3"/>
  </si>
  <si>
    <t>林業技士（森林土木）</t>
    <rPh sb="0" eb="2">
      <t>リンギョウ</t>
    </rPh>
    <rPh sb="2" eb="4">
      <t>ギシ</t>
    </rPh>
    <rPh sb="5" eb="7">
      <t>シンリン</t>
    </rPh>
    <rPh sb="7" eb="9">
      <t>ドボク</t>
    </rPh>
    <phoneticPr fontId="6"/>
  </si>
  <si>
    <t>司法書士</t>
  </si>
  <si>
    <t>林業技士登録(更新)証
＊有効期限が記載されたもの</t>
    <rPh sb="0" eb="2">
      <t>リンギョウ</t>
    </rPh>
    <rPh sb="2" eb="4">
      <t>ギシ</t>
    </rPh>
    <rPh sb="4" eb="6">
      <t>トウロク</t>
    </rPh>
    <rPh sb="7" eb="9">
      <t>コウシン</t>
    </rPh>
    <rPh sb="10" eb="11">
      <t>ショウ</t>
    </rPh>
    <phoneticPr fontId="6"/>
  </si>
  <si>
    <t>①　除雪</t>
  </si>
  <si>
    <t>②　道路・河川等に係る維持修繕</t>
  </si>
  <si>
    <t>④　植栽等管理</t>
  </si>
  <si>
    <t>⑤　支障木伐採　</t>
  </si>
  <si>
    <t>↓</t>
  </si>
  <si>
    <t>技術士</t>
    <rPh sb="0" eb="2">
      <t>ギジュツ</t>
    </rPh>
    <rPh sb="2" eb="3">
      <t>シ</t>
    </rPh>
    <phoneticPr fontId="6"/>
  </si>
  <si>
    <t>ﾌｫﾚｽﾄﾏﾈｰｼﾞｬｰ</t>
  </si>
  <si>
    <t>ﾌｫﾚｽﾄﾘｰﾀﾞｰ</t>
  </si>
  <si>
    <t>（森林部門）</t>
    <rPh sb="1" eb="3">
      <t>シンリン</t>
    </rPh>
    <rPh sb="3" eb="5">
      <t>ブモン</t>
    </rPh>
    <phoneticPr fontId="6"/>
  </si>
  <si>
    <t>（全体）</t>
    <rPh sb="1" eb="3">
      <t>ゼンタイ</t>
    </rPh>
    <phoneticPr fontId="6"/>
  </si>
  <si>
    <t>（統括現場管理責任者）</t>
  </si>
  <si>
    <t>（現場管理責任者）</t>
  </si>
  <si>
    <t>※１</t>
  </si>
  <si>
    <t>※２</t>
  </si>
  <si>
    <t>※３</t>
  </si>
  <si>
    <t>　・トンネル外非常設備・照明設備保守点検</t>
    <rPh sb="6" eb="7">
      <t>ガイ</t>
    </rPh>
    <rPh sb="7" eb="9">
      <t>ヒジョウ</t>
    </rPh>
    <rPh sb="9" eb="11">
      <t>セツビ</t>
    </rPh>
    <rPh sb="12" eb="14">
      <t>ショウメイ</t>
    </rPh>
    <rPh sb="14" eb="16">
      <t>セツビ</t>
    </rPh>
    <rPh sb="16" eb="18">
      <t>ホシュ</t>
    </rPh>
    <rPh sb="18" eb="20">
      <t>テンケン</t>
    </rPh>
    <phoneticPr fontId="6"/>
  </si>
  <si>
    <t>※４</t>
  </si>
  <si>
    <t>技術士とは、技術士法に基づく技術士で、森林部門に登録している方です。</t>
    <rPh sb="0" eb="2">
      <t>ギジュツ</t>
    </rPh>
    <rPh sb="2" eb="3">
      <t>シ</t>
    </rPh>
    <rPh sb="19" eb="21">
      <t>シンリン</t>
    </rPh>
    <rPh sb="21" eb="23">
      <t>ブモン</t>
    </rPh>
    <rPh sb="24" eb="26">
      <t>トウロク</t>
    </rPh>
    <rPh sb="30" eb="31">
      <t>カタ</t>
    </rPh>
    <phoneticPr fontId="6"/>
  </si>
  <si>
    <t>※５</t>
  </si>
  <si>
    <t>林業技士とは、(一社)日本森林技術協会が実施する資格試験に合格し、同会</t>
    <rPh sb="0" eb="2">
      <t>リンギョウ</t>
    </rPh>
    <rPh sb="2" eb="4">
      <t>ギシ</t>
    </rPh>
    <rPh sb="8" eb="9">
      <t>１</t>
    </rPh>
    <rPh sb="9" eb="10">
      <t>シャ</t>
    </rPh>
    <rPh sb="11" eb="13">
      <t>ニホン</t>
    </rPh>
    <rPh sb="13" eb="15">
      <t>シンリン</t>
    </rPh>
    <rPh sb="15" eb="17">
      <t>ギジュツ</t>
    </rPh>
    <rPh sb="17" eb="19">
      <t>キョウカイ</t>
    </rPh>
    <rPh sb="20" eb="22">
      <t>ジッシ</t>
    </rPh>
    <rPh sb="24" eb="26">
      <t>シカク</t>
    </rPh>
    <rPh sb="26" eb="28">
      <t>シケン</t>
    </rPh>
    <rPh sb="29" eb="31">
      <t>ゴウカク</t>
    </rPh>
    <rPh sb="33" eb="34">
      <t>ドウ</t>
    </rPh>
    <rPh sb="34" eb="35">
      <t>カイ</t>
    </rPh>
    <phoneticPr fontId="6"/>
  </si>
  <si>
    <t>※６</t>
  </si>
  <si>
    <t>ﾌｫﾚｽﾄﾏﾈｰｼﾞｬｰ（統括現場管理責任者）、ﾌｫﾚｽﾄﾘｰﾀﾞｰ（現場管理責任者）とは、</t>
  </si>
  <si>
    <t>定められた研修を修了し，農林水産省が備える研修修了者名簿に登録された</t>
    <rPh sb="0" eb="1">
      <t>サダ</t>
    </rPh>
    <phoneticPr fontId="6"/>
  </si>
  <si>
    <t xml:space="preserve">方です。
</t>
    <rPh sb="0" eb="1">
      <t>カタ</t>
    </rPh>
    <phoneticPr fontId="6"/>
  </si>
  <si>
    <t>○</t>
  </si>
  <si>
    <t>司法書士</t>
    <phoneticPr fontId="3"/>
  </si>
  <si>
    <t>　上記の印鑑は、入札見積に参加し、契約の締結並びに代金の請求及び</t>
    <phoneticPr fontId="6"/>
  </si>
  <si>
    <t>受領のために使用したいのでお届けします。</t>
    <phoneticPr fontId="6"/>
  </si>
  <si>
    <t>　上記の印鑑は、入札見積に参加し、契約の締結並びに代金の請求及び</t>
    <phoneticPr fontId="6"/>
  </si>
  <si>
    <t>受領のために使用したいのでお届けします。</t>
    <phoneticPr fontId="6"/>
  </si>
  <si>
    <t>③　土木施設に係る設備・機器保守点検</t>
    <rPh sb="2" eb="4">
      <t>ドボク</t>
    </rPh>
    <rPh sb="4" eb="6">
      <t>シセツ</t>
    </rPh>
    <rPh sb="7" eb="8">
      <t>カカ</t>
    </rPh>
    <rPh sb="9" eb="11">
      <t>セツビ</t>
    </rPh>
    <phoneticPr fontId="6"/>
  </si>
  <si>
    <t>「③　土木施設に係る設備・機器保守点検」の主な具体例</t>
    <rPh sb="3" eb="5">
      <t>ドボク</t>
    </rPh>
    <rPh sb="5" eb="7">
      <t>シセツ</t>
    </rPh>
    <rPh sb="8" eb="9">
      <t>カカ</t>
    </rPh>
    <rPh sb="10" eb="12">
      <t>セツビ</t>
    </rPh>
    <rPh sb="13" eb="15">
      <t>キキ</t>
    </rPh>
    <rPh sb="15" eb="17">
      <t>ホシュ</t>
    </rPh>
    <rPh sb="17" eb="19">
      <t>テンケン</t>
    </rPh>
    <rPh sb="21" eb="22">
      <t>オモ</t>
    </rPh>
    <rPh sb="23" eb="25">
      <t>グタイ</t>
    </rPh>
    <rPh sb="25" eb="26">
      <t>レイ</t>
    </rPh>
    <phoneticPr fontId="6"/>
  </si>
  <si>
    <t>競争入札参加資格審査申請に係る様式集</t>
    <rPh sb="13" eb="14">
      <t>カカ</t>
    </rPh>
    <rPh sb="15" eb="17">
      <t>ヨウシキ</t>
    </rPh>
    <rPh sb="17" eb="18">
      <t>シュウ</t>
    </rPh>
    <phoneticPr fontId="6"/>
  </si>
  <si>
    <t>※２　技術者数の変更については、各審査基準日時点(令和３年７月31日・令和３年10月31日・令和</t>
    <rPh sb="25" eb="27">
      <t>レイワ</t>
    </rPh>
    <rPh sb="35" eb="37">
      <t>レイワ</t>
    </rPh>
    <rPh sb="44" eb="45">
      <t>ニチ</t>
    </rPh>
    <rPh sb="46" eb="48">
      <t>レイワ</t>
    </rPh>
    <phoneticPr fontId="6"/>
  </si>
  <si>
    <t>４年７月31日現在の時点)で、それまで名簿に登載されていた技術者数に変動があった場合、</t>
    <rPh sb="40" eb="42">
      <t>バアイ</t>
    </rPh>
    <phoneticPr fontId="6"/>
  </si>
  <si>
    <t>「様式A 測量コンサルタント業者総括表」の「直前２年の実績」欄に対応する決算期のもの２期分。必要に応じて、Ａ４に拡大・縮小してください。</t>
    <rPh sb="22" eb="24">
      <t>チョクゼン</t>
    </rPh>
    <rPh sb="25" eb="26">
      <t>ネン</t>
    </rPh>
    <rPh sb="30" eb="31">
      <t>ラン</t>
    </rPh>
    <rPh sb="32" eb="34">
      <t>タイオウ</t>
    </rPh>
    <rPh sb="43" eb="44">
      <t>キ</t>
    </rPh>
    <rPh sb="44" eb="45">
      <t>ブン</t>
    </rPh>
    <rPh sb="46" eb="48">
      <t>ヒツヨウ</t>
    </rPh>
    <rPh sb="49" eb="50">
      <t>オウ</t>
    </rPh>
    <rPh sb="56" eb="58">
      <t>カクダイ</t>
    </rPh>
    <rPh sb="59" eb="61">
      <t>シュクショウ</t>
    </rPh>
    <phoneticPr fontId="6"/>
  </si>
  <si>
    <t>「その１（納税額証明用）」を提出。上記の消費税確定申告書の決算期２期分について証明を受けたもの。（証明日は問わない）。</t>
    <rPh sb="5" eb="7">
      <t>ノウゼイ</t>
    </rPh>
    <rPh sb="7" eb="8">
      <t>ガク</t>
    </rPh>
    <rPh sb="8" eb="11">
      <t>ショウメイヨウ</t>
    </rPh>
    <rPh sb="17" eb="19">
      <t>ジョウキ</t>
    </rPh>
    <rPh sb="33" eb="34">
      <t>キ</t>
    </rPh>
    <rPh sb="49" eb="51">
      <t>ショウメイ</t>
    </rPh>
    <rPh sb="51" eb="52">
      <t>ビ</t>
    </rPh>
    <rPh sb="53" eb="54">
      <t>ト</t>
    </rPh>
    <phoneticPr fontId="6"/>
  </si>
  <si>
    <t>「その１（納税額証明用）」を提出。上記の消費税確定申告書の決算期２期分について証明を受けたもの。（証明日は問わない）。</t>
    <rPh sb="5" eb="7">
      <t>ノウゼイ</t>
    </rPh>
    <rPh sb="7" eb="8">
      <t>ガク</t>
    </rPh>
    <rPh sb="8" eb="11">
      <t>ショウメイヨウ</t>
    </rPh>
    <rPh sb="17" eb="19">
      <t>ジョウキ</t>
    </rPh>
    <rPh sb="33" eb="34">
      <t>キ</t>
    </rPh>
    <rPh sb="34" eb="35">
      <t>ブン</t>
    </rPh>
    <rPh sb="49" eb="51">
      <t>ショウメイ</t>
    </rPh>
    <rPh sb="51" eb="52">
      <t>ビ</t>
    </rPh>
    <rPh sb="53" eb="54">
      <t>ト</t>
    </rPh>
    <phoneticPr fontId="6"/>
  </si>
  <si>
    <t>技術者の資格</t>
    <rPh sb="0" eb="3">
      <t>ギジュツシャ</t>
    </rPh>
    <rPh sb="4" eb="6">
      <t>シカク</t>
    </rPh>
    <phoneticPr fontId="6"/>
  </si>
  <si>
    <t>資　格…登録証、合格証書等の写し</t>
    <rPh sb="0" eb="1">
      <t>シ</t>
    </rPh>
    <rPh sb="2" eb="3">
      <t>カク</t>
    </rPh>
    <rPh sb="4" eb="6">
      <t>トウロク</t>
    </rPh>
    <rPh sb="6" eb="7">
      <t>ショウ</t>
    </rPh>
    <rPh sb="8" eb="10">
      <t>ゴウカク</t>
    </rPh>
    <rPh sb="10" eb="12">
      <t>ショウショ</t>
    </rPh>
    <rPh sb="12" eb="13">
      <t>トウ</t>
    </rPh>
    <rPh sb="14" eb="15">
      <t>ウツ</t>
    </rPh>
    <phoneticPr fontId="6"/>
  </si>
  <si>
    <r>
      <t>資格の確認資料</t>
    </r>
    <r>
      <rPr>
        <vertAlign val="superscript"/>
        <sz val="10.5"/>
        <rFont val="ＭＳ 明朝"/>
        <family val="1"/>
        <charset val="128"/>
      </rPr>
      <t>※３</t>
    </r>
    <rPh sb="0" eb="2">
      <t>シカク</t>
    </rPh>
    <rPh sb="3" eb="5">
      <t>カクニン</t>
    </rPh>
    <rPh sb="5" eb="7">
      <t>シリョウ</t>
    </rPh>
    <phoneticPr fontId="6"/>
  </si>
  <si>
    <t>資格の確認資料※３</t>
    <rPh sb="0" eb="2">
      <t>シカク</t>
    </rPh>
    <rPh sb="3" eb="5">
      <t>カクニン</t>
    </rPh>
    <rPh sb="5" eb="7">
      <t>シリョウ</t>
    </rPh>
    <phoneticPr fontId="6"/>
  </si>
  <si>
    <t>資格者証と一緒に綴じてください。</t>
    <rPh sb="0" eb="3">
      <t>シカクシャ</t>
    </rPh>
    <rPh sb="3" eb="4">
      <t>ショウ</t>
    </rPh>
    <rPh sb="5" eb="7">
      <t>イッショ</t>
    </rPh>
    <rPh sb="8" eb="9">
      <t>ト</t>
    </rPh>
    <phoneticPr fontId="6"/>
  </si>
  <si>
    <t>令和</t>
    <rPh sb="0" eb="2">
      <t>レイワ</t>
    </rPh>
    <phoneticPr fontId="3"/>
  </si>
  <si>
    <t>日</t>
    <rPh sb="0" eb="1">
      <t>ニチ</t>
    </rPh>
    <phoneticPr fontId="3"/>
  </si>
  <si>
    <t>衛生工学</t>
    <phoneticPr fontId="6"/>
  </si>
  <si>
    <t>業者番号：</t>
    <rPh sb="0" eb="1">
      <t>ギョウ</t>
    </rPh>
    <rPh sb="1" eb="2">
      <t>シャ</t>
    </rPh>
    <rPh sb="2" eb="4">
      <t>バンゴウ</t>
    </rPh>
    <phoneticPr fontId="3"/>
  </si>
  <si>
    <t>フリガナ：</t>
    <phoneticPr fontId="3"/>
  </si>
  <si>
    <t>企画　太郎</t>
    <phoneticPr fontId="3"/>
  </si>
  <si>
    <t>電話番号：</t>
    <rPh sb="0" eb="2">
      <t>デンワ</t>
    </rPh>
    <rPh sb="2" eb="4">
      <t>バンゴウ</t>
    </rPh>
    <phoneticPr fontId="3"/>
  </si>
  <si>
    <t>フリガナ：</t>
    <phoneticPr fontId="3"/>
  </si>
  <si>
    <t>シート１</t>
    <phoneticPr fontId="3"/>
  </si>
  <si>
    <t>シート２</t>
    <phoneticPr fontId="3"/>
  </si>
  <si>
    <t>シート４</t>
    <phoneticPr fontId="3"/>
  </si>
  <si>
    <t>シート12</t>
    <phoneticPr fontId="3"/>
  </si>
  <si>
    <t>基礎データ入力シート</t>
    <rPh sb="0" eb="2">
      <t>キソ</t>
    </rPh>
    <rPh sb="5" eb="7">
      <t>ニュウリョク</t>
    </rPh>
    <phoneticPr fontId="3"/>
  </si>
  <si>
    <t>抽出データシート</t>
    <rPh sb="0" eb="2">
      <t>チュウシュツ</t>
    </rPh>
    <phoneticPr fontId="3"/>
  </si>
  <si>
    <t>A</t>
    <phoneticPr fontId="3"/>
  </si>
  <si>
    <t>C</t>
    <phoneticPr fontId="3"/>
  </si>
  <si>
    <t>所在市町村１</t>
    <rPh sb="0" eb="2">
      <t>ショザイ</t>
    </rPh>
    <rPh sb="2" eb="5">
      <t>シチョウソン</t>
    </rPh>
    <phoneticPr fontId="3"/>
  </si>
  <si>
    <t>受任者郵便番号</t>
    <rPh sb="0" eb="3">
      <t>ジュニンシャ</t>
    </rPh>
    <rPh sb="3" eb="5">
      <t>ユウビン</t>
    </rPh>
    <rPh sb="5" eb="7">
      <t>バンゴウ</t>
    </rPh>
    <phoneticPr fontId="3"/>
  </si>
  <si>
    <t>／</t>
    <phoneticPr fontId="6"/>
  </si>
  <si>
    <t>B</t>
    <phoneticPr fontId="3"/>
  </si>
  <si>
    <t>D</t>
    <phoneticPr fontId="3"/>
  </si>
  <si>
    <t>所在市町村２</t>
    <rPh sb="0" eb="2">
      <t>ショザイ</t>
    </rPh>
    <rPh sb="2" eb="5">
      <t>シチョウソン</t>
    </rPh>
    <phoneticPr fontId="3"/>
  </si>
  <si>
    <t>受任者住所</t>
    <rPh sb="0" eb="3">
      <t>ジュニンシャ</t>
    </rPh>
    <rPh sb="3" eb="5">
      <t>ジュウショ</t>
    </rPh>
    <phoneticPr fontId="3"/>
  </si>
  <si>
    <t>所在市町村３</t>
    <rPh sb="0" eb="2">
      <t>ショザイ</t>
    </rPh>
    <rPh sb="2" eb="5">
      <t>シチョウソン</t>
    </rPh>
    <phoneticPr fontId="3"/>
  </si>
  <si>
    <t>受任者職名</t>
    <rPh sb="0" eb="3">
      <t>ジュニンシャ</t>
    </rPh>
    <rPh sb="3" eb="5">
      <t>ショクメイ</t>
    </rPh>
    <phoneticPr fontId="3"/>
  </si>
  <si>
    <t>所在市町村４</t>
    <rPh sb="0" eb="2">
      <t>ショザイ</t>
    </rPh>
    <rPh sb="2" eb="5">
      <t>シチョウソン</t>
    </rPh>
    <phoneticPr fontId="3"/>
  </si>
  <si>
    <t>受任者氏名</t>
    <rPh sb="0" eb="3">
      <t>ジュニンシャ</t>
    </rPh>
    <rPh sb="3" eb="5">
      <t>シメイ</t>
    </rPh>
    <phoneticPr fontId="3"/>
  </si>
  <si>
    <t>E</t>
    <phoneticPr fontId="3"/>
  </si>
  <si>
    <t>所在市町村５</t>
    <rPh sb="0" eb="2">
      <t>ショザイ</t>
    </rPh>
    <rPh sb="2" eb="5">
      <t>シチョウソン</t>
    </rPh>
    <phoneticPr fontId="3"/>
  </si>
  <si>
    <t>受任者電話番号</t>
    <rPh sb="0" eb="3">
      <t>ジュニンシャ</t>
    </rPh>
    <rPh sb="3" eb="5">
      <t>デンワ</t>
    </rPh>
    <rPh sb="5" eb="7">
      <t>バンゴウ</t>
    </rPh>
    <phoneticPr fontId="3"/>
  </si>
  <si>
    <t>F</t>
    <phoneticPr fontId="3"/>
  </si>
  <si>
    <t>所在市町村６</t>
    <rPh sb="0" eb="2">
      <t>ショザイ</t>
    </rPh>
    <rPh sb="2" eb="5">
      <t>シチョウソン</t>
    </rPh>
    <phoneticPr fontId="3"/>
  </si>
  <si>
    <t>上記以外の山形県内営業所名称</t>
    <rPh sb="0" eb="2">
      <t>ジョウキ</t>
    </rPh>
    <rPh sb="2" eb="4">
      <t>イガイ</t>
    </rPh>
    <rPh sb="5" eb="9">
      <t>ヤマガタケンナイ</t>
    </rPh>
    <rPh sb="9" eb="12">
      <t>エイギョウショ</t>
    </rPh>
    <rPh sb="12" eb="14">
      <t>メイショウ</t>
    </rPh>
    <phoneticPr fontId="3"/>
  </si>
  <si>
    <t>G</t>
    <phoneticPr fontId="3"/>
  </si>
  <si>
    <t>所在市町村７</t>
    <rPh sb="0" eb="2">
      <t>ショザイ</t>
    </rPh>
    <rPh sb="2" eb="5">
      <t>シチョウソン</t>
    </rPh>
    <phoneticPr fontId="3"/>
  </si>
  <si>
    <t>同、電話番号</t>
    <rPh sb="0" eb="1">
      <t>ドウ</t>
    </rPh>
    <rPh sb="2" eb="4">
      <t>デンワ</t>
    </rPh>
    <rPh sb="4" eb="6">
      <t>バンゴウ</t>
    </rPh>
    <phoneticPr fontId="3"/>
  </si>
  <si>
    <t>H</t>
    <phoneticPr fontId="3"/>
  </si>
  <si>
    <t>所在市町村８</t>
    <rPh sb="0" eb="2">
      <t>ショザイ</t>
    </rPh>
    <rPh sb="2" eb="5">
      <t>シチョウソン</t>
    </rPh>
    <phoneticPr fontId="3"/>
  </si>
  <si>
    <t>I</t>
    <phoneticPr fontId="3"/>
  </si>
  <si>
    <t>所在市町村９</t>
    <rPh sb="0" eb="2">
      <t>ショザイ</t>
    </rPh>
    <rPh sb="2" eb="5">
      <t>シチョウソン</t>
    </rPh>
    <phoneticPr fontId="3"/>
  </si>
  <si>
    <t>所在市町村１０</t>
    <rPh sb="0" eb="2">
      <t>ショザイ</t>
    </rPh>
    <rPh sb="2" eb="5">
      <t>シチョウソン</t>
    </rPh>
    <phoneticPr fontId="3"/>
  </si>
  <si>
    <t>山形市</t>
    <rPh sb="0" eb="3">
      <t>ヤマガタシ</t>
    </rPh>
    <phoneticPr fontId="3"/>
  </si>
  <si>
    <t>米沢市</t>
    <rPh sb="0" eb="3">
      <t>ヨネザワシ</t>
    </rPh>
    <phoneticPr fontId="3"/>
  </si>
  <si>
    <t>鶴岡市</t>
    <rPh sb="0" eb="3">
      <t>ツルオカシ</t>
    </rPh>
    <phoneticPr fontId="3"/>
  </si>
  <si>
    <t>酒田市</t>
    <rPh sb="0" eb="3">
      <t>サカタシ</t>
    </rPh>
    <phoneticPr fontId="3"/>
  </si>
  <si>
    <t>新庄市</t>
    <rPh sb="0" eb="3">
      <t>シンジョウシ</t>
    </rPh>
    <phoneticPr fontId="3"/>
  </si>
  <si>
    <t>寒河江市</t>
    <rPh sb="0" eb="4">
      <t>サガエシ</t>
    </rPh>
    <phoneticPr fontId="3"/>
  </si>
  <si>
    <t>上山市</t>
    <rPh sb="0" eb="3">
      <t>カミノヤマシ</t>
    </rPh>
    <phoneticPr fontId="3"/>
  </si>
  <si>
    <t>村山市</t>
    <rPh sb="0" eb="3">
      <t>ムラヤマシ</t>
    </rPh>
    <phoneticPr fontId="3"/>
  </si>
  <si>
    <t>長井市</t>
    <rPh sb="0" eb="3">
      <t>ナガイシ</t>
    </rPh>
    <phoneticPr fontId="3"/>
  </si>
  <si>
    <t>天童市</t>
    <rPh sb="0" eb="3">
      <t>テンドウシ</t>
    </rPh>
    <phoneticPr fontId="3"/>
  </si>
  <si>
    <t>東根市</t>
    <rPh sb="0" eb="3">
      <t>ヒガシネシ</t>
    </rPh>
    <phoneticPr fontId="3"/>
  </si>
  <si>
    <t>尾花沢市</t>
    <rPh sb="0" eb="4">
      <t>オバナザワシ</t>
    </rPh>
    <phoneticPr fontId="3"/>
  </si>
  <si>
    <t>南陽市</t>
    <rPh sb="0" eb="3">
      <t>ナンヨウシ</t>
    </rPh>
    <phoneticPr fontId="3"/>
  </si>
  <si>
    <t>山辺町</t>
    <rPh sb="0" eb="3">
      <t>ヤマノベマチ</t>
    </rPh>
    <phoneticPr fontId="3"/>
  </si>
  <si>
    <t>中山町</t>
    <rPh sb="0" eb="3">
      <t>ナカヤママチ</t>
    </rPh>
    <phoneticPr fontId="3"/>
  </si>
  <si>
    <t>河北町</t>
    <rPh sb="0" eb="3">
      <t>カホクチョウ</t>
    </rPh>
    <phoneticPr fontId="3"/>
  </si>
  <si>
    <t>西川町</t>
    <rPh sb="0" eb="3">
      <t>ニシカワマチ</t>
    </rPh>
    <phoneticPr fontId="3"/>
  </si>
  <si>
    <t>朝日町</t>
    <rPh sb="0" eb="2">
      <t>アサヒ</t>
    </rPh>
    <rPh sb="2" eb="3">
      <t>マチ</t>
    </rPh>
    <phoneticPr fontId="3"/>
  </si>
  <si>
    <t>大江町</t>
    <rPh sb="0" eb="3">
      <t>オオエチョウ</t>
    </rPh>
    <phoneticPr fontId="3"/>
  </si>
  <si>
    <t>大石田町</t>
    <rPh sb="0" eb="3">
      <t>オオイシダ</t>
    </rPh>
    <rPh sb="3" eb="4">
      <t>マチ</t>
    </rPh>
    <phoneticPr fontId="3"/>
  </si>
  <si>
    <t>金山町</t>
    <rPh sb="0" eb="3">
      <t>カネヤママチ</t>
    </rPh>
    <phoneticPr fontId="3"/>
  </si>
  <si>
    <t>最上町</t>
    <rPh sb="0" eb="3">
      <t>モガミマチ</t>
    </rPh>
    <phoneticPr fontId="3"/>
  </si>
  <si>
    <t>舟形町</t>
    <rPh sb="0" eb="3">
      <t>フナガタマチ</t>
    </rPh>
    <phoneticPr fontId="3"/>
  </si>
  <si>
    <t>真室川町</t>
    <rPh sb="0" eb="4">
      <t>マムロガワマチ</t>
    </rPh>
    <phoneticPr fontId="3"/>
  </si>
  <si>
    <t>大蔵村</t>
    <rPh sb="0" eb="3">
      <t>オオクラムラ</t>
    </rPh>
    <phoneticPr fontId="3"/>
  </si>
  <si>
    <t>鮭川村</t>
    <rPh sb="0" eb="3">
      <t>サケカワムラ</t>
    </rPh>
    <phoneticPr fontId="3"/>
  </si>
  <si>
    <t>戸沢村</t>
    <rPh sb="0" eb="3">
      <t>トザワムラ</t>
    </rPh>
    <phoneticPr fontId="3"/>
  </si>
  <si>
    <t>高畠町</t>
    <rPh sb="0" eb="3">
      <t>タカハタマチ</t>
    </rPh>
    <phoneticPr fontId="3"/>
  </si>
  <si>
    <t>川西町</t>
    <rPh sb="0" eb="3">
      <t>カワニシマチ</t>
    </rPh>
    <phoneticPr fontId="3"/>
  </si>
  <si>
    <t>小国町</t>
    <rPh sb="0" eb="3">
      <t>オグニマチ</t>
    </rPh>
    <phoneticPr fontId="3"/>
  </si>
  <si>
    <t>白鷹町</t>
    <rPh sb="0" eb="3">
      <t>シラタカマチ</t>
    </rPh>
    <phoneticPr fontId="3"/>
  </si>
  <si>
    <t>飯豊町</t>
    <rPh sb="0" eb="3">
      <t>イイデマチ</t>
    </rPh>
    <phoneticPr fontId="3"/>
  </si>
  <si>
    <t>三川町</t>
    <rPh sb="0" eb="3">
      <t>ミカワマチ</t>
    </rPh>
    <phoneticPr fontId="3"/>
  </si>
  <si>
    <t>庄内町</t>
    <rPh sb="0" eb="2">
      <t>ショウナイ</t>
    </rPh>
    <rPh sb="2" eb="3">
      <t>マチ</t>
    </rPh>
    <phoneticPr fontId="3"/>
  </si>
  <si>
    <t>遊佐町</t>
    <rPh sb="0" eb="3">
      <t>ユザマチ</t>
    </rPh>
    <phoneticPr fontId="3"/>
  </si>
  <si>
    <t>業者番号</t>
    <rPh sb="0" eb="2">
      <t>ギョウシャ</t>
    </rPh>
    <rPh sb="2" eb="4">
      <t>バンゴウ</t>
    </rPh>
    <phoneticPr fontId="3"/>
  </si>
  <si>
    <t>申請区分</t>
    <rPh sb="0" eb="2">
      <t>シンセイ</t>
    </rPh>
    <rPh sb="2" eb="4">
      <t>クブン</t>
    </rPh>
    <phoneticPr fontId="3"/>
  </si>
  <si>
    <t>ヤマガタキカクコンサル</t>
    <phoneticPr fontId="3"/>
  </si>
  <si>
    <t>A</t>
    <phoneticPr fontId="3"/>
  </si>
  <si>
    <t>　役員等が、暴力団又は暴力団員等に対して資金等を供給し、又は便宜を供与する等直接的あるいは積極的に暴力団の維持及び運営に協力し、又は関与していること。</t>
    <rPh sb="15" eb="16">
      <t>トウ</t>
    </rPh>
    <rPh sb="55" eb="56">
      <t>オヨ</t>
    </rPh>
    <rPh sb="64" eb="65">
      <t>マタ</t>
    </rPh>
    <phoneticPr fontId="3"/>
  </si>
  <si>
    <t>月</t>
    <rPh sb="0" eb="1">
      <t>ガツ</t>
    </rPh>
    <phoneticPr fontId="3"/>
  </si>
  <si>
    <t>住所</t>
    <phoneticPr fontId="6"/>
  </si>
  <si>
    <t>商号又は名称</t>
    <phoneticPr fontId="6"/>
  </si>
  <si>
    <t>代表者氏名　　　　　　　　　　　　　　</t>
    <phoneticPr fontId="6"/>
  </si>
  <si>
    <t>　この度提出する申請書及び添付書類の内容については、事実と相違ないことを誓約します。</t>
    <phoneticPr fontId="3"/>
  </si>
  <si>
    <t>　私が、暴力団員（暴力団員による不当な行為の防止等に関する法律（平成３年法律第77 号）第２条第６号に規定する暴力団員をいう。以下同じ。）又は暴力団員でなくなった日から５年を経過しない者（以下「暴力団員等」という。）であること。</t>
    <rPh sb="1" eb="2">
      <t>ワタシ</t>
    </rPh>
    <rPh sb="69" eb="70">
      <t>マタ</t>
    </rPh>
    <rPh sb="71" eb="73">
      <t>ボウリョク</t>
    </rPh>
    <rPh sb="73" eb="75">
      <t>ダンイン</t>
    </rPh>
    <rPh sb="81" eb="82">
      <t>ヒ</t>
    </rPh>
    <rPh sb="85" eb="86">
      <t>ネン</t>
    </rPh>
    <rPh sb="87" eb="89">
      <t>ケイカ</t>
    </rPh>
    <rPh sb="92" eb="93">
      <t>モノ</t>
    </rPh>
    <rPh sb="94" eb="96">
      <t>イカ</t>
    </rPh>
    <rPh sb="97" eb="99">
      <t>ボウリョク</t>
    </rPh>
    <rPh sb="99" eb="101">
      <t>ダンイン</t>
    </rPh>
    <rPh sb="101" eb="102">
      <t>トウ</t>
    </rPh>
    <phoneticPr fontId="3"/>
  </si>
  <si>
    <t>　私が、暴力団又は暴力団員等に対して資金等を供給し、又は便宜を供与する等直接的あるいは積極的に暴力団の維持及び運営に協力し、又は関与していること。</t>
    <rPh sb="1" eb="2">
      <t>ワタシ</t>
    </rPh>
    <rPh sb="13" eb="14">
      <t>トウ</t>
    </rPh>
    <rPh sb="53" eb="54">
      <t>オヨ</t>
    </rPh>
    <rPh sb="62" eb="63">
      <t>マタ</t>
    </rPh>
    <phoneticPr fontId="3"/>
  </si>
  <si>
    <t>住所</t>
    <phoneticPr fontId="6"/>
  </si>
  <si>
    <t>代表者氏名　　　　　　　　　　　　　　</t>
    <phoneticPr fontId="6"/>
  </si>
  <si>
    <t>申請しない</t>
    <rPh sb="0" eb="2">
      <t>シンセイ</t>
    </rPh>
    <phoneticPr fontId="3"/>
  </si>
  <si>
    <t>申請あり</t>
    <rPh sb="0" eb="2">
      <t>シンセイ</t>
    </rPh>
    <phoneticPr fontId="3"/>
  </si>
  <si>
    <t>除雪</t>
    <rPh sb="0" eb="2">
      <t>ジョセツ</t>
    </rPh>
    <phoneticPr fontId="3"/>
  </si>
  <si>
    <t>維持修繕</t>
    <rPh sb="0" eb="4">
      <t>イジシュウゼン</t>
    </rPh>
    <phoneticPr fontId="3"/>
  </si>
  <si>
    <t>機器保守</t>
    <rPh sb="0" eb="4">
      <t>キキホシュ</t>
    </rPh>
    <phoneticPr fontId="3"/>
  </si>
  <si>
    <t>植栽等</t>
    <rPh sb="0" eb="2">
      <t>ショクサイ</t>
    </rPh>
    <rPh sb="2" eb="3">
      <t>トウ</t>
    </rPh>
    <phoneticPr fontId="3"/>
  </si>
  <si>
    <t>支障木</t>
    <rPh sb="0" eb="3">
      <t>シショウボク</t>
    </rPh>
    <phoneticPr fontId="3"/>
  </si>
  <si>
    <t>森林整備</t>
    <rPh sb="0" eb="4">
      <t>シンリンセイビ</t>
    </rPh>
    <phoneticPr fontId="3"/>
  </si>
  <si>
    <t>技術士（森林）</t>
    <rPh sb="0" eb="3">
      <t>ギジュツシ</t>
    </rPh>
    <rPh sb="4" eb="6">
      <t>シンリン</t>
    </rPh>
    <phoneticPr fontId="3"/>
  </si>
  <si>
    <t>技術士（全体）</t>
    <rPh sb="0" eb="3">
      <t>ギジュツシ</t>
    </rPh>
    <rPh sb="4" eb="6">
      <t>ゼンタイ</t>
    </rPh>
    <phoneticPr fontId="3"/>
  </si>
  <si>
    <t>フォレストマネージャー</t>
    <phoneticPr fontId="3"/>
  </si>
  <si>
    <t>フォレストリーダー</t>
    <phoneticPr fontId="3"/>
  </si>
  <si>
    <t>①　除雪</t>
    <phoneticPr fontId="6"/>
  </si>
  <si>
    <t>②　道路・河川等に係る維持修繕</t>
    <phoneticPr fontId="6"/>
  </si>
  <si>
    <t>④　植栽等管理</t>
    <phoneticPr fontId="6"/>
  </si>
  <si>
    <t>⑤　支障木伐採　</t>
    <phoneticPr fontId="6"/>
  </si>
  <si>
    <t>↓</t>
    <phoneticPr fontId="6"/>
  </si>
  <si>
    <t>※１</t>
    <phoneticPr fontId="6"/>
  </si>
  <si>
    <t>※２</t>
    <phoneticPr fontId="6"/>
  </si>
  <si>
    <t>※３</t>
    <phoneticPr fontId="6"/>
  </si>
  <si>
    <t>シート11</t>
    <phoneticPr fontId="3"/>
  </si>
  <si>
    <t>ア用</t>
    <rPh sb="1" eb="2">
      <t>ヨウ</t>
    </rPh>
    <phoneticPr fontId="3"/>
  </si>
  <si>
    <t>イ用</t>
    <rPh sb="1" eb="2">
      <t>ヨウ</t>
    </rPh>
    <phoneticPr fontId="3"/>
  </si>
  <si>
    <t>①～⑥用</t>
    <rPh sb="3" eb="4">
      <t>ヨウ</t>
    </rPh>
    <phoneticPr fontId="3"/>
  </si>
  <si>
    <t>住所</t>
    <phoneticPr fontId="6"/>
  </si>
  <si>
    <t>代表者氏名　　　　　　　　　　　　　　</t>
    <phoneticPr fontId="6"/>
  </si>
  <si>
    <t>A代表取締役　B取締役社長　C代表取締役社長　D代表社員　E代表理事　F理事長　G代表取締役会長　H取締役　I管財人　0その他　</t>
    <phoneticPr fontId="3"/>
  </si>
  <si>
    <t>項番77</t>
    <rPh sb="0" eb="2">
      <t>コウバン</t>
    </rPh>
    <phoneticPr fontId="3"/>
  </si>
  <si>
    <t>A</t>
    <phoneticPr fontId="3"/>
  </si>
  <si>
    <t>101-0001</t>
    <phoneticPr fontId="3"/>
  </si>
  <si>
    <t>業者番号</t>
  </si>
  <si>
    <t>フリガナ</t>
  </si>
  <si>
    <t>代表者氏名</t>
  </si>
  <si>
    <t>代表者肩書</t>
  </si>
  <si>
    <t>本店郵便番号</t>
  </si>
  <si>
    <t>本店電話番号</t>
  </si>
  <si>
    <t>本店住所</t>
  </si>
  <si>
    <t>委任先郵便番号</t>
  </si>
  <si>
    <t>委任先電話番号</t>
  </si>
  <si>
    <t>委任先住所</t>
  </si>
  <si>
    <t>受任者肩書</t>
  </si>
  <si>
    <t>受任者氏名</t>
  </si>
  <si>
    <t>常勤職員数＿技術職員</t>
  </si>
  <si>
    <t>常勤職員数＿事務職員</t>
  </si>
  <si>
    <t>常勤職員数＿その他</t>
  </si>
  <si>
    <t>営業年数</t>
  </si>
  <si>
    <t>測量＿平均</t>
  </si>
  <si>
    <t>建築コンサル＿平均</t>
  </si>
  <si>
    <t>土木コンサル＿平均</t>
  </si>
  <si>
    <t>地質調査＿平均</t>
  </si>
  <si>
    <t>補償コンサル＿平均</t>
  </si>
  <si>
    <t>その他＿平均</t>
  </si>
  <si>
    <t>合計＿平均</t>
  </si>
  <si>
    <t>測量一般＿希望</t>
  </si>
  <si>
    <t>地図の調整＿希望</t>
  </si>
  <si>
    <t>航空測量＿希望</t>
  </si>
  <si>
    <t>建築一般＿希望</t>
  </si>
  <si>
    <t>意匠＿希望</t>
  </si>
  <si>
    <t>構造＿希望</t>
  </si>
  <si>
    <t>暖冷房＿希望</t>
  </si>
  <si>
    <t>衛生＿希望</t>
  </si>
  <si>
    <t>電気＿希望</t>
  </si>
  <si>
    <t>建築積算＿希望</t>
  </si>
  <si>
    <t>建築設備積算＿希望</t>
  </si>
  <si>
    <t>電気設備積算＿希望</t>
  </si>
  <si>
    <t>調査＿希望</t>
  </si>
  <si>
    <t>地質調査業務＿希望</t>
  </si>
  <si>
    <t>土地調査＿希望</t>
  </si>
  <si>
    <t>土地評価＿希望</t>
  </si>
  <si>
    <t>物件＿希望</t>
  </si>
  <si>
    <t>機械工作物＿希望</t>
  </si>
  <si>
    <t>営業・特殊補償＿希望</t>
  </si>
  <si>
    <t>事業損失＿希望</t>
  </si>
  <si>
    <t>補償関連＿希望</t>
  </si>
  <si>
    <t>不動産鑑定＿希望</t>
  </si>
  <si>
    <t>登記手続等＿希望</t>
  </si>
  <si>
    <t>土質基礎＿希望</t>
  </si>
  <si>
    <t>鋼構造コンクリ＿希望</t>
  </si>
  <si>
    <t>河川砂防海岸＿希望</t>
  </si>
  <si>
    <t>電力土木＿希望</t>
  </si>
  <si>
    <t>道路＿希望</t>
  </si>
  <si>
    <t>トンネル＿希望</t>
  </si>
  <si>
    <t>施行計画設備積算＿希望</t>
  </si>
  <si>
    <t>機械＿希望</t>
  </si>
  <si>
    <t>地質＿希望</t>
  </si>
  <si>
    <t>造園＿希望</t>
  </si>
  <si>
    <t>港湾空港＿希望</t>
  </si>
  <si>
    <t>鉄道＿希望</t>
  </si>
  <si>
    <t>上水道工業用水道＿希望</t>
  </si>
  <si>
    <t>下水道＿希望</t>
  </si>
  <si>
    <t>農業土木＿希望</t>
  </si>
  <si>
    <t>森林土木＿希望</t>
  </si>
  <si>
    <t>都市計画地方計画＿希望</t>
  </si>
  <si>
    <t>建設環境＿希望</t>
  </si>
  <si>
    <t>水産土木＿希望</t>
  </si>
  <si>
    <t>電気電子＿希望</t>
  </si>
  <si>
    <t>廃棄物＿希望</t>
  </si>
  <si>
    <t>その他①＿希望</t>
  </si>
  <si>
    <t>その他②＿希望</t>
  </si>
  <si>
    <t>その他③＿希望</t>
  </si>
  <si>
    <t>その他④＿希望</t>
  </si>
  <si>
    <t>その他⑤＿希望</t>
  </si>
  <si>
    <t>測量一般＿登録</t>
  </si>
  <si>
    <t>１級建築士＿登録</t>
  </si>
  <si>
    <t>２級建築士＿登録</t>
  </si>
  <si>
    <t>地質調査業務＿登録</t>
  </si>
  <si>
    <t>土地調査＿登録</t>
  </si>
  <si>
    <t>土地評価＿登録</t>
  </si>
  <si>
    <t>物件＿登録</t>
  </si>
  <si>
    <t>機械工作物＿登録</t>
  </si>
  <si>
    <t>営業・特殊補償＿登録</t>
  </si>
  <si>
    <t>事業損失＿登録</t>
  </si>
  <si>
    <t>補償関連＿登録</t>
  </si>
  <si>
    <t>不動産鑑定＿登録</t>
  </si>
  <si>
    <t>登記手続等＿登録</t>
  </si>
  <si>
    <t>土質基礎＿登録</t>
  </si>
  <si>
    <t>鋼構造コンクリ＿登録</t>
  </si>
  <si>
    <t>河川砂防海岸＿登録</t>
  </si>
  <si>
    <t>電力土木＿登録</t>
  </si>
  <si>
    <t>道路＿登録</t>
  </si>
  <si>
    <t>トンネル＿登録</t>
  </si>
  <si>
    <t>施工計画設備積算＿登録</t>
  </si>
  <si>
    <t>機械＿登録</t>
  </si>
  <si>
    <t>地質＿登録</t>
  </si>
  <si>
    <t>造園＿登録</t>
  </si>
  <si>
    <t>港湾空港＿登録</t>
  </si>
  <si>
    <t>鉄道＿登録</t>
  </si>
  <si>
    <t>上水道工業用水道＿登録</t>
  </si>
  <si>
    <t>下水道＿登録</t>
  </si>
  <si>
    <t>農業土木＿登録</t>
  </si>
  <si>
    <t>森林土木＿登録</t>
  </si>
  <si>
    <t>都市計画地方計画＿登録</t>
  </si>
  <si>
    <t>建設環境＿登録</t>
  </si>
  <si>
    <t>水産土木＿登録</t>
  </si>
  <si>
    <t>電気電子＿登録</t>
  </si>
  <si>
    <t>廃棄物＿登録</t>
  </si>
  <si>
    <t>計量証明業者</t>
  </si>
  <si>
    <t>特記事項</t>
  </si>
  <si>
    <t>技術資格者延数＿建築＿1級建築士</t>
  </si>
  <si>
    <t>技術資格者延数＿建築＿2級建築士</t>
  </si>
  <si>
    <t>技術資格者延数＿建築＿建築設備士</t>
  </si>
  <si>
    <t>技術資格者延数＿建築＿建築その他</t>
  </si>
  <si>
    <t>技術資格者延数＿土木＿技術士</t>
  </si>
  <si>
    <t>技術資格者延数＿土木＿測量士</t>
  </si>
  <si>
    <t>技術資格者延数＿土木＿測量士補</t>
  </si>
  <si>
    <t>技術資格者延数＿土木＿1級土施</t>
  </si>
  <si>
    <t>技術資格者延数＿土木＿2級土施</t>
  </si>
  <si>
    <t>事務資格者延数＿不動産鑑定士</t>
  </si>
  <si>
    <t>事務資格者延数＿不動産鑑定士補</t>
  </si>
  <si>
    <t>事務資格者延数＿土地家屋調査士</t>
  </si>
  <si>
    <t>事務資格者延数＿補償業務管理士計</t>
  </si>
  <si>
    <t>事務資格者延数＿補管士＿土地調査</t>
  </si>
  <si>
    <t>事務資格者延数＿補管士＿土地評価</t>
  </si>
  <si>
    <t>事務資格者延数＿補管士＿物件</t>
  </si>
  <si>
    <t>事務資格者延数＿補管士＿機械工作物</t>
  </si>
  <si>
    <t>事務資格者延数＿補管士＿営業・特殊補償</t>
  </si>
  <si>
    <t>事務資格者延数＿補管士＿事業損失</t>
  </si>
  <si>
    <t>事務資格者延数＿補管士＿補償関連</t>
  </si>
  <si>
    <t>事務資格者延数＿補管士＿総合補償</t>
  </si>
  <si>
    <t>事務資格者延数＿公共用地経験者</t>
  </si>
  <si>
    <t>事務資格者延数＿司法書士</t>
  </si>
  <si>
    <t>土質基礎＿技術士</t>
  </si>
  <si>
    <t>鋼構造コンクリ＿技術士</t>
  </si>
  <si>
    <t>河川砂防海岸＿技術士</t>
  </si>
  <si>
    <t>電力土木＿技術士</t>
  </si>
  <si>
    <t>道路＿技術士</t>
  </si>
  <si>
    <t>トンネル＿技術士</t>
  </si>
  <si>
    <t>施工計画設備積算＿技術士</t>
  </si>
  <si>
    <t>機械＿技術士</t>
  </si>
  <si>
    <t>地質＿技術士</t>
  </si>
  <si>
    <t>造園＿技術士</t>
  </si>
  <si>
    <t>港湾空港＿技術士</t>
  </si>
  <si>
    <t>鉄道＿技術士</t>
  </si>
  <si>
    <t>上水工業用水道＿技術士</t>
  </si>
  <si>
    <t>下水道＿技術士</t>
  </si>
  <si>
    <t>農業土木＿技術士</t>
  </si>
  <si>
    <t>森林土木＿技術士</t>
  </si>
  <si>
    <t>都市計画地方計画＿技術士</t>
  </si>
  <si>
    <t>建設環境＿技術士</t>
  </si>
  <si>
    <t>水産土木＿技術士</t>
  </si>
  <si>
    <t>電気電子＿技術士</t>
  </si>
  <si>
    <t>廃棄物＿技術士</t>
  </si>
  <si>
    <t>土質基礎＿RCCM</t>
  </si>
  <si>
    <t>鋼構造コンクリ＿RCCM</t>
  </si>
  <si>
    <t>河川砂防海岸＿RCCM</t>
  </si>
  <si>
    <t>電力土木＿RCCM</t>
  </si>
  <si>
    <t>道路＿RCCM</t>
  </si>
  <si>
    <t>トンネル＿RCCM</t>
  </si>
  <si>
    <t>施工計画設備積算＿RCCM</t>
  </si>
  <si>
    <t>機械＿RCCM</t>
  </si>
  <si>
    <t>地質＿RCCM</t>
  </si>
  <si>
    <t>造園＿RCCM</t>
  </si>
  <si>
    <t>港湾空港＿RCCM</t>
  </si>
  <si>
    <t>鉄道＿RCCM</t>
  </si>
  <si>
    <t>上水工業用水道＿RCCM</t>
  </si>
  <si>
    <t>下水道＿RCCM</t>
  </si>
  <si>
    <t>農業土木＿RCCM</t>
  </si>
  <si>
    <t>森林土木＿RCCM</t>
  </si>
  <si>
    <t>都市計画地方計画＿RCCM</t>
  </si>
  <si>
    <t>建設環境＿RCCM</t>
  </si>
  <si>
    <t>水産土木＿RCCM</t>
  </si>
  <si>
    <t>電気電子＿RCCM</t>
  </si>
  <si>
    <t>廃棄物＿RCCM</t>
  </si>
  <si>
    <t>衛生工学＿技術士</t>
  </si>
  <si>
    <t>情報工学＿技術士</t>
  </si>
  <si>
    <t>環境計量士</t>
  </si>
  <si>
    <t>伝送交換主任技術者</t>
  </si>
  <si>
    <t>線路主任技術者</t>
  </si>
  <si>
    <t>地質調査技士</t>
  </si>
  <si>
    <t>林業技士・森林土木</t>
  </si>
  <si>
    <t>構造設計一級建築士</t>
  </si>
  <si>
    <t>設備設計一級建築士</t>
  </si>
  <si>
    <t>下水道管理技術認定試験＿管路施設</t>
  </si>
  <si>
    <t>下水道管路管理総合技士</t>
  </si>
  <si>
    <t>下水道管路管理主任技士</t>
  </si>
  <si>
    <t>下水道管路管理専門技士＿清掃</t>
  </si>
  <si>
    <t>下水道管路管理専門技士＿調査</t>
  </si>
  <si>
    <t>下水道管路管理専門技士＿修繕改築</t>
  </si>
  <si>
    <t>農業土木技術管理士</t>
  </si>
  <si>
    <t>畑地かんがい技士</t>
  </si>
  <si>
    <t>希望業種</t>
    <rPh sb="0" eb="2">
      <t>キボウ</t>
    </rPh>
    <rPh sb="2" eb="4">
      <t>ギョウシュ</t>
    </rPh>
    <phoneticPr fontId="3"/>
  </si>
  <si>
    <t>業種登録</t>
    <rPh sb="0" eb="2">
      <t>ギョウシュ</t>
    </rPh>
    <rPh sb="2" eb="4">
      <t>トウロク</t>
    </rPh>
    <phoneticPr fontId="3"/>
  </si>
  <si>
    <t>資格者数</t>
    <rPh sb="0" eb="2">
      <t>シカク</t>
    </rPh>
    <rPh sb="2" eb="3">
      <t>シャ</t>
    </rPh>
    <rPh sb="3" eb="4">
      <t>スウ</t>
    </rPh>
    <phoneticPr fontId="3"/>
  </si>
  <si>
    <t>登録未入力チェック</t>
    <rPh sb="0" eb="2">
      <t>トウロク</t>
    </rPh>
    <rPh sb="2" eb="5">
      <t>ミニュウリョク</t>
    </rPh>
    <phoneticPr fontId="6"/>
  </si>
  <si>
    <t>市町村</t>
    <rPh sb="0" eb="3">
      <t>シチョウソン</t>
    </rPh>
    <phoneticPr fontId="6"/>
  </si>
  <si>
    <t>番地</t>
    <rPh sb="0" eb="2">
      <t>バンチ</t>
    </rPh>
    <phoneticPr fontId="6"/>
  </si>
  <si>
    <t>県名</t>
    <rPh sb="0" eb="2">
      <t>ケンメイ</t>
    </rPh>
    <phoneticPr fontId="6"/>
  </si>
  <si>
    <t>宮城県</t>
  </si>
  <si>
    <t>市町村名</t>
    <rPh sb="0" eb="3">
      <t>シチョウソン</t>
    </rPh>
    <rPh sb="3" eb="4">
      <t>メイ</t>
    </rPh>
    <phoneticPr fontId="6"/>
  </si>
  <si>
    <t>仙台市</t>
    <rPh sb="0" eb="3">
      <t>センダイシ</t>
    </rPh>
    <phoneticPr fontId="6"/>
  </si>
  <si>
    <t>番地</t>
    <rPh sb="0" eb="2">
      <t>バンチ</t>
    </rPh>
    <phoneticPr fontId="6"/>
  </si>
  <si>
    <t>松波２－８－１</t>
    <rPh sb="0" eb="2">
      <t>マツナミ</t>
    </rPh>
    <phoneticPr fontId="6"/>
  </si>
  <si>
    <t>青葉区１－１－１</t>
    <rPh sb="0" eb="3">
      <t>アオバク</t>
    </rPh>
    <phoneticPr fontId="6"/>
  </si>
  <si>
    <t>営業所名</t>
    <rPh sb="0" eb="3">
      <t>エイギョウショ</t>
    </rPh>
    <rPh sb="3" eb="4">
      <t>メイ</t>
    </rPh>
    <phoneticPr fontId="3"/>
  </si>
  <si>
    <t>所在地</t>
    <rPh sb="0" eb="3">
      <t>ショザイチ</t>
    </rPh>
    <phoneticPr fontId="3"/>
  </si>
  <si>
    <t>技術員数</t>
    <rPh sb="0" eb="3">
      <t>ギジュツイン</t>
    </rPh>
    <rPh sb="3" eb="4">
      <t>スウ</t>
    </rPh>
    <phoneticPr fontId="3"/>
  </si>
  <si>
    <t>事務職員数</t>
    <rPh sb="0" eb="2">
      <t>ジム</t>
    </rPh>
    <rPh sb="2" eb="4">
      <t>ショクイン</t>
    </rPh>
    <rPh sb="4" eb="5">
      <t>スウ</t>
    </rPh>
    <phoneticPr fontId="3"/>
  </si>
  <si>
    <t>職員数計</t>
    <rPh sb="0" eb="2">
      <t>ショクイン</t>
    </rPh>
    <rPh sb="2" eb="3">
      <t>スウ</t>
    </rPh>
    <rPh sb="3" eb="4">
      <t>ケイ</t>
    </rPh>
    <phoneticPr fontId="3"/>
  </si>
  <si>
    <t>県内
営業所
1</t>
    <rPh sb="0" eb="2">
      <t>ケンナイ</t>
    </rPh>
    <rPh sb="3" eb="6">
      <t>エイギョウショ</t>
    </rPh>
    <phoneticPr fontId="3"/>
  </si>
  <si>
    <t>山形県
以外の
東北５県の営業所</t>
    <rPh sb="0" eb="3">
      <t>ヤマガタケン</t>
    </rPh>
    <rPh sb="4" eb="6">
      <t>イガイ</t>
    </rPh>
    <rPh sb="8" eb="10">
      <t>トウホク</t>
    </rPh>
    <rPh sb="11" eb="12">
      <t>ケン</t>
    </rPh>
    <rPh sb="13" eb="16">
      <t>エイギョウショ</t>
    </rPh>
    <phoneticPr fontId="3"/>
  </si>
  <si>
    <t>県内
営業所
2</t>
    <rPh sb="0" eb="2">
      <t>ケンナイ</t>
    </rPh>
    <rPh sb="3" eb="6">
      <t>エイギョウショ</t>
    </rPh>
    <phoneticPr fontId="3"/>
  </si>
  <si>
    <t>県内
営業所
3</t>
    <rPh sb="0" eb="2">
      <t>ケンナイ</t>
    </rPh>
    <rPh sb="3" eb="6">
      <t>エイギョウショ</t>
    </rPh>
    <phoneticPr fontId="3"/>
  </si>
  <si>
    <r>
      <t>　暴力団（暴力団員による不当な行為の防止等に関する法律第２条第２</t>
    </r>
    <r>
      <rPr>
        <sz val="12"/>
        <rFont val="ＭＳ 明朝"/>
        <family val="1"/>
        <charset val="128"/>
      </rPr>
      <t>号に規定する暴力団をいう。以下同じ。）又は暴力団員等が経営に実質的に関与していること。</t>
    </r>
    <rPh sb="32" eb="33">
      <t>ゴウ</t>
    </rPh>
    <rPh sb="57" eb="58">
      <t>トウ</t>
    </rPh>
    <phoneticPr fontId="3"/>
  </si>
  <si>
    <t xml:space="preserve"> ※　項番115,123は数式が入っているため自動計算されますが、手書きの場合は、当該欄も計算の上、
　　 ご記入ください。</t>
    <rPh sb="3" eb="4">
      <t>コウ</t>
    </rPh>
    <rPh sb="4" eb="5">
      <t>バン</t>
    </rPh>
    <phoneticPr fontId="3"/>
  </si>
  <si>
    <t xml:space="preserve"> ※　項番115,123は数式が入っているため自動計算されますが、手書きの場合は、当該欄も計算の上、
　　 ご記入ください。</t>
    <phoneticPr fontId="3"/>
  </si>
  <si>
    <t>項番76</t>
    <rPh sb="0" eb="2">
      <t>コウバン</t>
    </rPh>
    <phoneticPr fontId="3"/>
  </si>
  <si>
    <t>項番70～74</t>
    <rPh sb="0" eb="2">
      <t>コウバン</t>
    </rPh>
    <phoneticPr fontId="6"/>
  </si>
  <si>
    <t>○○　○○</t>
    <phoneticPr fontId="6"/>
  </si>
  <si>
    <t>基礎データ入力シート</t>
    <rPh sb="0" eb="2">
      <t>キソ</t>
    </rPh>
    <rPh sb="5" eb="7">
      <t>ニュウリョク</t>
    </rPh>
    <phoneticPr fontId="3"/>
  </si>
  <si>
    <t>　指定暴力団員（暴力団員による不当な行為の防止等に関する法律第９条に規定する指定暴力団員をいう。）と生計を一にする配偶者（婚姻の届出をしていないが、事実上婚姻関係と同等の事情にある者を含む。）であること。</t>
    <phoneticPr fontId="3"/>
  </si>
  <si>
    <r>
      <t>全ての税目について未納がないことの証明であって、</t>
    </r>
    <r>
      <rPr>
        <sz val="10"/>
        <color rgb="FFFF0000"/>
        <rFont val="ＭＳ 明朝"/>
        <family val="1"/>
        <charset val="128"/>
      </rPr>
      <t>証明日が審査基準日の３か月前から受付期間最終日まで。</t>
    </r>
    <rPh sb="0" eb="1">
      <t>スベ</t>
    </rPh>
    <rPh sb="3" eb="5">
      <t>ゼイモク</t>
    </rPh>
    <rPh sb="9" eb="11">
      <t>ミノウ</t>
    </rPh>
    <rPh sb="17" eb="19">
      <t>ショウメイ</t>
    </rPh>
    <rPh sb="24" eb="26">
      <t>ショウメイ</t>
    </rPh>
    <rPh sb="26" eb="27">
      <t>ビ</t>
    </rPh>
    <rPh sb="28" eb="33">
      <t>シンサキジュンビ</t>
    </rPh>
    <rPh sb="36" eb="38">
      <t>ゲツマエ</t>
    </rPh>
    <rPh sb="40" eb="42">
      <t>ウケツケ</t>
    </rPh>
    <rPh sb="42" eb="44">
      <t>キカン</t>
    </rPh>
    <rPh sb="44" eb="47">
      <t>サイシュウビ</t>
    </rPh>
    <phoneticPr fontId="6"/>
  </si>
  <si>
    <r>
      <t>個人事業主の方は必須。個人県民税に未納がないことの証明であって、</t>
    </r>
    <r>
      <rPr>
        <sz val="10"/>
        <color rgb="FFFF0000"/>
        <rFont val="ＭＳ 明朝"/>
        <family val="1"/>
        <charset val="128"/>
      </rPr>
      <t>証明日が審査基準日の３か月前から受付期間最終日まで。</t>
    </r>
    <rPh sb="0" eb="2">
      <t>コジン</t>
    </rPh>
    <rPh sb="2" eb="5">
      <t>ジギョウヌシ</t>
    </rPh>
    <rPh sb="6" eb="7">
      <t>カタ</t>
    </rPh>
    <rPh sb="8" eb="10">
      <t>ヒッス</t>
    </rPh>
    <rPh sb="11" eb="13">
      <t>コジン</t>
    </rPh>
    <rPh sb="13" eb="16">
      <t>ケンミンゼイ</t>
    </rPh>
    <rPh sb="17" eb="19">
      <t>ミノウ</t>
    </rPh>
    <rPh sb="25" eb="27">
      <t>ショウメイ</t>
    </rPh>
    <rPh sb="32" eb="34">
      <t>ショウメイ</t>
    </rPh>
    <rPh sb="34" eb="35">
      <t>ビ</t>
    </rPh>
    <rPh sb="50" eb="52">
      <t>キカン</t>
    </rPh>
    <phoneticPr fontId="6"/>
  </si>
  <si>
    <t>農業土木又は農業農村工学</t>
    <rPh sb="0" eb="2">
      <t>ノウギョウ</t>
    </rPh>
    <rPh sb="2" eb="4">
      <t>ドボク</t>
    </rPh>
    <rPh sb="4" eb="5">
      <t>マタ</t>
    </rPh>
    <rPh sb="6" eb="8">
      <t>ノウギョウ</t>
    </rPh>
    <rPh sb="8" eb="10">
      <t>ノウソン</t>
    </rPh>
    <rPh sb="10" eb="12">
      <t>コウガク</t>
    </rPh>
    <phoneticPr fontId="6"/>
  </si>
  <si>
    <t>コンサルタント業）審査の申請について下記の権限を委任します。</t>
    <phoneticPr fontId="3"/>
  </si>
  <si>
    <t>　　  年  月  日現在</t>
    <phoneticPr fontId="3"/>
  </si>
  <si>
    <t>　　  年  月  日現在</t>
    <phoneticPr fontId="3"/>
  </si>
  <si>
    <t>　　　　年　　月　　日現在</t>
    <phoneticPr fontId="6"/>
  </si>
  <si>
    <t>代表者肩書：</t>
    <rPh sb="0" eb="3">
      <t>ダイヒョウシャ</t>
    </rPh>
    <rPh sb="3" eb="5">
      <t>カタガキ</t>
    </rPh>
    <phoneticPr fontId="3"/>
  </si>
  <si>
    <t>代表取締役</t>
    <rPh sb="0" eb="2">
      <t>ダイヒョウ</t>
    </rPh>
    <rPh sb="2" eb="5">
      <t>トリシマリヤク</t>
    </rPh>
    <phoneticPr fontId="3"/>
  </si>
  <si>
    <t>代表取締役　東　京太郎</t>
    <rPh sb="0" eb="2">
      <t>ダイヒョウ</t>
    </rPh>
    <rPh sb="2" eb="5">
      <t>トリシマリヤク</t>
    </rPh>
    <rPh sb="6" eb="7">
      <t>ヒガシ</t>
    </rPh>
    <rPh sb="8" eb="9">
      <t>キョウ</t>
    </rPh>
    <rPh sb="9" eb="11">
      <t>タロウ</t>
    </rPh>
    <phoneticPr fontId="6"/>
  </si>
  <si>
    <t>代表取締役　東　京太郎</t>
    <rPh sb="0" eb="2">
      <t>ダイヒョウ</t>
    </rPh>
    <rPh sb="2" eb="5">
      <t>トリシマリヤク</t>
    </rPh>
    <phoneticPr fontId="6"/>
  </si>
  <si>
    <t>シート
番号</t>
    <rPh sb="4" eb="6">
      <t>バンゴウ</t>
    </rPh>
    <phoneticPr fontId="6"/>
  </si>
  <si>
    <t>山形市○○１－１－１</t>
    <phoneticPr fontId="6"/>
  </si>
  <si>
    <t>令和　　年　　月　　日</t>
    <rPh sb="0" eb="2">
      <t>レイワ</t>
    </rPh>
    <rPh sb="4" eb="5">
      <t>ネン</t>
    </rPh>
    <rPh sb="7" eb="8">
      <t>ガツ</t>
    </rPh>
    <rPh sb="10" eb="11">
      <t>ニチ</t>
    </rPh>
    <phoneticPr fontId="3"/>
  </si>
  <si>
    <t>令和　　年　　月　　日</t>
    <rPh sb="0" eb="2">
      <t>レイワ</t>
    </rPh>
    <rPh sb="4" eb="5">
      <t>ネン</t>
    </rPh>
    <rPh sb="7" eb="8">
      <t>ガツ</t>
    </rPh>
    <rPh sb="10" eb="11">
      <t>ニチ</t>
    </rPh>
    <phoneticPr fontId="6"/>
  </si>
  <si>
    <r>
      <t>提出日：令和　　年</t>
    </r>
    <r>
      <rPr>
        <sz val="12"/>
        <color indexed="12"/>
        <rFont val="ＭＳ 明朝"/>
        <family val="1"/>
        <charset val="128"/>
      </rPr>
      <t>　　</t>
    </r>
    <r>
      <rPr>
        <sz val="12"/>
        <rFont val="ＭＳ 明朝"/>
        <family val="1"/>
        <charset val="128"/>
      </rPr>
      <t>月</t>
    </r>
    <r>
      <rPr>
        <sz val="12"/>
        <color indexed="12"/>
        <rFont val="ＭＳ 明朝"/>
        <family val="1"/>
        <charset val="128"/>
      </rPr>
      <t>　　</t>
    </r>
    <r>
      <rPr>
        <sz val="12"/>
        <rFont val="ＭＳ 明朝"/>
        <family val="1"/>
        <charset val="128"/>
      </rPr>
      <t>日</t>
    </r>
    <rPh sb="0" eb="3">
      <t>テイシュツビ</t>
    </rPh>
    <rPh sb="4" eb="6">
      <t>レイワ</t>
    </rPh>
    <phoneticPr fontId="6"/>
  </si>
  <si>
    <t>令和　　年　　月　　日</t>
    <rPh sb="0" eb="2">
      <t>レイワ</t>
    </rPh>
    <phoneticPr fontId="6"/>
  </si>
  <si>
    <t>　　年　月　日現在</t>
    <phoneticPr fontId="3"/>
  </si>
  <si>
    <t>東北営業所長</t>
    <rPh sb="0" eb="6">
      <t>トウホクエイギョウショチョウ</t>
    </rPh>
    <phoneticPr fontId="3"/>
  </si>
  <si>
    <t>受任者判定</t>
    <rPh sb="0" eb="3">
      <t>ジュニンシャ</t>
    </rPh>
    <rPh sb="3" eb="5">
      <t>ハンテイ</t>
    </rPh>
    <phoneticPr fontId="3"/>
  </si>
  <si>
    <t>営業　一郎</t>
    <rPh sb="0" eb="2">
      <t>エイギョウ</t>
    </rPh>
    <rPh sb="3" eb="5">
      <t>イチロウ</t>
    </rPh>
    <phoneticPr fontId="3"/>
  </si>
  <si>
    <t>受任者肩書：</t>
    <rPh sb="0" eb="3">
      <t>ジュニンシャ</t>
    </rPh>
    <rPh sb="3" eb="5">
      <t>カタガキ</t>
    </rPh>
    <phoneticPr fontId="3"/>
  </si>
  <si>
    <t>受任者氏名：</t>
    <rPh sb="0" eb="3">
      <t>ジュニンシャ</t>
    </rPh>
    <rPh sb="3" eb="5">
      <t>シメイ</t>
    </rPh>
    <phoneticPr fontId="3"/>
  </si>
  <si>
    <t>全体</t>
    <rPh sb="0" eb="2">
      <t>ゼンタイ</t>
    </rPh>
    <phoneticPr fontId="3"/>
  </si>
  <si>
    <t>不動産鑑定士</t>
  </si>
  <si>
    <t>不動産鑑定士補</t>
  </si>
  <si>
    <t>土地家屋調査士</t>
  </si>
  <si>
    <t>補管士＿土地調査</t>
  </si>
  <si>
    <t>補管士＿土地評価</t>
  </si>
  <si>
    <t>補管士＿物件</t>
  </si>
  <si>
    <t>補管士＿機械工作物</t>
  </si>
  <si>
    <t>補管士＿営業・特殊補償</t>
  </si>
  <si>
    <t>補管士＿事業損失</t>
  </si>
  <si>
    <t>補管士＿補償関連</t>
  </si>
  <si>
    <t>補管士＿総合補償</t>
  </si>
  <si>
    <t>公共用地経験者</t>
  </si>
  <si>
    <t>1級建築士</t>
  </si>
  <si>
    <t>2級建築士</t>
  </si>
  <si>
    <t>建築設備士</t>
  </si>
  <si>
    <t>建築その他</t>
  </si>
  <si>
    <t>測量士</t>
  </si>
  <si>
    <t>測量士補</t>
  </si>
  <si>
    <t>電力技術士</t>
  </si>
  <si>
    <t>農業技術士</t>
  </si>
  <si>
    <t>森林技術士</t>
  </si>
  <si>
    <t>水産技術士</t>
  </si>
  <si>
    <t>電力RCCM</t>
  </si>
  <si>
    <t>農業RCCM</t>
  </si>
  <si>
    <t>森林RCCM</t>
  </si>
  <si>
    <t>水産RCCM</t>
  </si>
  <si>
    <t>1級土木施工管理技士</t>
    <rPh sb="2" eb="10">
      <t>ドボクセコウカンリギシ</t>
    </rPh>
    <phoneticPr fontId="3"/>
  </si>
  <si>
    <t>2級土木施工管理技士</t>
    <rPh sb="2" eb="4">
      <t>ドボク</t>
    </rPh>
    <rPh sb="4" eb="6">
      <t>セコウ</t>
    </rPh>
    <rPh sb="6" eb="8">
      <t>カンリ</t>
    </rPh>
    <rPh sb="8" eb="10">
      <t>ギシ</t>
    </rPh>
    <phoneticPr fontId="3"/>
  </si>
  <si>
    <t>県内・県外の別：</t>
    <rPh sb="0" eb="2">
      <t>ケンナイ</t>
    </rPh>
    <rPh sb="3" eb="5">
      <t>ケンガイ</t>
    </rPh>
    <rPh sb="6" eb="7">
      <t>ベツ</t>
    </rPh>
    <phoneticPr fontId="3"/>
  </si>
  <si>
    <t>北海道</t>
  </si>
  <si>
    <t>青森県</t>
  </si>
  <si>
    <t>岩手県</t>
  </si>
  <si>
    <t>秋田県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</si>
  <si>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</si>
  <si>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</si>
  <si>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</si>
  <si>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</si>
  <si>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</si>
  <si>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</si>
  <si>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</si>
  <si>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</si>
  <si>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</si>
  <si>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</si>
  <si>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</si>
  <si>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</si>
  <si>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</si>
  <si>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</si>
  <si>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</si>
  <si>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</si>
  <si>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</si>
  <si>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</si>
  <si>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</si>
  <si>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</si>
  <si>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</si>
  <si>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</si>
  <si>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</si>
  <si>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</si>
  <si>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</si>
  <si>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</si>
  <si>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</si>
  <si>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</si>
  <si>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</si>
  <si>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</si>
  <si>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</si>
  <si>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</si>
  <si>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</si>
  <si>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</si>
  <si>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</si>
  <si>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</si>
  <si>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</si>
  <si>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</si>
  <si>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</si>
  <si>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</si>
  <si>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</si>
  <si>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県内</t>
    <rPh sb="0" eb="2">
      <t>ケンナイ</t>
    </rPh>
    <phoneticPr fontId="3"/>
  </si>
  <si>
    <t>山形市</t>
    <rPh sb="0" eb="3">
      <t>ヤマガタシ</t>
    </rPh>
    <phoneticPr fontId="3"/>
  </si>
  <si>
    <t>松波１－１－１ケンセツヒルズ５号棟４１２６</t>
    <phoneticPr fontId="3"/>
  </si>
  <si>
    <t>委任先所在地：</t>
    <rPh sb="0" eb="3">
      <t>イニンサキ</t>
    </rPh>
    <rPh sb="3" eb="6">
      <t>ショザイチ</t>
    </rPh>
    <phoneticPr fontId="3"/>
  </si>
  <si>
    <t>都道府県名又は県内市町村名：</t>
    <rPh sb="0" eb="6">
      <t>トドウフケンメイマタ</t>
    </rPh>
    <rPh sb="7" eb="13">
      <t>ケンナイシチョウソンメイ</t>
    </rPh>
    <phoneticPr fontId="3"/>
  </si>
  <si>
    <t>11委任先住所</t>
    <rPh sb="2" eb="5">
      <t>イニンサキ</t>
    </rPh>
    <rPh sb="5" eb="7">
      <t>ジュウショ</t>
    </rPh>
    <phoneticPr fontId="6"/>
  </si>
  <si>
    <t>山形県内</t>
    <rPh sb="0" eb="4">
      <t>ヤマガタケンナイ</t>
    </rPh>
    <phoneticPr fontId="6"/>
  </si>
  <si>
    <t>山形県外</t>
    <rPh sb="0" eb="4">
      <t>ヤマガタケンガイ</t>
    </rPh>
    <phoneticPr fontId="6"/>
  </si>
  <si>
    <t>委任先所在地：</t>
    <rPh sb="0" eb="3">
      <t>イニンサキ</t>
    </rPh>
    <rPh sb="3" eb="6">
      <t>ショザイチ</t>
    </rPh>
    <phoneticPr fontId="3"/>
  </si>
  <si>
    <t>山形県内</t>
    <rPh sb="0" eb="3">
      <t>ヤマガタケンナイ</t>
    </rPh>
    <phoneticPr fontId="3"/>
  </si>
  <si>
    <t>都道府県名又は県内市町村名：</t>
    <rPh sb="0" eb="6">
      <t>トドウフケンメイマタ</t>
    </rPh>
    <rPh sb="7" eb="13">
      <t>ケンナイシチョウソンメイ</t>
    </rPh>
    <phoneticPr fontId="3"/>
  </si>
  <si>
    <t>山形市</t>
    <rPh sb="0" eb="3">
      <t>ヤマガタシ</t>
    </rPh>
    <phoneticPr fontId="3"/>
  </si>
  <si>
    <t>松波２－８－１</t>
    <rPh sb="0" eb="2">
      <t>マツナミ</t>
    </rPh>
    <phoneticPr fontId="3"/>
  </si>
  <si>
    <t>本社都道府県名又は県内市町村名：</t>
    <rPh sb="0" eb="2">
      <t>ホンシャ</t>
    </rPh>
    <rPh sb="2" eb="8">
      <t>トドウフケンメイマタ</t>
    </rPh>
    <rPh sb="9" eb="15">
      <t>ケンナイシチョウソンメイ</t>
    </rPh>
    <phoneticPr fontId="3"/>
  </si>
  <si>
    <t>県外市町村名、番地等</t>
    <rPh sb="0" eb="2">
      <t>ケンガイ</t>
    </rPh>
    <rPh sb="2" eb="5">
      <t>シチョウソン</t>
    </rPh>
    <rPh sb="5" eb="6">
      <t>メイ</t>
    </rPh>
    <rPh sb="7" eb="9">
      <t>バンチ</t>
    </rPh>
    <rPh sb="9" eb="10">
      <t>トウ</t>
    </rPh>
    <phoneticPr fontId="3"/>
  </si>
  <si>
    <t>県外市町村名、番地等</t>
    <rPh sb="0" eb="2">
      <t>ケンガイ</t>
    </rPh>
    <rPh sb="2" eb="6">
      <t>シチョウソンメイ</t>
    </rPh>
    <rPh sb="7" eb="10">
      <t>バンチトウ</t>
    </rPh>
    <phoneticPr fontId="3"/>
  </si>
  <si>
    <t>山形県企画コンサル株式会社</t>
    <phoneticPr fontId="3"/>
  </si>
  <si>
    <t>A</t>
    <phoneticPr fontId="3"/>
  </si>
  <si>
    <t>990-####</t>
  </si>
  <si>
    <t>990-####</t>
    <phoneticPr fontId="3"/>
  </si>
  <si>
    <t>023-630-####</t>
  </si>
  <si>
    <t>023-630-####</t>
    <phoneticPr fontId="3"/>
  </si>
  <si>
    <t>山形市●●0-0-0</t>
    <rPh sb="0" eb="3">
      <t>ヤマガタシ</t>
    </rPh>
    <phoneticPr fontId="3"/>
  </si>
  <si>
    <t>○○○○株式会社</t>
    <rPh sb="4" eb="8">
      <t>カブシキカイシャ</t>
    </rPh>
    <phoneticPr fontId="3"/>
  </si>
  <si>
    <t>代表取締役　○○　○○</t>
    <rPh sb="0" eb="5">
      <t>ダイヒョウトリシマリヤク</t>
    </rPh>
    <phoneticPr fontId="3"/>
  </si>
  <si>
    <t>営業部　●●　●●</t>
    <rPh sb="0" eb="3">
      <t>エイギョウブ</t>
    </rPh>
    <phoneticPr fontId="3"/>
  </si>
  <si>
    <t>023-###-####</t>
  </si>
  <si>
    <t>#######</t>
    <phoneticPr fontId="3"/>
  </si>
  <si>
    <t>A#######</t>
    <phoneticPr fontId="3"/>
  </si>
  <si>
    <t>申請区分</t>
    <rPh sb="0" eb="4">
      <t>シンセイクブン</t>
    </rPh>
    <phoneticPr fontId="3"/>
  </si>
  <si>
    <t>2―2</t>
    <phoneticPr fontId="6"/>
  </si>
  <si>
    <t>委任状（代理申請用）…記載例あり</t>
    <rPh sb="4" eb="9">
      <t>ダイリシンセイヨウ</t>
    </rPh>
    <rPh sb="11" eb="13">
      <t>キサイ</t>
    </rPh>
    <rPh sb="13" eb="14">
      <t>レイ</t>
    </rPh>
    <phoneticPr fontId="6"/>
  </si>
  <si>
    <t>A#######</t>
    <phoneticPr fontId="3"/>
  </si>
  <si>
    <t>B#######</t>
    <phoneticPr fontId="3"/>
  </si>
  <si>
    <t>990-####</t>
    <phoneticPr fontId="3"/>
  </si>
  <si>
    <t>Ｂ#######</t>
    <phoneticPr fontId="3"/>
  </si>
  <si>
    <t>B#######</t>
    <phoneticPr fontId="6"/>
  </si>
  <si>
    <t>Ｂ#######</t>
    <phoneticPr fontId="6"/>
  </si>
  <si>
    <t>Ｂ#######</t>
    <phoneticPr fontId="3"/>
  </si>
  <si>
    <t>B#######</t>
    <phoneticPr fontId="6"/>
  </si>
  <si>
    <t>県外市町村名等：</t>
    <rPh sb="0" eb="2">
      <t>ケンガイ</t>
    </rPh>
    <rPh sb="2" eb="6">
      <t>シチョウソンメイ</t>
    </rPh>
    <rPh sb="6" eb="7">
      <t>トウ</t>
    </rPh>
    <phoneticPr fontId="3"/>
  </si>
  <si>
    <t>※　県外業者は市町村名から、県内業者は市町村名を除いて本社住所を記入してください。</t>
    <rPh sb="3" eb="4">
      <t>ソト</t>
    </rPh>
    <rPh sb="15" eb="16">
      <t>ナイ</t>
    </rPh>
    <rPh sb="19" eb="23">
      <t>シチョウソンメイ</t>
    </rPh>
    <rPh sb="24" eb="25">
      <t>ノゾ</t>
    </rPh>
    <rPh sb="27" eb="31">
      <t>ホンシャジュウショ</t>
    </rPh>
    <phoneticPr fontId="3"/>
  </si>
  <si>
    <t>※　県外業者は市町村名から、県内業者は市町村名を除いて本社住所を記入してください。</t>
    <rPh sb="2" eb="4">
      <t>ケンガイ</t>
    </rPh>
    <rPh sb="4" eb="6">
      <t>ギョウシャ</t>
    </rPh>
    <rPh sb="7" eb="10">
      <t>シチョウソン</t>
    </rPh>
    <rPh sb="10" eb="11">
      <t>メイ</t>
    </rPh>
    <rPh sb="14" eb="16">
      <t>ケンナイ</t>
    </rPh>
    <rPh sb="16" eb="18">
      <t>ギョウシャ</t>
    </rPh>
    <rPh sb="19" eb="23">
      <t>シチョウソンメイ</t>
    </rPh>
    <rPh sb="24" eb="25">
      <t>ノゾ</t>
    </rPh>
    <rPh sb="27" eb="31">
      <t>ホンシャジュウショ</t>
    </rPh>
    <rPh sb="32" eb="34">
      <t>キニュウ</t>
    </rPh>
    <phoneticPr fontId="3"/>
  </si>
  <si>
    <t>建築積算士</t>
    <rPh sb="0" eb="2">
      <t>ケンチク</t>
    </rPh>
    <rPh sb="2" eb="5">
      <t>セキサンシ</t>
    </rPh>
    <phoneticPr fontId="6"/>
  </si>
  <si>
    <t>建築積算士</t>
    <rPh sb="0" eb="5">
      <t>ケンチクセキサンシ</t>
    </rPh>
    <phoneticPr fontId="6"/>
  </si>
  <si>
    <t>・同一資格(技術士・ＲＣＣＭ・補償業務管理士)で複数の科目に合格している場合、ダブルカウント</t>
    <phoneticPr fontId="6"/>
  </si>
  <si>
    <t>　することができます。</t>
    <phoneticPr fontId="6"/>
  </si>
  <si>
    <t>　カウント不可、一致しない場合はダブルカウント可）</t>
    <rPh sb="5" eb="7">
      <t>フカ</t>
    </rPh>
    <rPh sb="8" eb="10">
      <t>イッチ</t>
    </rPh>
    <rPh sb="13" eb="15">
      <t>バアイ</t>
    </rPh>
    <rPh sb="23" eb="24">
      <t>カ</t>
    </rPh>
    <phoneticPr fontId="6"/>
  </si>
  <si>
    <t>総合技術監理部門選択科目</t>
    <phoneticPr fontId="6"/>
  </si>
  <si>
    <t>　(総合監理部門の選択科目と総合監理部門以外の技術部門の選択科目が一致する場合はダブル</t>
    <rPh sb="2" eb="4">
      <t>ソウゴウ</t>
    </rPh>
    <rPh sb="4" eb="6">
      <t>カンリ</t>
    </rPh>
    <rPh sb="6" eb="8">
      <t>ブモン</t>
    </rPh>
    <rPh sb="9" eb="11">
      <t>センタク</t>
    </rPh>
    <rPh sb="11" eb="13">
      <t>カモク</t>
    </rPh>
    <rPh sb="14" eb="16">
      <t>ソウゴウ</t>
    </rPh>
    <rPh sb="16" eb="18">
      <t>カンリ</t>
    </rPh>
    <rPh sb="18" eb="20">
      <t>ブモン</t>
    </rPh>
    <rPh sb="20" eb="22">
      <t>イガイ</t>
    </rPh>
    <rPh sb="23" eb="25">
      <t>ギジュツ</t>
    </rPh>
    <rPh sb="25" eb="27">
      <t>ブモン</t>
    </rPh>
    <rPh sb="28" eb="30">
      <t>センタク</t>
    </rPh>
    <rPh sb="30" eb="32">
      <t>カモク</t>
    </rPh>
    <rPh sb="33" eb="35">
      <t>イッチ</t>
    </rPh>
    <rPh sb="37" eb="39">
      <t>バアイ</t>
    </rPh>
    <phoneticPr fontId="6"/>
  </si>
  <si>
    <t>廃棄物</t>
    <phoneticPr fontId="6"/>
  </si>
  <si>
    <t>電気通信主任技術者資格者証</t>
    <rPh sb="0" eb="2">
      <t>デンキ</t>
    </rPh>
    <rPh sb="2" eb="4">
      <t>ツウシン</t>
    </rPh>
    <rPh sb="4" eb="6">
      <t>シュニン</t>
    </rPh>
    <rPh sb="6" eb="9">
      <t>ギジュツシャ</t>
    </rPh>
    <rPh sb="9" eb="12">
      <t>シカクシャ</t>
    </rPh>
    <rPh sb="12" eb="13">
      <t>ショウ</t>
    </rPh>
    <phoneticPr fontId="3"/>
  </si>
  <si>
    <t>建築積算士</t>
    <rPh sb="0" eb="4">
      <t>ケンチクセキサン</t>
    </rPh>
    <rPh sb="4" eb="5">
      <t>シ</t>
    </rPh>
    <phoneticPr fontId="6"/>
  </si>
  <si>
    <t>伝送交換主任技術者</t>
    <rPh sb="0" eb="2">
      <t>デンソウ</t>
    </rPh>
    <rPh sb="2" eb="4">
      <t>コウカン</t>
    </rPh>
    <rPh sb="4" eb="6">
      <t>シュニン</t>
    </rPh>
    <rPh sb="6" eb="9">
      <t>ギジュツシャ</t>
    </rPh>
    <phoneticPr fontId="6"/>
  </si>
  <si>
    <t>から令和７年３月３１日まで貴県を相手方とする一切の契約について</t>
    <rPh sb="2" eb="4">
      <t>レイワ</t>
    </rPh>
    <phoneticPr fontId="6"/>
  </si>
  <si>
    <t>令和４年10月31日現在</t>
    <rPh sb="0" eb="2">
      <t>レイワ</t>
    </rPh>
    <rPh sb="3" eb="4">
      <t>ネン</t>
    </rPh>
    <rPh sb="6" eb="7">
      <t>ガツ</t>
    </rPh>
    <rPh sb="9" eb="10">
      <t>ニチ</t>
    </rPh>
    <rPh sb="10" eb="12">
      <t>ゲンザイ</t>
    </rPh>
    <phoneticPr fontId="6"/>
  </si>
  <si>
    <t>水質管理、大気管理、空気調和、建築環境、建築物環境衛生管理</t>
    <rPh sb="0" eb="2">
      <t>スイシツ</t>
    </rPh>
    <rPh sb="5" eb="7">
      <t>タイキ</t>
    </rPh>
    <rPh sb="20" eb="23">
      <t>ケンチクブツ</t>
    </rPh>
    <rPh sb="23" eb="25">
      <t>カンキョウ</t>
    </rPh>
    <rPh sb="25" eb="27">
      <t>エイセイ</t>
    </rPh>
    <rPh sb="27" eb="29">
      <t>カンリ</t>
    </rPh>
    <phoneticPr fontId="6"/>
  </si>
  <si>
    <t>伝送交換主任技術者
（旧：第一種伝送交換主任技術者）</t>
    <rPh sb="0" eb="2">
      <t>デンソウ</t>
    </rPh>
    <rPh sb="2" eb="4">
      <t>コウカン</t>
    </rPh>
    <rPh sb="4" eb="6">
      <t>シュニン</t>
    </rPh>
    <rPh sb="6" eb="9">
      <t>ギジュツシャ</t>
    </rPh>
    <rPh sb="11" eb="12">
      <t>キュウ</t>
    </rPh>
    <rPh sb="13" eb="14">
      <t>ダイ</t>
    </rPh>
    <rPh sb="14" eb="16">
      <t>イッシュ</t>
    </rPh>
    <rPh sb="16" eb="18">
      <t>デンソウ</t>
    </rPh>
    <rPh sb="18" eb="25">
      <t>コウカンシュニンギジュツシャ</t>
    </rPh>
    <phoneticPr fontId="6"/>
  </si>
  <si>
    <t>下水道管路管理技士登録証
＊有効期限が記載されたもの</t>
    <rPh sb="0" eb="3">
      <t>ゲスイドウ</t>
    </rPh>
    <rPh sb="3" eb="5">
      <t>カンロ</t>
    </rPh>
    <rPh sb="5" eb="7">
      <t>カンリ</t>
    </rPh>
    <rPh sb="7" eb="9">
      <t>ギシ</t>
    </rPh>
    <rPh sb="9" eb="11">
      <t>トウロク</t>
    </rPh>
    <rPh sb="11" eb="12">
      <t>ショウ</t>
    </rPh>
    <phoneticPr fontId="3"/>
  </si>
  <si>
    <t>令和４年10月20日</t>
    <rPh sb="0" eb="2">
      <t>レイワ</t>
    </rPh>
    <rPh sb="3" eb="4">
      <t>ネン</t>
    </rPh>
    <rPh sb="6" eb="7">
      <t>ガツ</t>
    </rPh>
    <rPh sb="9" eb="10">
      <t>ニチ</t>
    </rPh>
    <phoneticPr fontId="6"/>
  </si>
  <si>
    <r>
      <rPr>
        <sz val="12"/>
        <color theme="1"/>
        <rFont val="ＭＳ 明朝"/>
        <family val="1"/>
        <charset val="128"/>
      </rPr>
      <t>提出日：令和</t>
    </r>
    <r>
      <rPr>
        <sz val="12"/>
        <color indexed="12"/>
        <rFont val="ＭＳ 明朝"/>
        <family val="1"/>
        <charset val="128"/>
      </rPr>
      <t>４</t>
    </r>
    <r>
      <rPr>
        <sz val="12"/>
        <color theme="1"/>
        <rFont val="ＭＳ 明朝"/>
        <family val="1"/>
        <charset val="128"/>
      </rPr>
      <t>年</t>
    </r>
    <r>
      <rPr>
        <sz val="12"/>
        <color indexed="12"/>
        <rFont val="ＭＳ 明朝"/>
        <family val="1"/>
        <charset val="128"/>
      </rPr>
      <t>11</t>
    </r>
    <r>
      <rPr>
        <sz val="12"/>
        <color theme="1"/>
        <rFont val="ＭＳ 明朝"/>
        <family val="1"/>
        <charset val="128"/>
      </rPr>
      <t>月</t>
    </r>
    <r>
      <rPr>
        <sz val="12"/>
        <color indexed="12"/>
        <rFont val="ＭＳ 明朝"/>
        <family val="1"/>
        <charset val="128"/>
      </rPr>
      <t>16</t>
    </r>
    <r>
      <rPr>
        <sz val="12"/>
        <color theme="1"/>
        <rFont val="ＭＳ 明朝"/>
        <family val="1"/>
        <charset val="128"/>
      </rPr>
      <t>日</t>
    </r>
    <rPh sb="0" eb="3">
      <t>テイシュツビ</t>
    </rPh>
    <rPh sb="4" eb="6">
      <t>レイワ</t>
    </rPh>
    <phoneticPr fontId="6"/>
  </si>
  <si>
    <t>R4. 10. 25</t>
    <phoneticPr fontId="6"/>
  </si>
  <si>
    <t>建築積算士</t>
    <rPh sb="0" eb="5">
      <t>ケンチクセキサンシ</t>
    </rPh>
    <phoneticPr fontId="7"/>
  </si>
  <si>
    <r>
      <t>基礎データ入力シート…記載例あり　</t>
    </r>
    <r>
      <rPr>
        <b/>
        <sz val="12"/>
        <color rgb="FFFF0000"/>
        <rFont val="ＭＳ ゴシック"/>
        <family val="3"/>
        <charset val="128"/>
      </rPr>
      <t>【最初に記入をお願いします】</t>
    </r>
    <rPh sb="0" eb="2">
      <t>キソ</t>
    </rPh>
    <rPh sb="5" eb="7">
      <t>ニュウリョク</t>
    </rPh>
    <rPh sb="11" eb="13">
      <t>キサイ</t>
    </rPh>
    <rPh sb="13" eb="14">
      <t>レイ</t>
    </rPh>
    <rPh sb="18" eb="20">
      <t>サイショ</t>
    </rPh>
    <rPh sb="21" eb="23">
      <t>キニュウ</t>
    </rPh>
    <rPh sb="25" eb="26">
      <t>ネガ</t>
    </rPh>
    <phoneticPr fontId="6"/>
  </si>
  <si>
    <t>ＲＣＣＭ(表３参照)、環境計量士、伝送交換主任技術者(級位が「旧第一種伝送交換主任技術者」に該当する方）、線路主任技術者、地質調査技士</t>
    <rPh sb="27" eb="29">
      <t>キュウイ</t>
    </rPh>
    <rPh sb="31" eb="32">
      <t>キュウ</t>
    </rPh>
    <rPh sb="32" eb="35">
      <t>ダイイッシュ</t>
    </rPh>
    <rPh sb="35" eb="37">
      <t>デンソウ</t>
    </rPh>
    <rPh sb="37" eb="39">
      <t>コウカン</t>
    </rPh>
    <rPh sb="39" eb="41">
      <t>シュニン</t>
    </rPh>
    <rPh sb="41" eb="44">
      <t>ギジュツシャ</t>
    </rPh>
    <rPh sb="46" eb="48">
      <t>ガイトウ</t>
    </rPh>
    <rPh sb="50" eb="51">
      <t>カタ</t>
    </rPh>
    <phoneticPr fontId="6"/>
  </si>
  <si>
    <t>農業土木、農業農村工学</t>
    <rPh sb="5" eb="7">
      <t>ノウギョウ</t>
    </rPh>
    <rPh sb="7" eb="9">
      <t>ノウソン</t>
    </rPh>
    <rPh sb="9" eb="11">
      <t>コウガク</t>
    </rPh>
    <phoneticPr fontId="6"/>
  </si>
  <si>
    <t>農業一般及び農業土木又は農業農村工学</t>
    <rPh sb="10" eb="11">
      <t>マタ</t>
    </rPh>
    <rPh sb="12" eb="14">
      <t>ノウギョウ</t>
    </rPh>
    <rPh sb="14" eb="16">
      <t>ノウソン</t>
    </rPh>
    <rPh sb="16" eb="18">
      <t>コウガク</t>
    </rPh>
    <phoneticPr fontId="6"/>
  </si>
  <si>
    <t>機械設計、材料力学、材料強度・信頼性、熱・動力エネルギー機器、流体機器、加工・ファクトリーオートメーション及び産業機械、加工・生産システム・産業機械、機械力学・制御、交通・物流機械及び建設機械、ロボット又は情報・精密機器、機構ダイナミクス・制御</t>
    <rPh sb="10" eb="14">
      <t>ザイリョウキョウド</t>
    </rPh>
    <rPh sb="15" eb="18">
      <t>シンライセイ</t>
    </rPh>
    <rPh sb="19" eb="20">
      <t>ネツ</t>
    </rPh>
    <rPh sb="21" eb="23">
      <t>ドウリョク</t>
    </rPh>
    <rPh sb="28" eb="30">
      <t>キキ</t>
    </rPh>
    <rPh sb="33" eb="35">
      <t>キキ</t>
    </rPh>
    <rPh sb="36" eb="38">
      <t>カコウ</t>
    </rPh>
    <rPh sb="53" eb="54">
      <t>オヨ</t>
    </rPh>
    <rPh sb="55" eb="57">
      <t>サンギョウ</t>
    </rPh>
    <rPh sb="57" eb="59">
      <t>キカイ</t>
    </rPh>
    <rPh sb="60" eb="62">
      <t>カコウ</t>
    </rPh>
    <rPh sb="63" eb="65">
      <t>セイサン</t>
    </rPh>
    <rPh sb="70" eb="74">
      <t>サンギョウキカイ</t>
    </rPh>
    <rPh sb="83" eb="85">
      <t>コウツウ</t>
    </rPh>
    <rPh sb="111" eb="113">
      <t>キコウ</t>
    </rPh>
    <rPh sb="120" eb="122">
      <t>セイギョ</t>
    </rPh>
    <phoneticPr fontId="3"/>
  </si>
  <si>
    <t>機械一般並びに機械設計、材料力学又は材料強度・信頼性、熱・動力エネルギー機器、流体機器、加工・ファクトリーオートメーション及び産業機械又は加工・生産システム・産業機械、「機械力学・制御、交通・物流機械及び建設機械、ロボット若しくは情報・精密機器」又は機構ダイナミクス・制御</t>
    <rPh sb="7" eb="9">
      <t>キカイ</t>
    </rPh>
    <rPh sb="9" eb="11">
      <t>セッケイ</t>
    </rPh>
    <rPh sb="12" eb="14">
      <t>ザイリョウ</t>
    </rPh>
    <rPh sb="14" eb="16">
      <t>リキガク</t>
    </rPh>
    <rPh sb="16" eb="17">
      <t>マタ</t>
    </rPh>
    <rPh sb="18" eb="22">
      <t>ザイリョウキョウド</t>
    </rPh>
    <rPh sb="23" eb="26">
      <t>シンライセイ</t>
    </rPh>
    <rPh sb="27" eb="28">
      <t>ネツ</t>
    </rPh>
    <rPh sb="29" eb="31">
      <t>ドウリョク</t>
    </rPh>
    <rPh sb="36" eb="38">
      <t>キキ</t>
    </rPh>
    <rPh sb="39" eb="41">
      <t>リュウタイ</t>
    </rPh>
    <rPh sb="41" eb="43">
      <t>キキ</t>
    </rPh>
    <rPh sb="67" eb="68">
      <t>マタ</t>
    </rPh>
    <rPh sb="69" eb="71">
      <t>カコウ</t>
    </rPh>
    <rPh sb="72" eb="74">
      <t>セイサン</t>
    </rPh>
    <rPh sb="79" eb="83">
      <t>サンギョウキカイ</t>
    </rPh>
    <rPh sb="93" eb="95">
      <t>コウツウ</t>
    </rPh>
    <rPh sb="96" eb="98">
      <t>ブツリュウ</t>
    </rPh>
    <rPh sb="98" eb="100">
      <t>キカイ</t>
    </rPh>
    <rPh sb="100" eb="101">
      <t>オヨ</t>
    </rPh>
    <rPh sb="102" eb="104">
      <t>ケンセツ</t>
    </rPh>
    <rPh sb="104" eb="106">
      <t>キカイ</t>
    </rPh>
    <rPh sb="111" eb="112">
      <t>モ</t>
    </rPh>
    <rPh sb="115" eb="117">
      <t>ジョウホウ</t>
    </rPh>
    <rPh sb="118" eb="120">
      <t>セイミツ</t>
    </rPh>
    <rPh sb="120" eb="122">
      <t>キキ</t>
    </rPh>
    <rPh sb="123" eb="124">
      <t>マタ</t>
    </rPh>
    <rPh sb="125" eb="127">
      <t>キコウ</t>
    </rPh>
    <rPh sb="134" eb="136">
      <t>セイギョ</t>
    </rPh>
    <phoneticPr fontId="6"/>
  </si>
  <si>
    <t>発送配変電、電力・エネルギーシステム、電気応用、電子応用、情報通信、電気設備</t>
    <rPh sb="6" eb="8">
      <t>デンリョク</t>
    </rPh>
    <phoneticPr fontId="6"/>
  </si>
  <si>
    <t>電気電子一般及び発送配変電又は電力・エネルギーシステム、電気応用、電子応用、情報通信又は電気設備</t>
    <rPh sb="13" eb="14">
      <t>マタ</t>
    </rPh>
    <rPh sb="15" eb="17">
      <t>デンリョク</t>
    </rPh>
    <phoneticPr fontId="6"/>
  </si>
  <si>
    <t>廃棄物管理、廃棄物・資源循環</t>
    <rPh sb="6" eb="9">
      <t>ハイキブツ</t>
    </rPh>
    <rPh sb="10" eb="14">
      <t>シゲンジュンカン</t>
    </rPh>
    <phoneticPr fontId="6"/>
  </si>
  <si>
    <t>衛生工学一般及び廃棄物管理又は廃棄物・資源循環</t>
    <rPh sb="13" eb="14">
      <t>マタ</t>
    </rPh>
    <phoneticPr fontId="6"/>
  </si>
  <si>
    <t>衛生工学一般及び水質管理、「大気管理、空気調和、建築環境」又は建築物環境衛生管理</t>
    <rPh sb="8" eb="10">
      <t>スイシツ</t>
    </rPh>
    <rPh sb="14" eb="16">
      <t>タイキ</t>
    </rPh>
    <rPh sb="16" eb="18">
      <t>カンリ</t>
    </rPh>
    <rPh sb="29" eb="30">
      <t>マタ</t>
    </rPh>
    <rPh sb="31" eb="36">
      <t>ケンチクブツカンキョウ</t>
    </rPh>
    <rPh sb="36" eb="38">
      <t>エイセイ</t>
    </rPh>
    <rPh sb="38" eb="40">
      <t>カンリ</t>
    </rPh>
    <phoneticPr fontId="6"/>
  </si>
  <si>
    <t>コンピュータ工学、ソフトウェア工学、情報システム・データ工学、情報システム、情報ネットワーク、情報基盤</t>
    <rPh sb="31" eb="33">
      <t>ジョウホウ</t>
    </rPh>
    <rPh sb="47" eb="51">
      <t>ジョウホウキバン</t>
    </rPh>
    <phoneticPr fontId="6"/>
  </si>
  <si>
    <t>情報工学一般及びコンピュータ工学、ソフトウェア工学、情報システム・データ工学又は情報システム、情報ネットワーク又は情報基盤</t>
    <rPh sb="0" eb="2">
      <t>ジョウホウ</t>
    </rPh>
    <rPh sb="38" eb="39">
      <t>マタ</t>
    </rPh>
    <rPh sb="40" eb="42">
      <t>ジョウホウ</t>
    </rPh>
    <rPh sb="55" eb="56">
      <t>マタ</t>
    </rPh>
    <rPh sb="57" eb="61">
      <t>ジョウホウキバン</t>
    </rPh>
    <phoneticPr fontId="6"/>
  </si>
  <si>
    <t>下水道管路管理専門技士（清掃部門）の登録者</t>
    <rPh sb="0" eb="3">
      <t>ゲスイドウ</t>
    </rPh>
    <rPh sb="3" eb="5">
      <t>カンロ</t>
    </rPh>
    <rPh sb="5" eb="7">
      <t>カンリ</t>
    </rPh>
    <rPh sb="7" eb="9">
      <t>センモン</t>
    </rPh>
    <rPh sb="9" eb="11">
      <t>ギシ</t>
    </rPh>
    <rPh sb="12" eb="14">
      <t>セイソウ</t>
    </rPh>
    <rPh sb="14" eb="16">
      <t>ブモン</t>
    </rPh>
    <rPh sb="18" eb="21">
      <t>トウロクシャ</t>
    </rPh>
    <phoneticPr fontId="6"/>
  </si>
  <si>
    <t>村内</t>
    <rPh sb="0" eb="2">
      <t>ソンナイ</t>
    </rPh>
    <phoneticPr fontId="6"/>
  </si>
  <si>
    <t>村外</t>
    <rPh sb="0" eb="1">
      <t>ムラ</t>
    </rPh>
    <rPh sb="1" eb="2">
      <t>ガイ</t>
    </rPh>
    <phoneticPr fontId="6"/>
  </si>
  <si>
    <t>村内・村外の別：</t>
    <rPh sb="0" eb="2">
      <t>ソンナイ</t>
    </rPh>
    <rPh sb="3" eb="5">
      <t>ソンガイ</t>
    </rPh>
    <rPh sb="6" eb="7">
      <t>ベツ</t>
    </rPh>
    <phoneticPr fontId="3"/>
  </si>
  <si>
    <t>大蔵村長　殿</t>
    <rPh sb="5" eb="6">
      <t>ドノ</t>
    </rPh>
    <phoneticPr fontId="3"/>
  </si>
  <si>
    <t>大蔵村長　殿</t>
    <rPh sb="0" eb="2">
      <t>オオクラ</t>
    </rPh>
    <rPh sb="2" eb="4">
      <t>ソンチョウ</t>
    </rPh>
    <rPh sb="5" eb="6">
      <t>ドノ</t>
    </rPh>
    <phoneticPr fontId="3"/>
  </si>
  <si>
    <t>大蔵村長　殿</t>
    <rPh sb="0" eb="3">
      <t>オオクラムラ</t>
    </rPh>
    <rPh sb="3" eb="4">
      <t>チョウ</t>
    </rPh>
    <rPh sb="5" eb="6">
      <t>ドノ</t>
    </rPh>
    <phoneticPr fontId="6"/>
  </si>
  <si>
    <t>大蔵村長　殿</t>
    <phoneticPr fontId="6"/>
  </si>
  <si>
    <t>　令和８年度において、貴村で行われる下記に係る競争入札に参加する資格</t>
    <rPh sb="1" eb="3">
      <t>レイワ</t>
    </rPh>
    <rPh sb="4" eb="6">
      <t>ネンド</t>
    </rPh>
    <rPh sb="11" eb="12">
      <t>キ</t>
    </rPh>
    <rPh sb="12" eb="13">
      <t>ムラ</t>
    </rPh>
    <rPh sb="14" eb="15">
      <t>オコナ</t>
    </rPh>
    <rPh sb="18" eb="20">
      <t>カキ</t>
    </rPh>
    <rPh sb="21" eb="22">
      <t>カカ</t>
    </rPh>
    <rPh sb="23" eb="25">
      <t>キョウソウ</t>
    </rPh>
    <rPh sb="25" eb="27">
      <t>ニュウサツ</t>
    </rPh>
    <rPh sb="28" eb="30">
      <t>サンカ</t>
    </rPh>
    <rPh sb="32" eb="34">
      <t>シカク</t>
    </rPh>
    <phoneticPr fontId="3"/>
  </si>
  <si>
    <t>　　令和８年度において、貴県で行われる下記に係る競争入札に参加する資格</t>
    <rPh sb="2" eb="4">
      <t>レイワ</t>
    </rPh>
    <rPh sb="5" eb="7">
      <t>ネンド</t>
    </rPh>
    <rPh sb="12" eb="14">
      <t>キケン</t>
    </rPh>
    <rPh sb="15" eb="16">
      <t>オコナ</t>
    </rPh>
    <rPh sb="19" eb="21">
      <t>カキ</t>
    </rPh>
    <rPh sb="22" eb="23">
      <t>カカ</t>
    </rPh>
    <rPh sb="24" eb="26">
      <t>キョウソウ</t>
    </rPh>
    <rPh sb="26" eb="28">
      <t>ニュウサツ</t>
    </rPh>
    <rPh sb="29" eb="31">
      <t>サンカ</t>
    </rPh>
    <rPh sb="33" eb="35">
      <t>シカク</t>
    </rPh>
    <phoneticPr fontId="3"/>
  </si>
  <si>
    <t>令和９年３月３１日まで貴県の競争入札参加資格（設計・測量・調査・</t>
    <rPh sb="0" eb="2">
      <t>レイワ</t>
    </rPh>
    <rPh sb="14" eb="16">
      <t>キョウソウ</t>
    </rPh>
    <rPh sb="16" eb="18">
      <t>ニュウサツ</t>
    </rPh>
    <rPh sb="18" eb="20">
      <t>サンカ</t>
    </rPh>
    <rPh sb="20" eb="22">
      <t>シカク</t>
    </rPh>
    <rPh sb="23" eb="25">
      <t>セッケイ</t>
    </rPh>
    <rPh sb="26" eb="28">
      <t>ソクリョウ</t>
    </rPh>
    <phoneticPr fontId="6"/>
  </si>
  <si>
    <t>令和９年11月16日</t>
    <rPh sb="0" eb="2">
      <t>レイワ</t>
    </rPh>
    <rPh sb="3" eb="4">
      <t>ネン</t>
    </rPh>
    <rPh sb="6" eb="7">
      <t>ガツ</t>
    </rPh>
    <rPh sb="9" eb="10">
      <t>ニチ</t>
    </rPh>
    <phoneticPr fontId="3"/>
  </si>
  <si>
    <t>から令和９年３月３１日まで貴村を相手方とする一切の契約について</t>
    <rPh sb="2" eb="4">
      <t>レイワ</t>
    </rPh>
    <rPh sb="14" eb="15">
      <t>ムラ</t>
    </rPh>
    <phoneticPr fontId="6"/>
  </si>
  <si>
    <t>令和９年３月３１日まで貴村の競争入札参加資格（設計・測量・調査・</t>
    <rPh sb="0" eb="2">
      <t>レイワ</t>
    </rPh>
    <rPh sb="12" eb="13">
      <t>ムラ</t>
    </rPh>
    <rPh sb="14" eb="16">
      <t>キョウソウ</t>
    </rPh>
    <rPh sb="16" eb="18">
      <t>ニュウサツ</t>
    </rPh>
    <rPh sb="18" eb="20">
      <t>サンカ</t>
    </rPh>
    <rPh sb="20" eb="22">
      <t>シカク</t>
    </rPh>
    <rPh sb="23" eb="25">
      <t>セッケイ</t>
    </rPh>
    <rPh sb="26" eb="28">
      <t>ソクリョウ</t>
    </rPh>
    <phoneticPr fontId="6"/>
  </si>
  <si>
    <t>　大蔵村との契約事案について、下記に該当する者であることを知りながら下請契約又は関連する契約（資材、原材料及び物品の購入契約並びにその他の契約）を締結することはしません。</t>
  </si>
  <si>
    <t>　下記の該当の有無を確認するために、大蔵村から役員名簿等の提出を求められたときは速やかに提出します。また、当該役員名簿並びに競争入札参加資格申請書及びその添付書類に記載された情報等が大蔵村警察本部に提供されることについて同意します。</t>
  </si>
  <si>
    <t>　暴力団の不当な要求には応じません。また、大蔵村との契約事案について、不当な要求を受けたときは、ただちに警察署へ通報（「110番通報等」）及び大蔵村に報告します。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</si>
</sst>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True&quot;;&quot;True&quot;;&quot;&quot;"/>
    <numFmt numFmtId="177" formatCode="[$-411]ggge&quot;年&quot;m&quot;月&quot;d&quot;日&quot;;@"/>
    <numFmt numFmtId="178" formatCode="#,##0;&quot;▲ &quot;#,##0"/>
    <numFmt numFmtId="179" formatCode="00"/>
    <numFmt numFmtId="180" formatCode="000000"/>
    <numFmt numFmtId="181" formatCode="00000000"/>
    <numFmt numFmtId="182" formatCode="0000000"/>
    <numFmt numFmtId="183" formatCode="[&lt;=999]000;[&lt;=9999]000\-00;000\-0000"/>
  </numFmts>
  <fonts count="99" x14ac:knownFonts="1">
    <font>
      <sz val="12"/>
      <name val="ＭＳ 明朝"/>
      <family val="1"/>
      <charset val="128"/>
    </font>
    <font>
      <sz val="12"/>
      <name val="ＭＳ 明朝"/>
      <family val="1"/>
      <charset val="128"/>
    </font>
    <font>
      <sz val="12"/>
      <name val="ＭＳ 明朝"/>
      <family val="1"/>
      <charset val="128"/>
    </font>
    <font>
      <sz val="6"/>
      <name val="ＭＳ 明朝"/>
      <family val="1"/>
      <charset val="128"/>
    </font>
    <font>
      <sz val="11"/>
      <name val="ＭＳ Ｐゴシック"/>
      <family val="3"/>
      <charset val="128"/>
    </font>
    <font>
      <sz val="11"/>
      <color indexed="8"/>
      <name val="ＭＳ Ｐゴシック"/>
      <family val="3"/>
      <charset val="128"/>
    </font>
    <font>
      <sz val="6"/>
      <name val="ＭＳ Ｐゴシック"/>
      <family val="3"/>
      <charset val="128"/>
    </font>
    <font>
      <sz val="6"/>
      <name val="ＭＳ Ｐ明朝"/>
      <family val="1"/>
      <charset val="128"/>
    </font>
    <font>
      <sz val="12"/>
      <color indexed="8"/>
      <name val="ＭＳ 明朝"/>
      <family val="1"/>
      <charset val="128"/>
    </font>
    <font>
      <sz val="12"/>
      <name val="ＭＳ 明朝"/>
      <family val="1"/>
      <charset val="128"/>
    </font>
    <font>
      <sz val="12"/>
      <name val="ＭＳ ゴシック"/>
      <family val="3"/>
      <charset val="128"/>
    </font>
    <font>
      <b/>
      <sz val="18"/>
      <name val="ＭＳ ゴシック"/>
      <family val="3"/>
      <charset val="128"/>
    </font>
    <font>
      <sz val="12"/>
      <color indexed="8"/>
      <name val="ＭＳ ゴシック"/>
      <family val="3"/>
      <charset val="128"/>
    </font>
    <font>
      <sz val="10"/>
      <name val="ＭＳ 明朝"/>
      <family val="1"/>
      <charset val="128"/>
    </font>
    <font>
      <sz val="10"/>
      <name val="ＭＳ ゴシック"/>
      <family val="3"/>
      <charset val="128"/>
    </font>
    <font>
      <sz val="14"/>
      <name val="ＭＳ ゴシック"/>
      <family val="3"/>
      <charset val="128"/>
    </font>
    <font>
      <b/>
      <sz val="12"/>
      <name val="ＭＳ ゴシック"/>
      <family val="3"/>
      <charset val="128"/>
    </font>
    <font>
      <b/>
      <sz val="12"/>
      <name val="ＭＳ 明朝"/>
      <family val="1"/>
      <charset val="128"/>
    </font>
    <font>
      <sz val="12"/>
      <name val="ＭＳ 明朝"/>
      <family val="1"/>
      <charset val="128"/>
    </font>
    <font>
      <sz val="12"/>
      <name val="HG丸ｺﾞｼｯｸM-PRO"/>
      <family val="3"/>
      <charset val="128"/>
    </font>
    <font>
      <sz val="10.5"/>
      <name val="ＭＳ 明朝"/>
      <family val="1"/>
      <charset val="128"/>
    </font>
    <font>
      <sz val="16"/>
      <name val="HG丸ｺﾞｼｯｸM-PRO"/>
      <family val="3"/>
      <charset val="128"/>
    </font>
    <font>
      <sz val="11"/>
      <name val="ＭＳ ゴシック"/>
      <family val="3"/>
      <charset val="128"/>
    </font>
    <font>
      <sz val="11"/>
      <name val="ＭＳ 明朝"/>
      <family val="1"/>
      <charset val="128"/>
    </font>
    <font>
      <b/>
      <sz val="11"/>
      <name val="ＭＳ 明朝"/>
      <family val="1"/>
      <charset val="128"/>
    </font>
    <font>
      <b/>
      <sz val="11"/>
      <name val="ＭＳ ゴシック"/>
      <family val="3"/>
      <charset val="128"/>
    </font>
    <font>
      <sz val="16"/>
      <name val="ＭＳ ゴシック"/>
      <family val="3"/>
      <charset val="128"/>
    </font>
    <font>
      <b/>
      <sz val="16"/>
      <name val="ＭＳ ゴシック"/>
      <family val="3"/>
      <charset val="128"/>
    </font>
    <font>
      <sz val="14"/>
      <name val="ＭＳ 明朝"/>
      <family val="1"/>
      <charset val="128"/>
    </font>
    <font>
      <sz val="8"/>
      <name val="ＭＳ 明朝"/>
      <family val="1"/>
      <charset val="128"/>
    </font>
    <font>
      <sz val="9"/>
      <name val="ＭＳ ゴシック"/>
      <family val="3"/>
      <charset val="128"/>
    </font>
    <font>
      <sz val="12"/>
      <name val="ＭＳ 明朝"/>
      <family val="1"/>
      <charset val="128"/>
    </font>
    <font>
      <sz val="6"/>
      <color indexed="8"/>
      <name val="ＭＳ 明朝"/>
      <family val="1"/>
      <charset val="128"/>
    </font>
    <font>
      <sz val="6"/>
      <name val="ＭＳ ゴシック"/>
      <family val="3"/>
      <charset val="128"/>
    </font>
    <font>
      <b/>
      <u/>
      <sz val="14"/>
      <name val="ＭＳ ゴシック"/>
      <family val="3"/>
      <charset val="128"/>
    </font>
    <font>
      <sz val="12"/>
      <color indexed="12"/>
      <name val="ＭＳ 明朝"/>
      <family val="1"/>
      <charset val="128"/>
    </font>
    <font>
      <sz val="12"/>
      <color indexed="12"/>
      <name val="ＭＳ ゴシック"/>
      <family val="3"/>
      <charset val="128"/>
    </font>
    <font>
      <sz val="10"/>
      <color indexed="10"/>
      <name val="ＭＳ ゴシック"/>
      <family val="3"/>
      <charset val="128"/>
    </font>
    <font>
      <b/>
      <u/>
      <sz val="14"/>
      <color indexed="12"/>
      <name val="ＭＳ ゴシック"/>
      <family val="3"/>
      <charset val="128"/>
    </font>
    <font>
      <sz val="11"/>
      <color indexed="12"/>
      <name val="ＭＳ 明朝"/>
      <family val="1"/>
      <charset val="128"/>
    </font>
    <font>
      <sz val="11"/>
      <color indexed="12"/>
      <name val="ＭＳ ゴシック"/>
      <family val="3"/>
      <charset val="128"/>
    </font>
    <font>
      <sz val="18"/>
      <name val="ＭＳ ゴシック"/>
      <family val="3"/>
      <charset val="128"/>
    </font>
    <font>
      <sz val="12"/>
      <name val="ＭＳ 明朝"/>
      <family val="1"/>
      <charset val="128"/>
    </font>
    <font>
      <b/>
      <sz val="10"/>
      <color indexed="10"/>
      <name val="ＭＳ ゴシック"/>
      <family val="3"/>
      <charset val="128"/>
    </font>
    <font>
      <vertAlign val="superscript"/>
      <sz val="10.5"/>
      <name val="ＭＳ 明朝"/>
      <family val="1"/>
      <charset val="128"/>
    </font>
    <font>
      <sz val="10"/>
      <color indexed="10"/>
      <name val="ＭＳ Ｐゴシック"/>
      <family val="3"/>
      <charset val="128"/>
    </font>
    <font>
      <u/>
      <sz val="11"/>
      <name val="ＭＳ ゴシック"/>
      <family val="3"/>
      <charset val="128"/>
    </font>
    <font>
      <sz val="9"/>
      <name val="ＭＳ Ｐゴシック"/>
      <family val="3"/>
      <charset val="128"/>
    </font>
    <font>
      <sz val="10"/>
      <name val="ＭＳ Ｐゴシック"/>
      <family val="3"/>
      <charset val="128"/>
    </font>
    <font>
      <sz val="9"/>
      <color indexed="10"/>
      <name val="ＭＳ Ｐゴシック"/>
      <family val="3"/>
      <charset val="128"/>
    </font>
    <font>
      <sz val="16"/>
      <color indexed="12"/>
      <name val="ＭＳ 明朝"/>
      <family val="1"/>
      <charset val="128"/>
    </font>
    <font>
      <sz val="10"/>
      <color indexed="12"/>
      <name val="ＭＳ ゴシック"/>
      <family val="3"/>
      <charset val="128"/>
    </font>
    <font>
      <sz val="9"/>
      <color indexed="81"/>
      <name val="ＭＳ Ｐゴシック"/>
      <family val="3"/>
      <charset val="128"/>
    </font>
    <font>
      <sz val="11"/>
      <color indexed="9"/>
      <name val="ＭＳ 明朝"/>
      <family val="1"/>
      <charset val="128"/>
    </font>
    <font>
      <u/>
      <sz val="12"/>
      <name val="ＭＳ ゴシック"/>
      <family val="3"/>
      <charset val="128"/>
    </font>
    <font>
      <b/>
      <sz val="14"/>
      <name val="ＭＳ 明朝"/>
      <family val="1"/>
      <charset val="128"/>
    </font>
    <font>
      <u/>
      <sz val="10"/>
      <color indexed="12"/>
      <name val="ＭＳ ゴシック"/>
      <family val="3"/>
      <charset val="128"/>
    </font>
    <font>
      <sz val="10.5"/>
      <name val="ＭＳ Ｐゴシック"/>
      <family val="3"/>
      <charset val="128"/>
    </font>
    <font>
      <b/>
      <sz val="10"/>
      <name val="ＭＳ Ｐゴシック"/>
      <family val="3"/>
      <charset val="128"/>
    </font>
    <font>
      <sz val="12"/>
      <color theme="0"/>
      <name val="HG丸ｺﾞｼｯｸM-PRO"/>
      <family val="3"/>
      <charset val="128"/>
    </font>
    <font>
      <sz val="12"/>
      <color rgb="FF0000FF"/>
      <name val="ＭＳ ゴシック"/>
      <family val="3"/>
      <charset val="128"/>
    </font>
    <font>
      <b/>
      <u/>
      <sz val="14"/>
      <color rgb="FF0000FF"/>
      <name val="ＭＳ ゴシック"/>
      <family val="3"/>
      <charset val="128"/>
    </font>
    <font>
      <sz val="11"/>
      <color rgb="FF0070C0"/>
      <name val="ＭＳ Ｐゴシック"/>
      <family val="3"/>
      <charset val="128"/>
    </font>
    <font>
      <sz val="10"/>
      <color rgb="FF0070C0"/>
      <name val="ＭＳ Ｐゴシック"/>
      <family val="3"/>
      <charset val="128"/>
    </font>
    <font>
      <b/>
      <sz val="10"/>
      <color rgb="FF0070C0"/>
      <name val="ＭＳ Ｐゴシック"/>
      <family val="3"/>
      <charset val="128"/>
    </font>
    <font>
      <sz val="10.5"/>
      <color rgb="FF0070C0"/>
      <name val="ＭＳ Ｐゴシック"/>
      <family val="3"/>
      <charset val="128"/>
    </font>
    <font>
      <sz val="12"/>
      <color rgb="FFFF0000"/>
      <name val="ＭＳ 明朝"/>
      <family val="1"/>
      <charset val="128"/>
    </font>
    <font>
      <sz val="11"/>
      <color theme="1"/>
      <name val="ＭＳ Ｐゴシック"/>
      <family val="3"/>
      <charset val="128"/>
    </font>
    <font>
      <sz val="11"/>
      <color theme="1"/>
      <name val="ＭＳ 明朝"/>
      <family val="1"/>
      <charset val="128"/>
    </font>
    <font>
      <sz val="12"/>
      <color theme="3"/>
      <name val="ＭＳ 明朝"/>
      <family val="1"/>
      <charset val="128"/>
    </font>
    <font>
      <sz val="12"/>
      <color rgb="FFFF0000"/>
      <name val="ＭＳ ゴシック"/>
      <family val="3"/>
      <charset val="128"/>
    </font>
    <font>
      <sz val="12"/>
      <name val="BIZ UDPゴシック"/>
      <family val="3"/>
      <charset val="128"/>
    </font>
    <font>
      <sz val="12"/>
      <color theme="0"/>
      <name val="ＭＳ 明朝"/>
      <family val="1"/>
      <charset val="128"/>
    </font>
    <font>
      <sz val="14"/>
      <color indexed="12"/>
      <name val="ＭＳ ゴシック"/>
      <family val="3"/>
      <charset val="128"/>
    </font>
    <font>
      <sz val="12"/>
      <color indexed="9"/>
      <name val="ＭＳ ゴシック"/>
      <family val="3"/>
      <charset val="128"/>
    </font>
    <font>
      <sz val="16"/>
      <color rgb="FF0070C0"/>
      <name val="ＭＳ ゴシック"/>
      <family val="3"/>
      <charset val="128"/>
    </font>
    <font>
      <sz val="16"/>
      <color indexed="12"/>
      <name val="ＭＳ ゴシック"/>
      <family val="3"/>
      <charset val="128"/>
    </font>
    <font>
      <sz val="12"/>
      <color theme="1"/>
      <name val="ＭＳ 明朝"/>
      <family val="1"/>
      <charset val="128"/>
    </font>
    <font>
      <b/>
      <u/>
      <sz val="14"/>
      <name val="ＭＳ 明朝"/>
      <family val="1"/>
      <charset val="128"/>
    </font>
    <font>
      <sz val="12"/>
      <color rgb="FF0070C0"/>
      <name val="ＭＳ ゴシック"/>
      <family val="3"/>
      <charset val="128"/>
    </font>
    <font>
      <sz val="10"/>
      <color rgb="FFFF0000"/>
      <name val="ＭＳ 明朝"/>
      <family val="1"/>
      <charset val="128"/>
    </font>
    <font>
      <strike/>
      <sz val="10"/>
      <color rgb="FFFF0000"/>
      <name val="ＭＳ 明朝"/>
      <family val="1"/>
      <charset val="128"/>
    </font>
    <font>
      <strike/>
      <sz val="12"/>
      <color rgb="FFFF0000"/>
      <name val="ＭＳ 明朝"/>
      <family val="1"/>
      <charset val="128"/>
    </font>
    <font>
      <strike/>
      <sz val="9"/>
      <color rgb="FFFF0000"/>
      <name val="ＭＳ 明朝"/>
      <family val="1"/>
      <charset val="128"/>
    </font>
    <font>
      <strike/>
      <sz val="12"/>
      <color rgb="FFFF0000"/>
      <name val="ＭＳ Ｐゴシック"/>
      <family val="3"/>
      <charset val="128"/>
    </font>
    <font>
      <u/>
      <sz val="12"/>
      <color rgb="FFFF0000"/>
      <name val="BIZ UDPゴシック"/>
      <family val="3"/>
      <charset val="128"/>
    </font>
    <font>
      <strike/>
      <sz val="12"/>
      <name val="ＭＳ ゴシック"/>
      <family val="3"/>
      <charset val="128"/>
    </font>
    <font>
      <sz val="12"/>
      <color theme="1"/>
      <name val="ＭＳ Ｐゴシック"/>
      <family val="3"/>
      <charset val="128"/>
    </font>
    <font>
      <u/>
      <sz val="12"/>
      <color theme="1"/>
      <name val="ＭＳ Ｐゴシック"/>
      <family val="3"/>
      <charset val="128"/>
    </font>
    <font>
      <sz val="12"/>
      <name val="ＭＳ Ｐゴシック"/>
      <family val="3"/>
      <charset val="128"/>
    </font>
    <font>
      <sz val="11"/>
      <name val="BIZ UDPゴシック"/>
      <family val="3"/>
      <charset val="128"/>
    </font>
    <font>
      <sz val="12"/>
      <color theme="1"/>
      <name val="ＭＳ ゴシック"/>
      <family val="3"/>
      <charset val="128"/>
    </font>
    <font>
      <sz val="12"/>
      <color rgb="FF0000FF"/>
      <name val="ＭＳ 明朝"/>
      <family val="1"/>
      <charset val="128"/>
    </font>
    <font>
      <sz val="11"/>
      <color rgb="FF0000FF"/>
      <name val="ＭＳ Ｐゴシック"/>
      <family val="3"/>
      <charset val="128"/>
    </font>
    <font>
      <sz val="10"/>
      <color rgb="FF0000FF"/>
      <name val="ＭＳ Ｐゴシック"/>
      <family val="3"/>
      <charset val="128"/>
    </font>
    <font>
      <sz val="9"/>
      <color indexed="10"/>
      <name val="ＭＳ ゴシック"/>
      <family val="3"/>
      <charset val="128"/>
    </font>
    <font>
      <sz val="14"/>
      <color rgb="FF0070C0"/>
      <name val="ＭＳ ゴシック"/>
      <family val="3"/>
      <charset val="128"/>
    </font>
    <font>
      <sz val="11"/>
      <color rgb="FFFF0000"/>
      <name val="ＭＳ 明朝"/>
      <family val="1"/>
      <charset val="128"/>
    </font>
    <font>
      <b/>
      <sz val="12"/>
      <color rgb="FFFF0000"/>
      <name val="ＭＳ ゴシック"/>
      <family val="3"/>
      <charset val="128"/>
    </font>
  </fonts>
  <fills count="31">
    <fill>
      <patternFill patternType="none"/>
    </fill>
    <fill>
      <patternFill patternType="gray125"/>
    </fill>
    <fill>
      <patternFill patternType="solid">
        <fgColor indexed="43"/>
        <bgColor indexed="0"/>
      </patternFill>
    </fill>
    <fill>
      <patternFill patternType="solid">
        <fgColor indexed="42"/>
        <bgColor indexed="0"/>
      </patternFill>
    </fill>
    <fill>
      <patternFill patternType="solid">
        <fgColor indexed="9"/>
        <bgColor indexed="64"/>
      </patternFill>
    </fill>
    <fill>
      <patternFill patternType="solid">
        <fgColor indexed="46"/>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3"/>
        <bgColor indexed="64"/>
      </patternFill>
    </fill>
    <fill>
      <patternFill patternType="solid">
        <fgColor theme="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92D050"/>
        <bgColor indexed="0"/>
      </patternFill>
    </fill>
    <fill>
      <patternFill patternType="solid">
        <fgColor rgb="FF00B050"/>
        <bgColor indexed="64"/>
      </patternFill>
    </fill>
    <fill>
      <patternFill patternType="solid">
        <fgColor rgb="FFFFFF0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7030A0"/>
        <bgColor indexed="64"/>
      </patternFill>
    </fill>
    <fill>
      <patternFill patternType="solid">
        <fgColor theme="8" tint="-0.499984740745262"/>
        <bgColor indexed="64"/>
      </patternFill>
    </fill>
    <fill>
      <patternFill patternType="solid">
        <fgColor rgb="FFFFFF99"/>
        <bgColor indexed="64"/>
      </patternFill>
    </fill>
    <fill>
      <patternFill patternType="solid">
        <fgColor rgb="FF00800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theme="7" tint="0.39997558519241921"/>
        <bgColor indexed="64"/>
      </patternFill>
    </fill>
    <fill>
      <patternFill patternType="solid">
        <fgColor rgb="FF99FFCC"/>
        <bgColor indexed="64"/>
      </patternFill>
    </fill>
    <fill>
      <patternFill patternType="solid">
        <fgColor rgb="FFFFCC99"/>
        <bgColor indexed="64"/>
      </patternFill>
    </fill>
    <fill>
      <patternFill patternType="solid">
        <fgColor rgb="FFFF99CC"/>
        <bgColor indexed="64"/>
      </patternFill>
    </fill>
  </fills>
  <borders count="174">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left style="hair">
        <color indexed="64"/>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dotted">
        <color indexed="64"/>
      </top>
      <bottom style="thin">
        <color indexed="64"/>
      </bottom>
      <diagonal/>
    </border>
    <border>
      <left style="medium">
        <color indexed="64"/>
      </left>
      <right style="hair">
        <color indexed="64"/>
      </right>
      <top style="hair">
        <color indexed="64"/>
      </top>
      <bottom style="hair">
        <color indexed="64"/>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diagonalUp="1">
      <left style="thin">
        <color indexed="64"/>
      </left>
      <right style="thin">
        <color indexed="64"/>
      </right>
      <top style="dotted">
        <color indexed="64"/>
      </top>
      <bottom/>
      <diagonal style="thin">
        <color indexed="64"/>
      </diagonal>
    </border>
    <border diagonalUp="1">
      <left style="thin">
        <color indexed="64"/>
      </left>
      <right style="thin">
        <color indexed="64"/>
      </right>
      <top/>
      <bottom style="dotted">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otted">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right style="dashDot">
        <color indexed="64"/>
      </right>
      <top/>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hair">
        <color indexed="64"/>
      </right>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diagonal/>
    </border>
    <border>
      <left/>
      <right style="medium">
        <color theme="0"/>
      </right>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hair">
        <color indexed="64"/>
      </left>
      <right style="thin">
        <color indexed="64"/>
      </right>
      <top style="hair">
        <color indexed="64"/>
      </top>
      <bottom style="hair">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6">
    <xf numFmtId="0" fontId="0" fillId="0" borderId="0">
      <alignment vertical="center"/>
    </xf>
    <xf numFmtId="0" fontId="4" fillId="0" borderId="0">
      <alignment vertical="center"/>
    </xf>
    <xf numFmtId="0" fontId="4" fillId="0" borderId="0"/>
    <xf numFmtId="0" fontId="4" fillId="0" borderId="0"/>
    <xf numFmtId="0" fontId="5" fillId="0" borderId="0"/>
    <xf numFmtId="0" fontId="4" fillId="0" borderId="0"/>
  </cellStyleXfs>
  <cellXfs count="1752">
    <xf numFmtId="0" fontId="0" fillId="0" borderId="0" xfId="0">
      <alignment vertical="center"/>
    </xf>
    <xf numFmtId="0" fontId="2" fillId="0" borderId="0" xfId="0" applyFont="1">
      <alignment vertical="center"/>
    </xf>
    <xf numFmtId="0" fontId="2" fillId="0" borderId="0" xfId="0" applyFont="1" applyAlignment="1">
      <alignment vertical="center"/>
    </xf>
    <xf numFmtId="0" fontId="9" fillId="0" borderId="0" xfId="0" applyFont="1">
      <alignment vertical="center"/>
    </xf>
    <xf numFmtId="0" fontId="2" fillId="0" borderId="0" xfId="0" applyFont="1" applyAlignment="1">
      <alignment horizontal="center" vertical="center"/>
    </xf>
    <xf numFmtId="0" fontId="9" fillId="0" borderId="0" xfId="0" applyFont="1" applyAlignment="1">
      <alignment horizontal="center" vertical="center"/>
    </xf>
    <xf numFmtId="0" fontId="9" fillId="0" borderId="0" xfId="0" applyFont="1" applyBorder="1" applyAlignment="1">
      <alignment horizontal="center" vertical="center"/>
    </xf>
    <xf numFmtId="0" fontId="9" fillId="0" borderId="0" xfId="0" applyFont="1" applyBorder="1">
      <alignment vertical="center"/>
    </xf>
    <xf numFmtId="0" fontId="10" fillId="0" borderId="0" xfId="0" applyFont="1">
      <alignment vertical="center"/>
    </xf>
    <xf numFmtId="0" fontId="9" fillId="0" borderId="0" xfId="0" applyFont="1" applyBorder="1" applyAlignment="1">
      <alignment horizontal="right" vertical="center"/>
    </xf>
    <xf numFmtId="0" fontId="9" fillId="0" borderId="0" xfId="0" applyFont="1" applyBorder="1" applyAlignment="1">
      <alignment vertical="center"/>
    </xf>
    <xf numFmtId="0" fontId="2" fillId="0" borderId="1" xfId="0" applyFont="1" applyBorder="1" applyAlignment="1">
      <alignment horizontal="center" vertical="center"/>
    </xf>
    <xf numFmtId="0" fontId="8" fillId="2" borderId="2" xfId="4" applyFont="1" applyFill="1" applyBorder="1" applyAlignment="1">
      <alignment vertical="center" shrinkToFit="1"/>
    </xf>
    <xf numFmtId="0" fontId="8" fillId="3" borderId="2" xfId="4" applyFont="1" applyFill="1" applyBorder="1" applyAlignment="1">
      <alignment vertical="center" shrinkToFit="1"/>
    </xf>
    <xf numFmtId="0" fontId="2" fillId="0" borderId="0" xfId="0" applyFont="1" applyAlignment="1">
      <alignment vertical="center" shrinkToFit="1"/>
    </xf>
    <xf numFmtId="0" fontId="10" fillId="0" borderId="0" xfId="0" applyFont="1" applyAlignment="1">
      <alignment horizontal="center" vertical="center"/>
    </xf>
    <xf numFmtId="0" fontId="10" fillId="0" borderId="0" xfId="0" applyFont="1" applyAlignment="1">
      <alignment vertical="center" shrinkToFit="1"/>
    </xf>
    <xf numFmtId="0" fontId="10" fillId="0" borderId="0" xfId="0" applyFont="1" applyAlignment="1">
      <alignment horizontal="center" vertical="center" shrinkToFit="1"/>
    </xf>
    <xf numFmtId="0" fontId="10" fillId="0" borderId="0" xfId="0" applyFont="1" applyAlignment="1">
      <alignment vertical="center"/>
    </xf>
    <xf numFmtId="0" fontId="2" fillId="0" borderId="0" xfId="2" applyFont="1" applyFill="1" applyAlignment="1">
      <alignment vertical="center"/>
    </xf>
    <xf numFmtId="0" fontId="9" fillId="0" borderId="0" xfId="2" applyFont="1" applyFill="1" applyAlignment="1">
      <alignment vertical="center"/>
    </xf>
    <xf numFmtId="0" fontId="9" fillId="0" borderId="3" xfId="0" applyFont="1" applyBorder="1" applyAlignment="1">
      <alignment vertical="center"/>
    </xf>
    <xf numFmtId="0" fontId="10" fillId="0" borderId="0" xfId="2" applyFont="1" applyFill="1" applyAlignment="1">
      <alignment vertical="center"/>
    </xf>
    <xf numFmtId="0" fontId="15" fillId="0" borderId="0" xfId="2" applyFont="1" applyFill="1" applyAlignment="1">
      <alignment vertical="center"/>
    </xf>
    <xf numFmtId="0" fontId="2" fillId="0" borderId="0" xfId="0" applyFont="1" applyBorder="1" applyAlignment="1">
      <alignment vertical="center"/>
    </xf>
    <xf numFmtId="0" fontId="2" fillId="0" borderId="0" xfId="0" applyFont="1" applyBorder="1">
      <alignment vertical="center"/>
    </xf>
    <xf numFmtId="0" fontId="2" fillId="0" borderId="0" xfId="2" applyFont="1" applyFill="1" applyBorder="1" applyAlignment="1">
      <alignment vertical="center"/>
    </xf>
    <xf numFmtId="0" fontId="2" fillId="0" borderId="0" xfId="2" applyFont="1" applyFill="1" applyBorder="1" applyAlignment="1">
      <alignment horizontal="center" vertical="center"/>
    </xf>
    <xf numFmtId="0" fontId="11" fillId="0" borderId="0" xfId="0" applyFont="1" applyBorder="1" applyAlignment="1">
      <alignment vertical="center"/>
    </xf>
    <xf numFmtId="0" fontId="2" fillId="0" borderId="5" xfId="2" applyFont="1" applyFill="1" applyBorder="1" applyAlignment="1">
      <alignment vertical="center"/>
    </xf>
    <xf numFmtId="0" fontId="15" fillId="0" borderId="0" xfId="2" applyFont="1" applyFill="1" applyBorder="1" applyAlignment="1">
      <alignment horizontal="right" vertical="center"/>
    </xf>
    <xf numFmtId="0" fontId="2" fillId="0" borderId="5" xfId="0" applyFont="1" applyBorder="1" applyAlignment="1">
      <alignment vertical="center"/>
    </xf>
    <xf numFmtId="0" fontId="17" fillId="0" borderId="0" xfId="0" applyFont="1" applyBorder="1" applyAlignment="1">
      <alignment vertical="center"/>
    </xf>
    <xf numFmtId="0" fontId="18" fillId="0" borderId="0" xfId="2" applyFont="1" applyFill="1" applyBorder="1" applyAlignment="1">
      <alignment vertical="center"/>
    </xf>
    <xf numFmtId="0" fontId="18" fillId="0" borderId="0" xfId="0" applyFont="1" applyBorder="1" applyAlignment="1">
      <alignment vertical="center"/>
    </xf>
    <xf numFmtId="0" fontId="15" fillId="0" borderId="0" xfId="2" applyFont="1" applyFill="1" applyBorder="1" applyAlignment="1">
      <alignment vertical="center"/>
    </xf>
    <xf numFmtId="0" fontId="15" fillId="0" borderId="0" xfId="0" applyFont="1" applyBorder="1" applyAlignment="1">
      <alignment vertical="center"/>
    </xf>
    <xf numFmtId="0" fontId="10" fillId="0" borderId="0" xfId="2" applyFont="1" applyFill="1" applyBorder="1" applyAlignment="1">
      <alignment vertical="center"/>
    </xf>
    <xf numFmtId="0" fontId="10" fillId="0" borderId="0" xfId="2" applyFont="1" applyFill="1" applyBorder="1" applyAlignment="1">
      <alignment horizontal="center" vertical="center"/>
    </xf>
    <xf numFmtId="0" fontId="0" fillId="0" borderId="0" xfId="0" applyAlignment="1">
      <alignment vertical="center"/>
    </xf>
    <xf numFmtId="0" fontId="20" fillId="0" borderId="15" xfId="0" applyFont="1" applyBorder="1" applyAlignment="1">
      <alignment horizontal="center" vertical="center" shrinkToFit="1"/>
    </xf>
    <xf numFmtId="0" fontId="20" fillId="0" borderId="16" xfId="0" applyFont="1" applyBorder="1" applyAlignment="1">
      <alignment vertical="center" shrinkToFit="1"/>
    </xf>
    <xf numFmtId="0" fontId="20" fillId="0" borderId="17" xfId="0" applyFont="1" applyBorder="1" applyAlignment="1">
      <alignment vertical="center" shrinkToFit="1"/>
    </xf>
    <xf numFmtId="0" fontId="20" fillId="0" borderId="18" xfId="0" applyFont="1" applyBorder="1" applyAlignment="1">
      <alignment vertical="center" shrinkToFit="1"/>
    </xf>
    <xf numFmtId="0" fontId="20" fillId="0" borderId="19" xfId="0" applyFont="1" applyBorder="1" applyAlignment="1">
      <alignment vertical="center" shrinkToFit="1"/>
    </xf>
    <xf numFmtId="0" fontId="20" fillId="0" borderId="20" xfId="0" applyFont="1" applyBorder="1" applyAlignment="1">
      <alignment vertical="center" shrinkToFit="1"/>
    </xf>
    <xf numFmtId="0" fontId="20" fillId="0" borderId="21" xfId="0" applyFont="1" applyBorder="1" applyAlignment="1">
      <alignment vertical="center" shrinkToFit="1"/>
    </xf>
    <xf numFmtId="0" fontId="21" fillId="0" borderId="0" xfId="0" applyFont="1" applyAlignment="1">
      <alignment vertical="center"/>
    </xf>
    <xf numFmtId="0" fontId="19" fillId="0" borderId="0" xfId="2" applyFont="1" applyFill="1" applyBorder="1" applyAlignment="1">
      <alignment vertical="center"/>
    </xf>
    <xf numFmtId="0" fontId="22" fillId="0" borderId="0" xfId="0" applyFont="1" applyAlignment="1">
      <alignment vertical="center"/>
    </xf>
    <xf numFmtId="0" fontId="23" fillId="0" borderId="0" xfId="2" applyFont="1" applyFill="1" applyBorder="1" applyAlignment="1">
      <alignment vertical="center"/>
    </xf>
    <xf numFmtId="0" fontId="23" fillId="0" borderId="15" xfId="0" applyFont="1" applyBorder="1" applyAlignment="1">
      <alignment vertical="center"/>
    </xf>
    <xf numFmtId="0" fontId="24" fillId="0" borderId="0" xfId="0" applyFont="1" applyBorder="1" applyAlignment="1">
      <alignment vertical="center"/>
    </xf>
    <xf numFmtId="0" fontId="23" fillId="0" borderId="0" xfId="0" applyFont="1" applyBorder="1" applyAlignment="1">
      <alignment vertical="center"/>
    </xf>
    <xf numFmtId="0" fontId="22" fillId="0" borderId="0" xfId="2" applyFont="1" applyFill="1" applyBorder="1" applyAlignment="1">
      <alignment vertical="center"/>
    </xf>
    <xf numFmtId="0" fontId="25" fillId="0" borderId="0" xfId="0" applyFont="1" applyBorder="1" applyAlignment="1">
      <alignment vertical="center"/>
    </xf>
    <xf numFmtId="0" fontId="22" fillId="0" borderId="0" xfId="0" applyFont="1" applyBorder="1" applyAlignment="1">
      <alignment vertical="center"/>
    </xf>
    <xf numFmtId="0" fontId="23" fillId="0" borderId="22" xfId="0" applyFont="1" applyBorder="1" applyAlignment="1">
      <alignment vertical="center" wrapText="1"/>
    </xf>
    <xf numFmtId="0" fontId="23" fillId="0" borderId="23" xfId="0" applyFont="1" applyBorder="1" applyAlignment="1">
      <alignment vertical="center"/>
    </xf>
    <xf numFmtId="0" fontId="23" fillId="0" borderId="22" xfId="0" applyFont="1" applyBorder="1" applyAlignment="1">
      <alignment vertical="center"/>
    </xf>
    <xf numFmtId="0" fontId="13" fillId="0" borderId="22" xfId="0" applyFont="1" applyBorder="1" applyAlignment="1">
      <alignment vertical="center" wrapText="1"/>
    </xf>
    <xf numFmtId="0" fontId="23" fillId="0" borderId="24" xfId="0" applyFont="1" applyBorder="1" applyAlignment="1">
      <alignment vertical="center"/>
    </xf>
    <xf numFmtId="0" fontId="23" fillId="0" borderId="24" xfId="0" applyFont="1" applyBorder="1" applyAlignment="1">
      <alignment vertical="center" wrapText="1"/>
    </xf>
    <xf numFmtId="0" fontId="26" fillId="0" borderId="0" xfId="2" applyFont="1" applyFill="1" applyBorder="1" applyAlignment="1">
      <alignment vertical="center"/>
    </xf>
    <xf numFmtId="0" fontId="23" fillId="0" borderId="0" xfId="0" applyFont="1" applyAlignment="1">
      <alignment horizontal="center" vertical="center"/>
    </xf>
    <xf numFmtId="0" fontId="23" fillId="0" borderId="0" xfId="0" applyFont="1" applyBorder="1" applyAlignment="1">
      <alignment horizontal="center" vertical="center"/>
    </xf>
    <xf numFmtId="0" fontId="23" fillId="0" borderId="5" xfId="0" applyFont="1" applyBorder="1" applyAlignment="1">
      <alignment vertical="center"/>
    </xf>
    <xf numFmtId="0" fontId="23" fillId="0" borderId="5" xfId="2" applyFont="1" applyFill="1" applyBorder="1" applyAlignment="1">
      <alignment vertical="center"/>
    </xf>
    <xf numFmtId="0" fontId="23" fillId="0" borderId="0" xfId="0" quotePrefix="1" applyFont="1" applyBorder="1" applyAlignment="1">
      <alignment vertical="center"/>
    </xf>
    <xf numFmtId="0" fontId="23" fillId="0" borderId="25" xfId="2" applyFont="1" applyFill="1" applyBorder="1" applyAlignment="1">
      <alignment vertical="center" shrinkToFit="1"/>
    </xf>
    <xf numFmtId="0" fontId="23" fillId="0" borderId="25" xfId="0" applyFont="1" applyBorder="1" applyAlignment="1">
      <alignment vertical="center" shrinkToFit="1"/>
    </xf>
    <xf numFmtId="0" fontId="23" fillId="0" borderId="26" xfId="2" applyFont="1" applyFill="1" applyBorder="1" applyAlignment="1">
      <alignment vertical="center" shrinkToFit="1"/>
    </xf>
    <xf numFmtId="0" fontId="23" fillId="0" borderId="27" xfId="2" applyFont="1" applyFill="1" applyBorder="1" applyAlignment="1">
      <alignment vertical="center" shrinkToFit="1"/>
    </xf>
    <xf numFmtId="0" fontId="23" fillId="0" borderId="27" xfId="0" applyFont="1" applyBorder="1" applyAlignment="1">
      <alignment vertical="center" shrinkToFit="1"/>
    </xf>
    <xf numFmtId="0" fontId="23" fillId="0" borderId="28" xfId="2" applyFont="1" applyFill="1" applyBorder="1" applyAlignment="1">
      <alignment vertical="center" shrinkToFit="1"/>
    </xf>
    <xf numFmtId="0" fontId="23" fillId="0" borderId="0" xfId="2" applyFont="1" applyFill="1" applyBorder="1" applyAlignment="1">
      <alignment horizontal="right" vertical="center"/>
    </xf>
    <xf numFmtId="0" fontId="23" fillId="0" borderId="0" xfId="2" quotePrefix="1" applyFont="1" applyFill="1" applyBorder="1" applyAlignment="1">
      <alignment horizontal="right" vertical="center"/>
    </xf>
    <xf numFmtId="0" fontId="23" fillId="0" borderId="29" xfId="2" applyFont="1" applyFill="1" applyBorder="1" applyAlignment="1">
      <alignment horizontal="center" vertical="center"/>
    </xf>
    <xf numFmtId="0" fontId="23" fillId="0" borderId="30" xfId="0" applyFont="1" applyBorder="1" applyAlignment="1">
      <alignment vertical="center" shrinkToFit="1"/>
    </xf>
    <xf numFmtId="0" fontId="23" fillId="0" borderId="31" xfId="0" applyFont="1" applyBorder="1" applyAlignment="1">
      <alignment vertical="center" shrinkToFit="1"/>
    </xf>
    <xf numFmtId="0" fontId="23" fillId="0" borderId="32" xfId="2" applyFont="1" applyFill="1" applyBorder="1" applyAlignment="1">
      <alignment vertical="center"/>
    </xf>
    <xf numFmtId="0" fontId="23" fillId="0" borderId="33" xfId="2" applyFont="1" applyFill="1" applyBorder="1" applyAlignment="1">
      <alignment vertical="center"/>
    </xf>
    <xf numFmtId="0" fontId="3" fillId="0" borderId="0" xfId="0" applyFont="1" applyBorder="1" applyAlignment="1">
      <alignment horizontal="center" shrinkToFit="1"/>
    </xf>
    <xf numFmtId="0" fontId="30" fillId="0" borderId="0" xfId="0" applyFont="1" applyBorder="1" applyAlignment="1">
      <alignment horizontal="right"/>
    </xf>
    <xf numFmtId="0" fontId="31" fillId="0" borderId="0" xfId="2" applyFont="1" applyFill="1" applyBorder="1" applyAlignment="1">
      <alignment vertical="center"/>
    </xf>
    <xf numFmtId="0" fontId="31" fillId="0" borderId="0" xfId="0" applyFont="1" applyBorder="1" applyAlignment="1">
      <alignment vertical="center"/>
    </xf>
    <xf numFmtId="0" fontId="10" fillId="0" borderId="0" xfId="0" applyFont="1" applyBorder="1" applyAlignment="1">
      <alignment horizontal="center" vertical="center"/>
    </xf>
    <xf numFmtId="0" fontId="3" fillId="0" borderId="0" xfId="0" applyFont="1" applyBorder="1">
      <alignment vertical="center"/>
    </xf>
    <xf numFmtId="0" fontId="10" fillId="0" borderId="0" xfId="0" applyFont="1" applyBorder="1" applyAlignment="1">
      <alignment vertical="center" shrinkToFit="1"/>
    </xf>
    <xf numFmtId="0" fontId="23" fillId="0" borderId="0" xfId="0" applyFont="1">
      <alignment vertical="center"/>
    </xf>
    <xf numFmtId="0" fontId="11" fillId="0" borderId="0" xfId="0" applyFont="1" applyAlignment="1">
      <alignment horizontal="center" vertical="center"/>
    </xf>
    <xf numFmtId="0" fontId="2" fillId="0" borderId="0" xfId="0" applyFont="1" applyBorder="1" applyAlignment="1">
      <alignment horizontal="center" vertical="center"/>
    </xf>
    <xf numFmtId="0" fontId="23" fillId="0" borderId="0" xfId="2" applyFont="1" applyFill="1" applyBorder="1" applyAlignment="1">
      <alignment horizontal="center" vertical="center"/>
    </xf>
    <xf numFmtId="0" fontId="2" fillId="0" borderId="0" xfId="0" applyFont="1" applyBorder="1" applyAlignment="1">
      <alignment horizontal="right" vertical="center"/>
    </xf>
    <xf numFmtId="0" fontId="38" fillId="0" borderId="0" xfId="2" applyFont="1" applyFill="1" applyAlignment="1">
      <alignment horizontal="right" vertical="center"/>
    </xf>
    <xf numFmtId="0" fontId="2" fillId="0" borderId="3" xfId="0" applyFont="1" applyBorder="1" applyAlignment="1">
      <alignment vertical="center"/>
    </xf>
    <xf numFmtId="176" fontId="2" fillId="0" borderId="0" xfId="2" applyNumberFormat="1" applyFont="1" applyFill="1" applyBorder="1" applyAlignment="1">
      <alignment vertical="center"/>
    </xf>
    <xf numFmtId="0" fontId="39" fillId="0" borderId="0" xfId="2" quotePrefix="1" applyFont="1" applyFill="1" applyBorder="1" applyAlignment="1">
      <alignment horizontal="right" vertical="center"/>
    </xf>
    <xf numFmtId="0" fontId="39" fillId="0" borderId="0" xfId="2" applyFont="1" applyFill="1" applyBorder="1" applyAlignment="1">
      <alignment vertical="center"/>
    </xf>
    <xf numFmtId="0" fontId="39" fillId="0" borderId="25" xfId="2" applyFont="1" applyFill="1" applyBorder="1" applyAlignment="1">
      <alignment vertical="center" shrinkToFit="1"/>
    </xf>
    <xf numFmtId="0" fontId="39" fillId="0" borderId="27" xfId="2" applyFont="1" applyFill="1" applyBorder="1" applyAlignment="1">
      <alignment vertical="center" shrinkToFit="1"/>
    </xf>
    <xf numFmtId="0" fontId="36" fillId="0" borderId="36" xfId="2" applyFont="1" applyFill="1" applyBorder="1" applyAlignment="1">
      <alignment horizontal="center" vertical="center" shrinkToFit="1"/>
    </xf>
    <xf numFmtId="0" fontId="36" fillId="0" borderId="0" xfId="2" applyFont="1" applyFill="1" applyBorder="1" applyAlignment="1">
      <alignment vertical="center"/>
    </xf>
    <xf numFmtId="0" fontId="36" fillId="0" borderId="0" xfId="0" applyFont="1" applyBorder="1" applyAlignment="1">
      <alignment vertical="center"/>
    </xf>
    <xf numFmtId="0" fontId="13" fillId="0" borderId="0" xfId="2" applyFont="1" applyFill="1" applyBorder="1" applyAlignment="1">
      <alignment horizontal="center" vertical="center"/>
    </xf>
    <xf numFmtId="0" fontId="36" fillId="0" borderId="0" xfId="2" quotePrefix="1" applyFont="1" applyFill="1" applyBorder="1" applyAlignment="1">
      <alignment horizontal="center" vertical="center"/>
    </xf>
    <xf numFmtId="0" fontId="36" fillId="0" borderId="0" xfId="2" applyFont="1" applyFill="1" applyBorder="1" applyAlignment="1">
      <alignment horizontal="center" vertical="center"/>
    </xf>
    <xf numFmtId="0" fontId="10" fillId="0" borderId="0" xfId="2" applyFont="1" applyFill="1" applyBorder="1" applyAlignment="1">
      <alignment vertical="center" shrinkToFit="1"/>
    </xf>
    <xf numFmtId="0" fontId="10" fillId="0" borderId="0" xfId="2" quotePrefix="1" applyFont="1" applyFill="1" applyBorder="1" applyAlignment="1">
      <alignment horizontal="center" vertical="center" shrinkToFit="1"/>
    </xf>
    <xf numFmtId="0" fontId="10" fillId="0" borderId="0" xfId="2" applyFont="1" applyFill="1" applyBorder="1" applyAlignment="1">
      <alignment horizontal="center" vertical="center" shrinkToFit="1"/>
    </xf>
    <xf numFmtId="0" fontId="10" fillId="0" borderId="0" xfId="2" quotePrefix="1" applyFont="1" applyFill="1" applyBorder="1" applyAlignment="1">
      <alignment horizontal="center" vertical="center"/>
    </xf>
    <xf numFmtId="0" fontId="36" fillId="0" borderId="0" xfId="2" applyFont="1" applyFill="1" applyBorder="1" applyAlignment="1">
      <alignment vertical="center" shrinkToFit="1"/>
    </xf>
    <xf numFmtId="0" fontId="36" fillId="0" borderId="0" xfId="2" quotePrefix="1" applyFont="1" applyFill="1" applyBorder="1" applyAlignment="1">
      <alignment horizontal="center" vertical="center" shrinkToFit="1"/>
    </xf>
    <xf numFmtId="0" fontId="36" fillId="0" borderId="0" xfId="2" applyFont="1" applyFill="1" applyBorder="1" applyAlignment="1">
      <alignment horizontal="center" vertical="center" shrinkToFit="1"/>
    </xf>
    <xf numFmtId="0" fontId="0" fillId="0" borderId="0" xfId="0" applyBorder="1">
      <alignment vertical="center"/>
    </xf>
    <xf numFmtId="0" fontId="23" fillId="0" borderId="37" xfId="0" applyFont="1" applyBorder="1" applyAlignment="1">
      <alignment vertical="center"/>
    </xf>
    <xf numFmtId="0" fontId="23" fillId="0" borderId="38" xfId="0" applyFont="1" applyBorder="1" applyAlignment="1">
      <alignment vertical="center"/>
    </xf>
    <xf numFmtId="0" fontId="23" fillId="0" borderId="39" xfId="0" applyFont="1" applyBorder="1" applyAlignment="1">
      <alignment vertical="center"/>
    </xf>
    <xf numFmtId="0" fontId="23" fillId="0" borderId="40" xfId="0" applyFont="1" applyBorder="1" applyAlignment="1">
      <alignment vertical="center"/>
    </xf>
    <xf numFmtId="0" fontId="23" fillId="0" borderId="41" xfId="0" applyFont="1" applyBorder="1" applyAlignment="1">
      <alignment vertical="center"/>
    </xf>
    <xf numFmtId="0" fontId="23" fillId="0" borderId="42" xfId="0" applyFont="1" applyBorder="1" applyAlignment="1">
      <alignment vertical="center"/>
    </xf>
    <xf numFmtId="0" fontId="23" fillId="0" borderId="43" xfId="0" applyFont="1" applyBorder="1" applyAlignment="1">
      <alignment vertical="center"/>
    </xf>
    <xf numFmtId="0" fontId="23" fillId="0" borderId="44" xfId="0" applyFont="1" applyBorder="1" applyAlignment="1">
      <alignment vertical="center"/>
    </xf>
    <xf numFmtId="0" fontId="23" fillId="0" borderId="45" xfId="0" applyFont="1" applyBorder="1" applyAlignment="1">
      <alignment vertical="center"/>
    </xf>
    <xf numFmtId="0" fontId="28" fillId="0" borderId="0" xfId="2" applyFont="1" applyFill="1" applyAlignment="1">
      <alignment vertical="center"/>
    </xf>
    <xf numFmtId="0" fontId="31" fillId="0" borderId="0" xfId="2" applyFont="1" applyFill="1" applyAlignment="1">
      <alignment vertical="center"/>
    </xf>
    <xf numFmtId="0" fontId="2" fillId="0" borderId="36" xfId="2" applyFont="1" applyFill="1" applyBorder="1" applyAlignment="1">
      <alignment horizontal="center" vertical="center" shrinkToFit="1"/>
    </xf>
    <xf numFmtId="176" fontId="42" fillId="0" borderId="0" xfId="2" applyNumberFormat="1" applyFont="1" applyFill="1" applyBorder="1" applyAlignment="1">
      <alignment vertical="center"/>
    </xf>
    <xf numFmtId="0" fontId="42" fillId="0" borderId="0" xfId="2" applyFont="1" applyFill="1" applyBorder="1" applyAlignment="1">
      <alignment vertical="center"/>
    </xf>
    <xf numFmtId="0" fontId="42" fillId="0" borderId="0" xfId="2" applyFont="1" applyFill="1" applyAlignment="1">
      <alignment vertical="center"/>
    </xf>
    <xf numFmtId="0" fontId="13" fillId="0" borderId="0" xfId="2" applyFont="1" applyFill="1" applyBorder="1" applyAlignment="1">
      <alignment vertical="center"/>
    </xf>
    <xf numFmtId="0" fontId="13" fillId="0" borderId="0" xfId="0" applyFont="1" applyAlignment="1">
      <alignment vertical="center"/>
    </xf>
    <xf numFmtId="0" fontId="1" fillId="0" borderId="0" xfId="2" applyFont="1" applyFill="1" applyBorder="1" applyAlignment="1">
      <alignment vertical="center"/>
    </xf>
    <xf numFmtId="0" fontId="1" fillId="0" borderId="0" xfId="2" applyFont="1" applyFill="1" applyBorder="1" applyAlignment="1">
      <alignment horizontal="center" vertical="center"/>
    </xf>
    <xf numFmtId="0" fontId="20" fillId="0" borderId="46" xfId="0" applyFont="1" applyBorder="1" applyAlignment="1">
      <alignment vertical="center"/>
    </xf>
    <xf numFmtId="0" fontId="20" fillId="0" borderId="47" xfId="0" applyFont="1" applyBorder="1" applyAlignment="1">
      <alignment vertical="center"/>
    </xf>
    <xf numFmtId="0" fontId="40" fillId="0" borderId="0" xfId="2" applyFont="1" applyFill="1" applyBorder="1" applyAlignment="1">
      <alignment vertical="center"/>
    </xf>
    <xf numFmtId="0" fontId="1" fillId="0" borderId="48" xfId="0" applyFont="1" applyBorder="1" applyAlignment="1">
      <alignment vertical="center" shrinkToFit="1"/>
    </xf>
    <xf numFmtId="0" fontId="20" fillId="0" borderId="0" xfId="0" applyFont="1" applyBorder="1" applyAlignment="1">
      <alignment vertical="center"/>
    </xf>
    <xf numFmtId="0" fontId="20" fillId="0" borderId="0" xfId="0" applyFont="1" applyBorder="1" applyAlignment="1">
      <alignment vertical="center" shrinkToFit="1"/>
    </xf>
    <xf numFmtId="0" fontId="13" fillId="0" borderId="0" xfId="0" applyFont="1" applyBorder="1" applyAlignment="1">
      <alignment vertical="center"/>
    </xf>
    <xf numFmtId="0" fontId="20" fillId="0" borderId="0" xfId="0" applyFont="1">
      <alignment vertical="center"/>
    </xf>
    <xf numFmtId="0" fontId="1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0" xfId="2" applyFont="1" applyFill="1"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right" vertical="center"/>
    </xf>
    <xf numFmtId="0" fontId="1" fillId="0" borderId="0" xfId="0" applyFont="1" applyBorder="1">
      <alignment vertical="center"/>
    </xf>
    <xf numFmtId="0" fontId="1" fillId="0" borderId="0" xfId="0" applyFont="1" applyBorder="1" applyAlignment="1">
      <alignment horizontal="center" vertical="center"/>
    </xf>
    <xf numFmtId="0" fontId="10" fillId="0" borderId="43" xfId="0" applyFont="1" applyBorder="1" applyAlignment="1">
      <alignment vertical="center" shrinkToFit="1"/>
    </xf>
    <xf numFmtId="0" fontId="1" fillId="0" borderId="3" xfId="0" applyFont="1" applyBorder="1" applyAlignment="1">
      <alignment vertical="center"/>
    </xf>
    <xf numFmtId="0" fontId="1" fillId="0" borderId="50" xfId="2" applyFont="1" applyFill="1" applyBorder="1" applyAlignment="1">
      <alignment vertical="center"/>
    </xf>
    <xf numFmtId="0" fontId="1" fillId="0" borderId="51" xfId="0" applyFont="1" applyBorder="1" applyAlignment="1">
      <alignment vertical="center"/>
    </xf>
    <xf numFmtId="0" fontId="36" fillId="0" borderId="49" xfId="0" applyFont="1" applyBorder="1" applyAlignment="1">
      <alignment vertical="center" shrinkToFit="1"/>
    </xf>
    <xf numFmtId="0" fontId="36" fillId="0" borderId="43" xfId="0" applyFont="1" applyBorder="1" applyAlignment="1">
      <alignment vertical="center" shrinkToFit="1"/>
    </xf>
    <xf numFmtId="0" fontId="23" fillId="0" borderId="52" xfId="0" applyFont="1" applyBorder="1" applyAlignment="1">
      <alignment vertical="center"/>
    </xf>
    <xf numFmtId="0" fontId="23" fillId="0" borderId="11" xfId="0" applyFont="1" applyBorder="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7" xfId="0" applyFont="1" applyBorder="1" applyAlignment="1">
      <alignment vertical="center"/>
    </xf>
    <xf numFmtId="0" fontId="23" fillId="0" borderId="39" xfId="0" applyFont="1" applyBorder="1" applyAlignment="1">
      <alignment horizontal="left" vertical="center" shrinkToFit="1"/>
    </xf>
    <xf numFmtId="0" fontId="23" fillId="0" borderId="37" xfId="0" applyFont="1" applyBorder="1" applyAlignment="1">
      <alignment horizontal="left" vertical="center" wrapText="1"/>
    </xf>
    <xf numFmtId="0" fontId="23" fillId="0" borderId="39" xfId="0" applyFont="1" applyBorder="1" applyAlignment="1">
      <alignment horizontal="left" vertical="center" wrapText="1"/>
    </xf>
    <xf numFmtId="0" fontId="20" fillId="0" borderId="0" xfId="2" applyFont="1" applyFill="1" applyBorder="1" applyAlignment="1">
      <alignment vertical="center"/>
    </xf>
    <xf numFmtId="0" fontId="20" fillId="0" borderId="0" xfId="2" applyFont="1" applyFill="1" applyAlignment="1">
      <alignment vertical="center"/>
    </xf>
    <xf numFmtId="0" fontId="20" fillId="0" borderId="0" xfId="0" applyFont="1" applyAlignment="1">
      <alignment vertical="center"/>
    </xf>
    <xf numFmtId="0" fontId="13" fillId="0" borderId="0" xfId="2" applyFont="1" applyFill="1" applyAlignment="1">
      <alignment vertical="center"/>
    </xf>
    <xf numFmtId="0" fontId="13" fillId="0" borderId="38" xfId="0" applyFont="1" applyBorder="1" applyAlignment="1">
      <alignment horizontal="left" vertical="center" shrinkToFit="1"/>
    </xf>
    <xf numFmtId="0" fontId="2" fillId="0" borderId="0" xfId="5" applyNumberFormat="1" applyFont="1" applyFill="1" applyBorder="1" applyAlignment="1">
      <alignment vertical="center" shrinkToFit="1"/>
    </xf>
    <xf numFmtId="0" fontId="23" fillId="0" borderId="0" xfId="5" applyNumberFormat="1" applyFont="1" applyFill="1" applyBorder="1" applyAlignment="1">
      <alignment vertical="center"/>
    </xf>
    <xf numFmtId="0" fontId="4" fillId="0" borderId="17" xfId="3" applyFont="1" applyBorder="1" applyAlignment="1" applyProtection="1">
      <alignment horizontal="center" vertical="top" textRotation="255" shrinkToFit="1"/>
      <protection locked="0"/>
    </xf>
    <xf numFmtId="0" fontId="47" fillId="0" borderId="17" xfId="3" applyFont="1" applyBorder="1" applyAlignment="1" applyProtection="1">
      <alignment horizontal="center" vertical="top" textRotation="255" shrinkToFit="1"/>
      <protection locked="0"/>
    </xf>
    <xf numFmtId="0" fontId="48" fillId="0" borderId="53" xfId="3" applyFont="1" applyBorder="1" applyAlignment="1" applyProtection="1">
      <alignment horizontal="right" vertical="center"/>
      <protection locked="0"/>
    </xf>
    <xf numFmtId="0" fontId="48" fillId="0" borderId="54" xfId="3" applyFont="1" applyBorder="1" applyAlignment="1" applyProtection="1">
      <alignment horizontal="right" vertical="center" wrapText="1"/>
      <protection locked="0"/>
    </xf>
    <xf numFmtId="0" fontId="48" fillId="0" borderId="29" xfId="3" applyFont="1" applyBorder="1" applyAlignment="1" applyProtection="1">
      <alignment horizontal="right" vertical="center"/>
      <protection locked="0"/>
    </xf>
    <xf numFmtId="0" fontId="48" fillId="0" borderId="29" xfId="3" applyFont="1" applyBorder="1" applyAlignment="1" applyProtection="1">
      <alignment horizontal="right" vertical="center" wrapText="1"/>
      <protection locked="0"/>
    </xf>
    <xf numFmtId="0" fontId="48" fillId="0" borderId="55" xfId="3" applyFont="1" applyBorder="1" applyAlignment="1" applyProtection="1">
      <alignment horizontal="right" vertical="center"/>
      <protection locked="0"/>
    </xf>
    <xf numFmtId="0" fontId="48" fillId="0" borderId="56" xfId="3" applyFont="1" applyBorder="1" applyAlignment="1" applyProtection="1">
      <alignment horizontal="right" vertical="center" wrapText="1"/>
      <protection locked="0"/>
    </xf>
    <xf numFmtId="0" fontId="48" fillId="0" borderId="15" xfId="3" applyFont="1" applyBorder="1" applyAlignment="1" applyProtection="1">
      <alignment horizontal="right" vertical="center"/>
      <protection locked="0"/>
    </xf>
    <xf numFmtId="0" fontId="48" fillId="0" borderId="15" xfId="3" applyFont="1" applyBorder="1" applyAlignment="1" applyProtection="1">
      <alignment horizontal="right" vertical="center" wrapText="1"/>
      <protection locked="0"/>
    </xf>
    <xf numFmtId="0" fontId="48" fillId="0" borderId="57" xfId="3" applyFont="1" applyBorder="1" applyAlignment="1" applyProtection="1">
      <alignment horizontal="right" vertical="center"/>
      <protection locked="0"/>
    </xf>
    <xf numFmtId="0" fontId="48" fillId="0" borderId="58" xfId="3" applyFont="1" applyBorder="1" applyAlignment="1" applyProtection="1">
      <alignment horizontal="right" vertical="center" wrapText="1"/>
      <protection locked="0"/>
    </xf>
    <xf numFmtId="0" fontId="48" fillId="0" borderId="59" xfId="3" applyFont="1" applyBorder="1" applyAlignment="1" applyProtection="1">
      <alignment horizontal="right" vertical="center"/>
      <protection locked="0"/>
    </xf>
    <xf numFmtId="0" fontId="48" fillId="0" borderId="59" xfId="3" applyFont="1" applyBorder="1" applyAlignment="1" applyProtection="1">
      <alignment horizontal="right" vertical="center" wrapText="1"/>
      <protection locked="0"/>
    </xf>
    <xf numFmtId="0" fontId="48" fillId="0" borderId="53" xfId="3" applyFont="1" applyBorder="1" applyAlignment="1" applyProtection="1">
      <alignment horizontal="right" vertical="center"/>
    </xf>
    <xf numFmtId="0" fontId="48" fillId="0" borderId="55" xfId="3" applyFont="1" applyBorder="1" applyAlignment="1" applyProtection="1">
      <alignment horizontal="right" vertical="center"/>
    </xf>
    <xf numFmtId="0" fontId="48" fillId="0" borderId="57" xfId="3" applyFont="1" applyBorder="1" applyAlignment="1" applyProtection="1">
      <alignment horizontal="right" vertical="center"/>
    </xf>
    <xf numFmtId="0" fontId="4" fillId="0" borderId="60" xfId="3" applyFont="1" applyBorder="1" applyAlignment="1" applyProtection="1">
      <alignment horizontal="center" vertical="top" textRotation="255" shrinkToFit="1"/>
      <protection locked="0"/>
    </xf>
    <xf numFmtId="0" fontId="10" fillId="0" borderId="5" xfId="0" applyFont="1" applyBorder="1" applyAlignment="1">
      <alignment horizontal="center" vertical="center" shrinkToFit="1"/>
    </xf>
    <xf numFmtId="0" fontId="27" fillId="0" borderId="0" xfId="0" applyFont="1" applyAlignment="1">
      <alignment vertical="center" shrinkToFit="1"/>
    </xf>
    <xf numFmtId="0" fontId="1" fillId="0" borderId="0" xfId="0" applyFont="1" applyAlignment="1">
      <alignment horizontal="right" vertical="center"/>
    </xf>
    <xf numFmtId="0" fontId="2" fillId="5" borderId="39" xfId="5" applyNumberFormat="1" applyFont="1" applyFill="1" applyBorder="1" applyAlignment="1">
      <alignment vertical="center" shrinkToFit="1"/>
    </xf>
    <xf numFmtId="0" fontId="2" fillId="0" borderId="49" xfId="5" applyNumberFormat="1" applyFont="1" applyFill="1" applyBorder="1" applyAlignment="1">
      <alignment vertical="center" shrinkToFit="1"/>
    </xf>
    <xf numFmtId="0" fontId="2" fillId="0" borderId="2" xfId="5" applyNumberFormat="1" applyFont="1" applyFill="1" applyBorder="1" applyAlignment="1">
      <alignment vertical="center" shrinkToFit="1"/>
    </xf>
    <xf numFmtId="0" fontId="23" fillId="0" borderId="2" xfId="5" applyNumberFormat="1" applyFont="1" applyFill="1" applyBorder="1" applyAlignment="1">
      <alignment vertical="center"/>
    </xf>
    <xf numFmtId="0" fontId="2" fillId="0" borderId="61" xfId="5" applyNumberFormat="1" applyFont="1" applyFill="1" applyBorder="1" applyAlignment="1">
      <alignment vertical="center" shrinkToFit="1"/>
    </xf>
    <xf numFmtId="0" fontId="1" fillId="0" borderId="0" xfId="0" applyFont="1" applyAlignment="1">
      <alignment vertical="center" shrinkToFit="1"/>
    </xf>
    <xf numFmtId="0" fontId="1" fillId="0" borderId="0" xfId="0" applyFont="1" applyFill="1" applyBorder="1" applyAlignment="1">
      <alignment horizontal="center" vertical="center"/>
    </xf>
    <xf numFmtId="0" fontId="1" fillId="0" borderId="0" xfId="0" applyFont="1" applyFill="1" applyBorder="1">
      <alignment vertical="center"/>
    </xf>
    <xf numFmtId="0" fontId="1" fillId="0" borderId="0" xfId="5" applyNumberFormat="1" applyFont="1" applyFill="1" applyBorder="1" applyAlignment="1">
      <alignment vertical="center" shrinkToFit="1"/>
    </xf>
    <xf numFmtId="0" fontId="35" fillId="0" borderId="0" xfId="0" applyFont="1" applyBorder="1" applyAlignment="1">
      <alignment vertical="center"/>
    </xf>
    <xf numFmtId="0" fontId="53" fillId="0" borderId="0" xfId="0" applyFont="1" applyBorder="1" applyAlignment="1">
      <alignment vertical="center"/>
    </xf>
    <xf numFmtId="0" fontId="53" fillId="0" borderId="0" xfId="2" applyFont="1" applyFill="1" applyBorder="1" applyAlignment="1">
      <alignment vertical="center"/>
    </xf>
    <xf numFmtId="0" fontId="0" fillId="0" borderId="0" xfId="0" applyAlignment="1">
      <alignment horizontal="center" vertical="center"/>
    </xf>
    <xf numFmtId="0" fontId="0" fillId="0" borderId="0" xfId="0" applyBorder="1" applyAlignment="1">
      <alignment vertical="center"/>
    </xf>
    <xf numFmtId="0" fontId="23" fillId="0" borderId="62" xfId="0" applyFont="1" applyBorder="1" applyAlignment="1">
      <alignment horizontal="center" vertical="center" shrinkToFit="1"/>
    </xf>
    <xf numFmtId="0" fontId="41" fillId="0" borderId="0" xfId="0" applyFont="1" applyBorder="1" applyAlignment="1">
      <alignment horizontal="center" vertical="center"/>
    </xf>
    <xf numFmtId="0" fontId="20" fillId="0" borderId="63" xfId="0" applyFont="1" applyBorder="1" applyAlignment="1">
      <alignment vertical="center" shrinkToFit="1"/>
    </xf>
    <xf numFmtId="0" fontId="59" fillId="10" borderId="64" xfId="0" applyFont="1" applyFill="1" applyBorder="1" applyAlignment="1">
      <alignment horizontal="center" vertical="center" textRotation="255" shrinkToFit="1"/>
    </xf>
    <xf numFmtId="0" fontId="19" fillId="0" borderId="1" xfId="0" applyFont="1" applyBorder="1" applyAlignment="1">
      <alignment horizontal="center" vertical="center" textRotation="255" shrinkToFit="1"/>
    </xf>
    <xf numFmtId="0" fontId="2" fillId="0" borderId="0" xfId="0" applyFont="1" applyAlignment="1">
      <alignment horizontal="distributed" vertical="center"/>
    </xf>
    <xf numFmtId="0" fontId="54" fillId="0" borderId="0" xfId="0" applyFont="1" applyBorder="1" applyAlignment="1">
      <alignment horizontal="center" vertical="center" shrinkToFit="1"/>
    </xf>
    <xf numFmtId="0" fontId="0" fillId="0" borderId="0" xfId="0" applyAlignment="1">
      <alignment horizontal="distributed" vertical="center"/>
    </xf>
    <xf numFmtId="0" fontId="0" fillId="0" borderId="0" xfId="0" applyFont="1">
      <alignment vertical="center"/>
    </xf>
    <xf numFmtId="0" fontId="17" fillId="0" borderId="0" xfId="0" applyFont="1">
      <alignment vertical="center"/>
    </xf>
    <xf numFmtId="0" fontId="20" fillId="0" borderId="0" xfId="0" applyFont="1" applyAlignment="1">
      <alignment horizontal="justify" vertical="center"/>
    </xf>
    <xf numFmtId="0" fontId="0" fillId="0" borderId="5" xfId="2" applyFont="1" applyFill="1" applyBorder="1" applyAlignment="1">
      <alignment vertical="center"/>
    </xf>
    <xf numFmtId="0" fontId="0" fillId="0" borderId="0" xfId="0" applyFont="1" applyAlignment="1">
      <alignment vertical="center" shrinkToFit="1"/>
    </xf>
    <xf numFmtId="0" fontId="34" fillId="0" borderId="0" xfId="2" applyFont="1" applyFill="1" applyAlignment="1" applyProtection="1">
      <alignment horizontal="right" vertical="center"/>
      <protection locked="0"/>
    </xf>
    <xf numFmtId="0" fontId="0" fillId="0" borderId="0" xfId="0" applyFont="1" applyAlignment="1">
      <alignment vertical="center"/>
    </xf>
    <xf numFmtId="0" fontId="0" fillId="0" borderId="0" xfId="0" applyFont="1" applyFill="1" applyBorder="1" applyAlignment="1">
      <alignment horizontal="center" vertical="center"/>
    </xf>
    <xf numFmtId="0" fontId="0" fillId="0" borderId="0" xfId="0" applyFont="1" applyBorder="1" applyAlignment="1">
      <alignment vertical="center"/>
    </xf>
    <xf numFmtId="0" fontId="0" fillId="0" borderId="0" xfId="0" applyFont="1" applyBorder="1">
      <alignment vertical="center"/>
    </xf>
    <xf numFmtId="0" fontId="0" fillId="4" borderId="0" xfId="0" applyFont="1" applyFill="1" applyBorder="1" applyAlignment="1">
      <alignment horizontal="left" vertical="center"/>
    </xf>
    <xf numFmtId="0" fontId="0" fillId="0" borderId="5" xfId="0" applyFont="1" applyBorder="1" applyAlignment="1">
      <alignment vertical="center"/>
    </xf>
    <xf numFmtId="0" fontId="0" fillId="0" borderId="0" xfId="0" applyFont="1" applyFill="1" applyBorder="1" applyAlignment="1">
      <alignment horizontal="center" vertical="center" shrinkToFit="1"/>
    </xf>
    <xf numFmtId="0" fontId="0" fillId="0" borderId="38" xfId="0" applyFont="1" applyBorder="1" applyAlignment="1">
      <alignment horizontal="center" vertical="center" shrinkToFit="1"/>
    </xf>
    <xf numFmtId="0" fontId="0" fillId="0" borderId="0" xfId="2" applyFont="1" applyFill="1" applyBorder="1" applyAlignment="1">
      <alignment vertical="center"/>
    </xf>
    <xf numFmtId="0" fontId="54" fillId="0" borderId="0" xfId="0" applyFont="1" applyBorder="1" applyAlignment="1">
      <alignment vertical="center" wrapText="1" shrinkToFit="1"/>
    </xf>
    <xf numFmtId="0" fontId="10" fillId="0" borderId="0" xfId="0" applyFont="1" applyBorder="1" applyAlignment="1">
      <alignment vertical="center" wrapText="1" shrinkToFit="1"/>
    </xf>
    <xf numFmtId="0" fontId="13" fillId="0" borderId="0" xfId="0" applyFont="1" applyAlignment="1">
      <alignment horizontal="left" vertical="distributed" wrapText="1"/>
    </xf>
    <xf numFmtId="0" fontId="2" fillId="0" borderId="0" xfId="0" applyFont="1" applyAlignment="1">
      <alignment horizontal="right" vertical="center"/>
    </xf>
    <xf numFmtId="0" fontId="2" fillId="5" borderId="69" xfId="0" applyFont="1" applyFill="1" applyBorder="1">
      <alignment vertical="center"/>
    </xf>
    <xf numFmtId="0" fontId="2" fillId="0" borderId="2" xfId="0" applyFont="1" applyBorder="1" applyAlignment="1">
      <alignment vertical="center" shrinkToFit="1"/>
    </xf>
    <xf numFmtId="0" fontId="0" fillId="0" borderId="2" xfId="0" applyBorder="1" applyAlignment="1">
      <alignment vertical="center" shrinkToFit="1"/>
    </xf>
    <xf numFmtId="0" fontId="2" fillId="5" borderId="70" xfId="0" applyFont="1" applyFill="1" applyBorder="1">
      <alignment vertical="center"/>
    </xf>
    <xf numFmtId="0" fontId="0" fillId="0" borderId="15" xfId="0" applyBorder="1" applyAlignment="1">
      <alignment horizontal="right" vertical="center"/>
    </xf>
    <xf numFmtId="0" fontId="0" fillId="5" borderId="61" xfId="5" applyNumberFormat="1" applyFont="1" applyFill="1" applyBorder="1" applyAlignment="1">
      <alignment vertical="center"/>
    </xf>
    <xf numFmtId="0" fontId="61" fillId="0" borderId="0" xfId="2" applyFont="1" applyFill="1" applyAlignment="1" applyProtection="1">
      <alignment horizontal="right" vertical="center"/>
      <protection locked="0"/>
    </xf>
    <xf numFmtId="0" fontId="23" fillId="0" borderId="15" xfId="0" applyFont="1" applyBorder="1">
      <alignment vertical="center"/>
    </xf>
    <xf numFmtId="0" fontId="23" fillId="0" borderId="15" xfId="3" applyFont="1" applyBorder="1" applyAlignment="1" applyProtection="1">
      <alignment vertical="center" wrapText="1"/>
    </xf>
    <xf numFmtId="0" fontId="23" fillId="0" borderId="15" xfId="0" applyFont="1" applyBorder="1" applyAlignment="1">
      <alignment vertical="center" wrapText="1"/>
    </xf>
    <xf numFmtId="0" fontId="23" fillId="0" borderId="15" xfId="0" applyFont="1" applyFill="1" applyBorder="1" applyAlignment="1">
      <alignment vertical="center" wrapText="1"/>
    </xf>
    <xf numFmtId="0" fontId="23" fillId="0" borderId="15" xfId="3" applyFont="1" applyBorder="1" applyAlignment="1" applyProtection="1">
      <alignment vertical="center"/>
    </xf>
    <xf numFmtId="0" fontId="23" fillId="12" borderId="15" xfId="0" applyFont="1" applyFill="1" applyBorder="1" applyAlignment="1">
      <alignment horizontal="center" vertical="center" wrapText="1"/>
    </xf>
    <xf numFmtId="0" fontId="23" fillId="12" borderId="15" xfId="0" applyFont="1" applyFill="1" applyBorder="1" applyAlignment="1">
      <alignment horizontal="center" vertical="center"/>
    </xf>
    <xf numFmtId="0" fontId="4" fillId="0" borderId="6" xfId="3" applyFont="1" applyBorder="1" applyAlignment="1" applyProtection="1">
      <alignment horizontal="center" vertical="top" textRotation="255" shrinkToFit="1"/>
      <protection locked="0"/>
    </xf>
    <xf numFmtId="0" fontId="48" fillId="0" borderId="71" xfId="3" applyFont="1" applyBorder="1" applyAlignment="1" applyProtection="1">
      <alignment horizontal="right" vertical="center" wrapText="1"/>
      <protection locked="0"/>
    </xf>
    <xf numFmtId="0" fontId="48" fillId="0" borderId="51" xfId="3" applyFont="1" applyBorder="1" applyAlignment="1" applyProtection="1">
      <alignment horizontal="right" vertical="center" wrapText="1"/>
      <protection locked="0"/>
    </xf>
    <xf numFmtId="0" fontId="48" fillId="0" borderId="72" xfId="3" applyFont="1" applyBorder="1" applyAlignment="1" applyProtection="1">
      <alignment horizontal="right" vertical="center" wrapText="1"/>
      <protection locked="0"/>
    </xf>
    <xf numFmtId="0" fontId="48" fillId="0" borderId="73" xfId="3" applyFont="1" applyBorder="1" applyAlignment="1" applyProtection="1">
      <alignment horizontal="right" vertical="center" wrapText="1"/>
      <protection locked="0"/>
    </xf>
    <xf numFmtId="0" fontId="48" fillId="0" borderId="74" xfId="3" applyFont="1" applyBorder="1" applyAlignment="1" applyProtection="1">
      <alignment horizontal="right" vertical="center" wrapText="1"/>
      <protection locked="0"/>
    </xf>
    <xf numFmtId="0" fontId="48" fillId="0" borderId="75" xfId="3" applyFont="1" applyBorder="1" applyAlignment="1" applyProtection="1">
      <alignment horizontal="right" vertical="center" wrapText="1"/>
      <protection locked="0"/>
    </xf>
    <xf numFmtId="0" fontId="48" fillId="0" borderId="71" xfId="3" applyFont="1" applyBorder="1" applyAlignment="1" applyProtection="1">
      <alignment horizontal="right" vertical="center"/>
      <protection locked="0"/>
    </xf>
    <xf numFmtId="0" fontId="48" fillId="0" borderId="72" xfId="3" applyFont="1" applyBorder="1" applyAlignment="1" applyProtection="1">
      <alignment horizontal="right" vertical="center"/>
      <protection locked="0"/>
    </xf>
    <xf numFmtId="0" fontId="48" fillId="0" borderId="51" xfId="3" applyFont="1" applyBorder="1" applyAlignment="1" applyProtection="1">
      <alignment horizontal="right" vertical="center"/>
      <protection locked="0"/>
    </xf>
    <xf numFmtId="0" fontId="4" fillId="0" borderId="76" xfId="3" applyFont="1" applyBorder="1" applyAlignment="1" applyProtection="1">
      <alignment horizontal="center" vertical="top" textRotation="255" shrinkToFit="1"/>
    </xf>
    <xf numFmtId="0" fontId="4" fillId="0" borderId="6" xfId="3" applyFont="1" applyBorder="1" applyAlignment="1" applyProtection="1">
      <alignment horizontal="center" vertical="top" textRotation="255" shrinkToFit="1"/>
    </xf>
    <xf numFmtId="0" fontId="4" fillId="0" borderId="77" xfId="3" applyFont="1" applyBorder="1" applyAlignment="1" applyProtection="1">
      <alignment horizontal="center" vertical="top" textRotation="255" shrinkToFit="1"/>
    </xf>
    <xf numFmtId="0" fontId="4" fillId="0" borderId="0" xfId="3" applyFont="1" applyProtection="1">
      <protection locked="0"/>
    </xf>
    <xf numFmtId="0" fontId="4" fillId="0" borderId="71" xfId="3" applyFont="1" applyBorder="1" applyAlignment="1" applyProtection="1">
      <alignment horizontal="center"/>
      <protection locked="0"/>
    </xf>
    <xf numFmtId="0" fontId="4" fillId="0" borderId="29" xfId="3" applyFont="1" applyBorder="1" applyAlignment="1" applyProtection="1">
      <alignment horizontal="center"/>
      <protection locked="0"/>
    </xf>
    <xf numFmtId="0" fontId="4" fillId="0" borderId="53" xfId="3" applyFont="1" applyBorder="1" applyAlignment="1" applyProtection="1">
      <alignment horizontal="center" shrinkToFit="1"/>
      <protection locked="0"/>
    </xf>
    <xf numFmtId="0" fontId="4" fillId="0" borderId="53" xfId="3" applyFont="1" applyBorder="1" applyAlignment="1" applyProtection="1">
      <alignment vertical="center" wrapText="1"/>
    </xf>
    <xf numFmtId="0" fontId="4" fillId="0" borderId="55" xfId="3" applyFont="1" applyBorder="1" applyAlignment="1" applyProtection="1">
      <alignment vertical="center" wrapText="1"/>
    </xf>
    <xf numFmtId="0" fontId="4" fillId="0" borderId="57" xfId="3" applyFont="1" applyBorder="1" applyAlignment="1" applyProtection="1">
      <alignment vertical="center" wrapText="1"/>
    </xf>
    <xf numFmtId="0" fontId="4" fillId="0" borderId="55" xfId="3" applyFont="1" applyBorder="1" applyAlignment="1" applyProtection="1">
      <alignment vertical="center" shrinkToFit="1"/>
    </xf>
    <xf numFmtId="0" fontId="4" fillId="0" borderId="55" xfId="3" applyFont="1" applyBorder="1" applyAlignment="1" applyProtection="1">
      <alignment horizontal="right" vertical="center"/>
    </xf>
    <xf numFmtId="0" fontId="4" fillId="0" borderId="56" xfId="3" applyFont="1" applyBorder="1" applyAlignment="1" applyProtection="1">
      <alignment horizontal="right" vertical="center"/>
      <protection locked="0"/>
    </xf>
    <xf numFmtId="0" fontId="4" fillId="0" borderId="51" xfId="3" applyFont="1" applyBorder="1" applyAlignment="1" applyProtection="1">
      <alignment horizontal="right" vertical="center"/>
      <protection locked="0"/>
    </xf>
    <xf numFmtId="0" fontId="4" fillId="0" borderId="74" xfId="3" applyFont="1" applyBorder="1" applyAlignment="1" applyProtection="1">
      <alignment horizontal="right" vertical="center"/>
      <protection locked="0"/>
    </xf>
    <xf numFmtId="0" fontId="4" fillId="0" borderId="15" xfId="3" applyFont="1" applyBorder="1" applyAlignment="1" applyProtection="1">
      <alignment horizontal="right" vertical="center"/>
      <protection locked="0"/>
    </xf>
    <xf numFmtId="0" fontId="4" fillId="0" borderId="55" xfId="3" applyFont="1" applyBorder="1" applyAlignment="1" applyProtection="1">
      <alignment horizontal="right" vertical="center"/>
      <protection locked="0"/>
    </xf>
    <xf numFmtId="0" fontId="57" fillId="0" borderId="15" xfId="3" applyFont="1" applyBorder="1" applyAlignment="1" applyProtection="1">
      <alignment horizontal="right" vertical="center"/>
      <protection locked="0"/>
    </xf>
    <xf numFmtId="0" fontId="4" fillId="0" borderId="57" xfId="3" applyFont="1" applyBorder="1" applyAlignment="1" applyProtection="1">
      <alignment vertical="center"/>
    </xf>
    <xf numFmtId="0" fontId="4" fillId="0" borderId="57" xfId="3" applyFont="1" applyBorder="1" applyAlignment="1" applyProtection="1">
      <alignment horizontal="right" vertical="center"/>
    </xf>
    <xf numFmtId="0" fontId="4" fillId="0" borderId="58" xfId="3" applyFont="1" applyBorder="1" applyAlignment="1" applyProtection="1">
      <alignment horizontal="right" vertical="center"/>
      <protection locked="0"/>
    </xf>
    <xf numFmtId="0" fontId="4" fillId="0" borderId="72" xfId="3" applyFont="1" applyBorder="1" applyAlignment="1" applyProtection="1">
      <alignment horizontal="right" vertical="center"/>
      <protection locked="0"/>
    </xf>
    <xf numFmtId="0" fontId="4" fillId="0" borderId="75" xfId="3" applyFont="1" applyBorder="1" applyAlignment="1" applyProtection="1">
      <alignment horizontal="right" vertical="center"/>
      <protection locked="0"/>
    </xf>
    <xf numFmtId="0" fontId="4" fillId="0" borderId="59" xfId="3" applyFont="1" applyBorder="1" applyAlignment="1" applyProtection="1">
      <alignment horizontal="right" vertical="center"/>
      <protection locked="0"/>
    </xf>
    <xf numFmtId="0" fontId="4" fillId="0" borderId="57" xfId="3" applyFont="1" applyBorder="1" applyAlignment="1" applyProtection="1">
      <alignment horizontal="right" vertical="center"/>
      <protection locked="0"/>
    </xf>
    <xf numFmtId="0" fontId="4" fillId="0" borderId="53" xfId="3" applyFont="1" applyBorder="1" applyAlignment="1" applyProtection="1">
      <alignment vertical="center"/>
    </xf>
    <xf numFmtId="0" fontId="4" fillId="0" borderId="78" xfId="3" applyFont="1" applyBorder="1" applyAlignment="1" applyProtection="1">
      <alignment horizontal="right" vertical="center"/>
    </xf>
    <xf numFmtId="0" fontId="4" fillId="0" borderId="79" xfId="3" applyFont="1" applyBorder="1" applyAlignment="1" applyProtection="1">
      <alignment horizontal="right" vertical="center"/>
      <protection locked="0"/>
    </xf>
    <xf numFmtId="0" fontId="4" fillId="0" borderId="7" xfId="3" applyFont="1" applyBorder="1" applyAlignment="1" applyProtection="1">
      <alignment horizontal="right" vertical="center"/>
      <protection locked="0"/>
    </xf>
    <xf numFmtId="0" fontId="4" fillId="0" borderId="80" xfId="3" applyFont="1" applyBorder="1" applyAlignment="1" applyProtection="1">
      <alignment horizontal="right" vertical="center"/>
      <protection locked="0"/>
    </xf>
    <xf numFmtId="0" fontId="4" fillId="0" borderId="18" xfId="3" applyFont="1" applyBorder="1" applyAlignment="1" applyProtection="1">
      <alignment horizontal="right" vertical="center"/>
      <protection locked="0"/>
    </xf>
    <xf numFmtId="0" fontId="4" fillId="0" borderId="78" xfId="3" applyFont="1" applyBorder="1" applyAlignment="1" applyProtection="1">
      <alignment horizontal="right" vertical="center"/>
      <protection locked="0"/>
    </xf>
    <xf numFmtId="0" fontId="4" fillId="0" borderId="55" xfId="3" applyFont="1" applyBorder="1" applyAlignment="1" applyProtection="1">
      <alignment vertical="center"/>
    </xf>
    <xf numFmtId="0" fontId="4" fillId="0" borderId="81" xfId="3" applyFont="1" applyBorder="1" applyAlignment="1" applyProtection="1">
      <alignment vertical="center"/>
    </xf>
    <xf numFmtId="0" fontId="4" fillId="0" borderId="82" xfId="3" applyFont="1" applyBorder="1" applyAlignment="1" applyProtection="1">
      <alignment horizontal="right" vertical="center"/>
      <protection locked="0"/>
    </xf>
    <xf numFmtId="0" fontId="4" fillId="0" borderId="12" xfId="3" applyFont="1" applyBorder="1" applyAlignment="1" applyProtection="1">
      <alignment horizontal="right" vertical="center"/>
      <protection locked="0"/>
    </xf>
    <xf numFmtId="0" fontId="4" fillId="0" borderId="83" xfId="3" applyFont="1" applyBorder="1" applyAlignment="1" applyProtection="1">
      <alignment horizontal="right" vertical="center"/>
      <protection locked="0"/>
    </xf>
    <xf numFmtId="0" fontId="4" fillId="0" borderId="16" xfId="3" applyFont="1" applyBorder="1" applyAlignment="1" applyProtection="1">
      <alignment horizontal="right" vertical="center"/>
      <protection locked="0"/>
    </xf>
    <xf numFmtId="0" fontId="4" fillId="0" borderId="81" xfId="3" applyFont="1" applyBorder="1" applyAlignment="1" applyProtection="1">
      <alignment horizontal="right" vertical="center"/>
      <protection locked="0"/>
    </xf>
    <xf numFmtId="0" fontId="4" fillId="0" borderId="54" xfId="3" applyFont="1" applyBorder="1" applyAlignment="1" applyProtection="1">
      <alignment vertical="center"/>
    </xf>
    <xf numFmtId="0" fontId="4" fillId="0" borderId="53" xfId="3" applyFont="1" applyBorder="1" applyAlignment="1" applyProtection="1">
      <alignment vertical="center" shrinkToFit="1"/>
    </xf>
    <xf numFmtId="0" fontId="4" fillId="0" borderId="56" xfId="3" applyFont="1" applyBorder="1" applyAlignment="1" applyProtection="1">
      <alignment vertical="center"/>
    </xf>
    <xf numFmtId="0" fontId="4" fillId="0" borderId="58" xfId="3" applyFont="1" applyBorder="1" applyAlignment="1" applyProtection="1">
      <alignment vertical="center"/>
    </xf>
    <xf numFmtId="0" fontId="4" fillId="0" borderId="57" xfId="3" applyFont="1" applyBorder="1" applyAlignment="1" applyProtection="1">
      <alignment vertical="center" shrinkToFit="1"/>
    </xf>
    <xf numFmtId="0" fontId="4" fillId="0" borderId="82" xfId="3" applyFont="1" applyBorder="1" applyAlignment="1" applyProtection="1">
      <alignment vertical="center"/>
    </xf>
    <xf numFmtId="0" fontId="58" fillId="0" borderId="29" xfId="3" applyFont="1" applyBorder="1" applyAlignment="1" applyProtection="1">
      <alignment horizontal="right" vertical="center"/>
      <protection locked="0"/>
    </xf>
    <xf numFmtId="0" fontId="4" fillId="0" borderId="0" xfId="3" applyFont="1" applyBorder="1" applyAlignment="1" applyProtection="1">
      <alignment horizontal="distributed" vertical="distributed"/>
      <protection locked="0"/>
    </xf>
    <xf numFmtId="0" fontId="4" fillId="0" borderId="0" xfId="3" applyFont="1" applyBorder="1" applyAlignment="1" applyProtection="1">
      <alignment vertical="center"/>
      <protection locked="0"/>
    </xf>
    <xf numFmtId="0" fontId="4" fillId="0" borderId="0" xfId="3" applyFont="1" applyBorder="1" applyAlignment="1" applyProtection="1">
      <protection locked="0"/>
    </xf>
    <xf numFmtId="0" fontId="4" fillId="0" borderId="5" xfId="3" applyFont="1" applyBorder="1" applyAlignment="1" applyProtection="1">
      <alignment vertical="center" shrinkToFit="1"/>
      <protection locked="0"/>
    </xf>
    <xf numFmtId="0" fontId="63" fillId="0" borderId="54" xfId="3" applyFont="1" applyBorder="1" applyAlignment="1" applyProtection="1">
      <alignment horizontal="right" vertical="center" wrapText="1"/>
      <protection locked="0"/>
    </xf>
    <xf numFmtId="0" fontId="63" fillId="0" borderId="71" xfId="3" applyFont="1" applyBorder="1" applyAlignment="1" applyProtection="1">
      <alignment horizontal="right" vertical="center" wrapText="1"/>
      <protection locked="0"/>
    </xf>
    <xf numFmtId="0" fontId="63" fillId="0" borderId="73" xfId="3" applyFont="1" applyBorder="1" applyAlignment="1" applyProtection="1">
      <alignment horizontal="right" vertical="center" wrapText="1"/>
      <protection locked="0"/>
    </xf>
    <xf numFmtId="0" fontId="63" fillId="0" borderId="29" xfId="3" applyFont="1" applyBorder="1" applyAlignment="1" applyProtection="1">
      <alignment horizontal="right" vertical="center"/>
      <protection locked="0"/>
    </xf>
    <xf numFmtId="0" fontId="63" fillId="0" borderId="29" xfId="3" applyFont="1" applyBorder="1" applyAlignment="1" applyProtection="1">
      <alignment horizontal="right" vertical="center" wrapText="1"/>
      <protection locked="0"/>
    </xf>
    <xf numFmtId="0" fontId="63" fillId="0" borderId="53" xfId="3" applyFont="1" applyBorder="1" applyAlignment="1" applyProtection="1">
      <alignment horizontal="right" vertical="center"/>
      <protection locked="0"/>
    </xf>
    <xf numFmtId="0" fontId="63" fillId="0" borderId="56" xfId="3" applyFont="1" applyBorder="1" applyAlignment="1" applyProtection="1">
      <alignment horizontal="right" vertical="center" wrapText="1"/>
      <protection locked="0"/>
    </xf>
    <xf numFmtId="0" fontId="63" fillId="0" borderId="51" xfId="3" applyFont="1" applyBorder="1" applyAlignment="1" applyProtection="1">
      <alignment horizontal="right" vertical="center" wrapText="1"/>
      <protection locked="0"/>
    </xf>
    <xf numFmtId="0" fontId="63" fillId="0" borderId="74" xfId="3" applyFont="1" applyBorder="1" applyAlignment="1" applyProtection="1">
      <alignment horizontal="right" vertical="center" wrapText="1"/>
      <protection locked="0"/>
    </xf>
    <xf numFmtId="0" fontId="63" fillId="0" borderId="15" xfId="3" applyFont="1" applyBorder="1" applyAlignment="1" applyProtection="1">
      <alignment horizontal="right" vertical="center"/>
      <protection locked="0"/>
    </xf>
    <xf numFmtId="0" fontId="63" fillId="0" borderId="15" xfId="3" applyFont="1" applyBorder="1" applyAlignment="1" applyProtection="1">
      <alignment horizontal="right" vertical="center" wrapText="1"/>
      <protection locked="0"/>
    </xf>
    <xf numFmtId="0" fontId="63" fillId="0" borderId="55" xfId="3" applyFont="1" applyBorder="1" applyAlignment="1" applyProtection="1">
      <alignment horizontal="right" vertical="center"/>
      <protection locked="0"/>
    </xf>
    <xf numFmtId="0" fontId="63" fillId="0" borderId="58" xfId="3" applyFont="1" applyBorder="1" applyAlignment="1" applyProtection="1">
      <alignment horizontal="right" vertical="center" wrapText="1"/>
      <protection locked="0"/>
    </xf>
    <xf numFmtId="0" fontId="63" fillId="0" borderId="72" xfId="3" applyFont="1" applyBorder="1" applyAlignment="1" applyProtection="1">
      <alignment horizontal="right" vertical="center" wrapText="1"/>
      <protection locked="0"/>
    </xf>
    <xf numFmtId="0" fontId="63" fillId="0" borderId="75" xfId="3" applyFont="1" applyBorder="1" applyAlignment="1" applyProtection="1">
      <alignment horizontal="right" vertical="center" wrapText="1"/>
      <protection locked="0"/>
    </xf>
    <xf numFmtId="0" fontId="63" fillId="0" borderId="59" xfId="3" applyFont="1" applyBorder="1" applyAlignment="1" applyProtection="1">
      <alignment horizontal="right" vertical="center"/>
      <protection locked="0"/>
    </xf>
    <xf numFmtId="0" fontId="63" fillId="0" borderId="59" xfId="3" applyFont="1" applyBorder="1" applyAlignment="1" applyProtection="1">
      <alignment horizontal="right" vertical="center" wrapText="1"/>
      <protection locked="0"/>
    </xf>
    <xf numFmtId="0" fontId="63" fillId="0" borderId="57" xfId="3" applyFont="1" applyBorder="1" applyAlignment="1" applyProtection="1">
      <alignment horizontal="right" vertical="center"/>
      <protection locked="0"/>
    </xf>
    <xf numFmtId="0" fontId="64" fillId="0" borderId="29" xfId="3" applyFont="1" applyBorder="1" applyAlignment="1" applyProtection="1">
      <alignment horizontal="right" vertical="center"/>
      <protection locked="0"/>
    </xf>
    <xf numFmtId="0" fontId="62" fillId="0" borderId="56" xfId="3" applyFont="1" applyBorder="1" applyAlignment="1" applyProtection="1">
      <alignment horizontal="right" vertical="center"/>
      <protection locked="0"/>
    </xf>
    <xf numFmtId="0" fontId="62" fillId="0" borderId="51" xfId="3" applyFont="1" applyBorder="1" applyAlignment="1" applyProtection="1">
      <alignment horizontal="right" vertical="center"/>
      <protection locked="0"/>
    </xf>
    <xf numFmtId="0" fontId="62" fillId="0" borderId="74" xfId="3" applyFont="1" applyBorder="1" applyAlignment="1" applyProtection="1">
      <alignment horizontal="right" vertical="center"/>
      <protection locked="0"/>
    </xf>
    <xf numFmtId="0" fontId="62" fillId="0" borderId="15" xfId="3" applyFont="1" applyBorder="1" applyAlignment="1" applyProtection="1">
      <alignment horizontal="right" vertical="center"/>
      <protection locked="0"/>
    </xf>
    <xf numFmtId="0" fontId="62" fillId="0" borderId="55" xfId="3" applyFont="1" applyBorder="1" applyAlignment="1" applyProtection="1">
      <alignment horizontal="right" vertical="center"/>
      <protection locked="0"/>
    </xf>
    <xf numFmtId="0" fontId="65" fillId="0" borderId="15" xfId="3" applyFont="1" applyBorder="1" applyAlignment="1" applyProtection="1">
      <alignment horizontal="right" vertical="center"/>
      <protection locked="0"/>
    </xf>
    <xf numFmtId="0" fontId="62" fillId="0" borderId="58" xfId="3" applyFont="1" applyBorder="1" applyAlignment="1" applyProtection="1">
      <alignment horizontal="right" vertical="center"/>
      <protection locked="0"/>
    </xf>
    <xf numFmtId="0" fontId="62" fillId="0" borderId="72" xfId="3" applyFont="1" applyBorder="1" applyAlignment="1" applyProtection="1">
      <alignment horizontal="right" vertical="center"/>
      <protection locked="0"/>
    </xf>
    <xf numFmtId="0" fontId="62" fillId="0" borderId="75" xfId="3" applyFont="1" applyBorder="1" applyAlignment="1" applyProtection="1">
      <alignment horizontal="right" vertical="center"/>
      <protection locked="0"/>
    </xf>
    <xf numFmtId="0" fontId="62" fillId="0" borderId="59" xfId="3" applyFont="1" applyBorder="1" applyAlignment="1" applyProtection="1">
      <alignment horizontal="right" vertical="center"/>
      <protection locked="0"/>
    </xf>
    <xf numFmtId="0" fontId="62" fillId="0" borderId="57" xfId="3" applyFont="1" applyBorder="1" applyAlignment="1" applyProtection="1">
      <alignment horizontal="right" vertical="center"/>
      <protection locked="0"/>
    </xf>
    <xf numFmtId="0" fontId="62" fillId="0" borderId="79" xfId="3" applyFont="1" applyBorder="1" applyAlignment="1" applyProtection="1">
      <alignment horizontal="right" vertical="center"/>
      <protection locked="0"/>
    </xf>
    <xf numFmtId="0" fontId="62" fillId="0" borderId="7" xfId="3" applyFont="1" applyBorder="1" applyAlignment="1" applyProtection="1">
      <alignment horizontal="right" vertical="center"/>
      <protection locked="0"/>
    </xf>
    <xf numFmtId="0" fontId="62" fillId="0" borderId="80" xfId="3" applyFont="1" applyBorder="1" applyAlignment="1" applyProtection="1">
      <alignment horizontal="right" vertical="center"/>
      <protection locked="0"/>
    </xf>
    <xf numFmtId="0" fontId="62" fillId="0" borderId="18" xfId="3" applyFont="1" applyBorder="1" applyAlignment="1" applyProtection="1">
      <alignment horizontal="right" vertical="center"/>
      <protection locked="0"/>
    </xf>
    <xf numFmtId="0" fontId="62" fillId="0" borderId="78" xfId="3" applyFont="1" applyBorder="1" applyAlignment="1" applyProtection="1">
      <alignment horizontal="right" vertical="center"/>
      <protection locked="0"/>
    </xf>
    <xf numFmtId="0" fontId="62" fillId="0" borderId="82" xfId="3" applyFont="1" applyBorder="1" applyAlignment="1" applyProtection="1">
      <alignment horizontal="right" vertical="center"/>
      <protection locked="0"/>
    </xf>
    <xf numFmtId="0" fontId="62" fillId="0" borderId="12" xfId="3" applyFont="1" applyBorder="1" applyAlignment="1" applyProtection="1">
      <alignment horizontal="right" vertical="center"/>
      <protection locked="0"/>
    </xf>
    <xf numFmtId="0" fontId="62" fillId="0" borderId="83" xfId="3" applyFont="1" applyBorder="1" applyAlignment="1" applyProtection="1">
      <alignment horizontal="right" vertical="center"/>
      <protection locked="0"/>
    </xf>
    <xf numFmtId="0" fontId="62" fillId="0" borderId="16" xfId="3" applyFont="1" applyBorder="1" applyAlignment="1" applyProtection="1">
      <alignment horizontal="right" vertical="center"/>
      <protection locked="0"/>
    </xf>
    <xf numFmtId="0" fontId="62" fillId="0" borderId="81" xfId="3" applyFont="1" applyBorder="1" applyAlignment="1" applyProtection="1">
      <alignment horizontal="right" vertical="center"/>
      <protection locked="0"/>
    </xf>
    <xf numFmtId="0" fontId="63" fillId="0" borderId="71" xfId="3" applyFont="1" applyBorder="1" applyAlignment="1" applyProtection="1">
      <alignment horizontal="right" vertical="center"/>
      <protection locked="0"/>
    </xf>
    <xf numFmtId="0" fontId="63" fillId="0" borderId="72" xfId="3" applyFont="1" applyBorder="1" applyAlignment="1" applyProtection="1">
      <alignment horizontal="right" vertical="center"/>
      <protection locked="0"/>
    </xf>
    <xf numFmtId="0" fontId="63" fillId="0" borderId="51" xfId="3" applyFont="1" applyBorder="1" applyAlignment="1" applyProtection="1">
      <alignment horizontal="right" vertical="center"/>
      <protection locked="0"/>
    </xf>
    <xf numFmtId="0" fontId="0" fillId="0" borderId="1" xfId="0" applyFont="1" applyBorder="1" applyAlignment="1">
      <alignment horizontal="center" vertical="center"/>
    </xf>
    <xf numFmtId="0" fontId="0" fillId="0" borderId="0" xfId="0" applyFont="1" applyAlignment="1">
      <alignment vertical="top"/>
    </xf>
    <xf numFmtId="0" fontId="8" fillId="13" borderId="2" xfId="4" applyFont="1" applyFill="1" applyBorder="1" applyAlignment="1">
      <alignment vertical="center" shrinkToFit="1"/>
    </xf>
    <xf numFmtId="0" fontId="35" fillId="0" borderId="0" xfId="2" applyFont="1" applyFill="1" applyBorder="1" applyAlignment="1">
      <alignment horizontal="center" vertical="center"/>
    </xf>
    <xf numFmtId="0" fontId="2" fillId="0" borderId="0" xfId="2" applyFont="1" applyFill="1" applyBorder="1" applyAlignment="1">
      <alignment horizontal="right" vertical="center"/>
    </xf>
    <xf numFmtId="0" fontId="16" fillId="0" borderId="0" xfId="0" applyFont="1" applyAlignment="1">
      <alignment vertical="center"/>
    </xf>
    <xf numFmtId="0" fontId="66" fillId="0" borderId="0" xfId="2" applyFont="1" applyFill="1" applyBorder="1" applyAlignment="1">
      <alignment vertical="center"/>
    </xf>
    <xf numFmtId="0" fontId="67" fillId="0" borderId="57" xfId="3" applyFont="1" applyBorder="1" applyAlignment="1" applyProtection="1">
      <alignment vertical="center"/>
    </xf>
    <xf numFmtId="0" fontId="10" fillId="0" borderId="0" xfId="2" applyFont="1" applyFill="1" applyBorder="1" applyAlignment="1">
      <alignment horizontal="left" vertical="center"/>
    </xf>
    <xf numFmtId="0" fontId="29" fillId="0" borderId="0" xfId="0" applyFont="1" applyAlignment="1">
      <alignment horizontal="left" vertical="center"/>
    </xf>
    <xf numFmtId="0" fontId="0" fillId="0" borderId="0" xfId="2" applyFont="1" applyFill="1" applyBorder="1" applyAlignment="1">
      <alignment horizontal="center" vertical="center"/>
    </xf>
    <xf numFmtId="0" fontId="68" fillId="0" borderId="15" xfId="3" applyFont="1" applyBorder="1" applyAlignment="1" applyProtection="1">
      <alignment vertical="center" wrapText="1"/>
    </xf>
    <xf numFmtId="0" fontId="54" fillId="0" borderId="0" xfId="0" applyFont="1" applyBorder="1" applyAlignment="1">
      <alignment vertical="center"/>
    </xf>
    <xf numFmtId="0" fontId="1" fillId="0" borderId="0" xfId="0" applyFont="1" applyBorder="1" applyAlignment="1">
      <alignment horizontal="center" vertical="center"/>
    </xf>
    <xf numFmtId="0" fontId="0" fillId="0" borderId="0" xfId="0" applyFont="1" applyAlignment="1">
      <alignment horizontal="left" vertical="center"/>
    </xf>
    <xf numFmtId="0" fontId="10" fillId="0" borderId="0" xfId="2" applyFont="1" applyFill="1" applyBorder="1" applyAlignment="1">
      <alignment vertical="center"/>
    </xf>
    <xf numFmtId="0" fontId="0" fillId="0" borderId="0" xfId="2" applyFont="1" applyFill="1" applyBorder="1" applyAlignment="1">
      <alignment vertical="center"/>
    </xf>
    <xf numFmtId="0" fontId="0" fillId="0" borderId="0" xfId="0" applyFont="1" applyBorder="1" applyAlignment="1">
      <alignment vertical="center"/>
    </xf>
    <xf numFmtId="0" fontId="10" fillId="0" borderId="0" xfId="2" applyFont="1" applyFill="1" applyBorder="1" applyAlignment="1">
      <alignment horizontal="center" vertical="center"/>
    </xf>
    <xf numFmtId="0" fontId="36" fillId="0" borderId="0" xfId="2" applyFont="1" applyFill="1" applyBorder="1" applyAlignment="1">
      <alignment vertical="center"/>
    </xf>
    <xf numFmtId="0" fontId="36" fillId="0" borderId="5" xfId="2" applyFont="1" applyFill="1" applyBorder="1" applyAlignment="1">
      <alignment vertical="center"/>
    </xf>
    <xf numFmtId="0" fontId="35" fillId="0" borderId="0" xfId="2" applyFont="1" applyFill="1" applyBorder="1" applyAlignment="1">
      <alignment horizontal="center" vertical="center"/>
    </xf>
    <xf numFmtId="0" fontId="70" fillId="0" borderId="0" xfId="2" applyFont="1" applyFill="1" applyBorder="1" applyAlignment="1">
      <alignment horizontal="center" vertical="center"/>
    </xf>
    <xf numFmtId="0" fontId="71" fillId="0" borderId="0" xfId="0" applyFont="1" applyBorder="1" applyAlignment="1" applyProtection="1">
      <alignment horizontal="right" vertical="center"/>
    </xf>
    <xf numFmtId="179" fontId="71" fillId="0" borderId="0" xfId="0" applyNumberFormat="1" applyFont="1" applyFill="1" applyBorder="1" applyAlignment="1" applyProtection="1">
      <alignment horizontal="right" vertical="center"/>
      <protection locked="0"/>
    </xf>
    <xf numFmtId="0" fontId="71" fillId="0" borderId="0" xfId="0" applyFont="1" applyFill="1" applyBorder="1" applyAlignment="1" applyProtection="1">
      <alignment horizontal="center" vertical="center"/>
    </xf>
    <xf numFmtId="0" fontId="71" fillId="0" borderId="0" xfId="0" applyFont="1" applyAlignment="1" applyProtection="1">
      <alignment vertical="center"/>
    </xf>
    <xf numFmtId="0" fontId="71" fillId="14" borderId="0" xfId="0" applyFont="1" applyFill="1" applyAlignment="1" applyProtection="1">
      <alignment vertical="center"/>
    </xf>
    <xf numFmtId="181" fontId="71" fillId="14" borderId="0" xfId="0" applyNumberFormat="1" applyFont="1" applyFill="1" applyAlignment="1" applyProtection="1">
      <alignment vertical="center"/>
    </xf>
    <xf numFmtId="0" fontId="71" fillId="0" borderId="0" xfId="0" applyFont="1" applyAlignment="1" applyProtection="1">
      <alignment horizontal="right" vertical="center"/>
    </xf>
    <xf numFmtId="0" fontId="71" fillId="0" borderId="0" xfId="0" applyFont="1" applyFill="1" applyAlignment="1" applyProtection="1">
      <alignment vertical="center"/>
    </xf>
    <xf numFmtId="49" fontId="0" fillId="0" borderId="0" xfId="0" applyNumberFormat="1" applyAlignment="1">
      <alignment horizontal="right" vertical="center"/>
    </xf>
    <xf numFmtId="0" fontId="0" fillId="0" borderId="0" xfId="0" applyNumberFormat="1" applyAlignment="1">
      <alignment horizontal="right" vertical="center"/>
    </xf>
    <xf numFmtId="0" fontId="0" fillId="15" borderId="0" xfId="0" applyFill="1">
      <alignment vertical="center"/>
    </xf>
    <xf numFmtId="182" fontId="71" fillId="0" borderId="0" xfId="0" applyNumberFormat="1" applyFont="1" applyFill="1" applyBorder="1" applyAlignment="1" applyProtection="1">
      <alignment horizontal="left" vertical="center"/>
      <protection locked="0"/>
    </xf>
    <xf numFmtId="0" fontId="0" fillId="0" borderId="0" xfId="0" applyFont="1" applyProtection="1">
      <alignment vertical="center"/>
      <protection locked="0"/>
    </xf>
    <xf numFmtId="0" fontId="0" fillId="0" borderId="0" xfId="0" applyAlignment="1">
      <alignment vertical="top"/>
    </xf>
    <xf numFmtId="0" fontId="1" fillId="0" borderId="5" xfId="0" applyFont="1" applyBorder="1" applyAlignment="1">
      <alignment vertical="center"/>
    </xf>
    <xf numFmtId="0" fontId="1" fillId="0" borderId="5" xfId="2" applyFont="1" applyFill="1" applyBorder="1" applyAlignment="1">
      <alignment vertical="center"/>
    </xf>
    <xf numFmtId="0" fontId="72" fillId="16" borderId="163" xfId="0" applyFont="1" applyFill="1" applyBorder="1">
      <alignment vertical="center"/>
    </xf>
    <xf numFmtId="0" fontId="10" fillId="0" borderId="3" xfId="0" applyFont="1" applyBorder="1" applyAlignment="1">
      <alignment horizontal="center" vertical="center" shrinkToFit="1"/>
    </xf>
    <xf numFmtId="0" fontId="74" fillId="0" borderId="49" xfId="0" applyFont="1" applyBorder="1" applyAlignment="1">
      <alignment vertical="center" shrinkToFit="1"/>
    </xf>
    <xf numFmtId="0" fontId="1" fillId="0" borderId="0" xfId="2" applyFont="1" applyFill="1" applyBorder="1" applyAlignment="1">
      <alignment horizontal="left" vertical="center"/>
    </xf>
    <xf numFmtId="0" fontId="0" fillId="0" borderId="0" xfId="2" applyFont="1" applyFill="1" applyBorder="1" applyAlignment="1">
      <alignment horizontal="right" vertical="center"/>
    </xf>
    <xf numFmtId="0" fontId="4" fillId="0" borderId="5" xfId="3" applyFont="1" applyBorder="1" applyAlignment="1" applyProtection="1">
      <protection locked="0"/>
    </xf>
    <xf numFmtId="0" fontId="4" fillId="0" borderId="5" xfId="3" applyFont="1" applyBorder="1" applyProtection="1">
      <protection locked="0"/>
    </xf>
    <xf numFmtId="0" fontId="10" fillId="0" borderId="0" xfId="2" applyFont="1" applyFill="1" applyBorder="1" applyAlignment="1">
      <alignment horizontal="left" vertical="top" wrapText="1"/>
    </xf>
    <xf numFmtId="0" fontId="77" fillId="18" borderId="0" xfId="0" applyFont="1" applyFill="1">
      <alignment vertical="center"/>
    </xf>
    <xf numFmtId="0" fontId="0" fillId="0" borderId="0" xfId="0" applyAlignment="1">
      <alignment horizontal="right" vertical="center"/>
    </xf>
    <xf numFmtId="0" fontId="0" fillId="15" borderId="0" xfId="0" applyFill="1" applyAlignment="1">
      <alignment vertical="center"/>
    </xf>
    <xf numFmtId="49" fontId="0" fillId="0" borderId="0" xfId="0" applyNumberFormat="1" applyAlignment="1">
      <alignment vertical="center"/>
    </xf>
    <xf numFmtId="0" fontId="0" fillId="0" borderId="0" xfId="0" applyNumberFormat="1" applyAlignment="1">
      <alignment vertical="center"/>
    </xf>
    <xf numFmtId="0" fontId="0" fillId="0" borderId="62"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0" xfId="0" applyFont="1" applyAlignment="1">
      <alignment horizontal="center"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center" vertical="center" shrinkToFit="1"/>
    </xf>
    <xf numFmtId="0" fontId="0" fillId="0" borderId="0" xfId="0" applyFont="1" applyBorder="1" applyAlignment="1">
      <alignment vertical="center" shrinkToFit="1"/>
    </xf>
    <xf numFmtId="0" fontId="10" fillId="0" borderId="16" xfId="0" applyFont="1" applyBorder="1" applyAlignment="1" applyProtection="1">
      <alignment horizontal="center" vertical="center" shrinkToFit="1"/>
      <protection locked="0"/>
    </xf>
    <xf numFmtId="0" fontId="0" fillId="0" borderId="62" xfId="0" applyFont="1" applyBorder="1" applyAlignment="1">
      <alignment vertical="center" shrinkToFit="1"/>
    </xf>
    <xf numFmtId="0" fontId="0" fillId="0" borderId="62" xfId="0" applyFont="1" applyBorder="1" applyAlignment="1">
      <alignment vertical="center"/>
    </xf>
    <xf numFmtId="0" fontId="0" fillId="0" borderId="13" xfId="0" applyFont="1" applyBorder="1" applyAlignment="1">
      <alignment vertical="center"/>
    </xf>
    <xf numFmtId="0" fontId="0" fillId="0" borderId="2" xfId="0" applyFont="1" applyBorder="1" applyAlignment="1">
      <alignment vertical="center" shrinkToFit="1"/>
    </xf>
    <xf numFmtId="0" fontId="0" fillId="0" borderId="38" xfId="0" applyFont="1" applyBorder="1" applyAlignment="1">
      <alignment vertical="center" shrinkToFit="1"/>
    </xf>
    <xf numFmtId="0" fontId="10" fillId="0" borderId="15" xfId="0" applyFont="1" applyBorder="1" applyAlignment="1" applyProtection="1">
      <alignment horizontal="center" vertical="center" shrinkToFit="1"/>
      <protection locked="0"/>
    </xf>
    <xf numFmtId="0" fontId="10" fillId="0" borderId="0" xfId="0" applyFont="1" applyFill="1" applyBorder="1" applyAlignment="1">
      <alignment vertical="center"/>
    </xf>
    <xf numFmtId="0" fontId="10" fillId="0" borderId="0" xfId="0" applyFont="1" applyAlignment="1">
      <alignment vertical="center"/>
    </xf>
    <xf numFmtId="0" fontId="10" fillId="0" borderId="105" xfId="0" applyFont="1" applyBorder="1" applyAlignment="1" applyProtection="1">
      <alignment horizontal="center" vertical="center" shrinkToFit="1"/>
      <protection locked="0"/>
    </xf>
    <xf numFmtId="0" fontId="0" fillId="0" borderId="116" xfId="0" applyFont="1" applyBorder="1" applyAlignment="1">
      <alignment vertical="center"/>
    </xf>
    <xf numFmtId="0" fontId="0" fillId="0" borderId="0" xfId="0" applyFont="1" applyAlignment="1">
      <alignment horizontal="center" vertical="center" shrinkToFit="1"/>
    </xf>
    <xf numFmtId="0" fontId="10" fillId="0" borderId="0" xfId="0" applyFont="1" applyAlignment="1">
      <alignment vertical="center"/>
    </xf>
    <xf numFmtId="0" fontId="0" fillId="0" borderId="1" xfId="0" applyFont="1" applyBorder="1" applyAlignment="1">
      <alignment vertical="center" shrinkToFit="1"/>
    </xf>
    <xf numFmtId="0" fontId="0" fillId="0" borderId="4" xfId="0" applyFont="1" applyBorder="1" applyAlignment="1">
      <alignment vertical="center" shrinkToFit="1"/>
    </xf>
    <xf numFmtId="0" fontId="0" fillId="0" borderId="2" xfId="0" applyFont="1" applyBorder="1" applyAlignment="1">
      <alignment vertical="center"/>
    </xf>
    <xf numFmtId="0" fontId="0" fillId="0" borderId="43" xfId="0" applyFont="1" applyBorder="1">
      <alignment vertical="center"/>
    </xf>
    <xf numFmtId="0" fontId="0" fillId="0" borderId="165" xfId="0" applyFont="1" applyBorder="1" applyAlignment="1">
      <alignment vertical="center"/>
    </xf>
    <xf numFmtId="0" fontId="0" fillId="0" borderId="1" xfId="0" applyFont="1" applyBorder="1" applyAlignment="1">
      <alignment vertical="center"/>
    </xf>
    <xf numFmtId="0" fontId="10" fillId="0" borderId="34" xfId="0" applyFont="1" applyBorder="1" applyAlignment="1" applyProtection="1">
      <alignment horizontal="center" vertical="center" shrinkToFit="1"/>
      <protection locked="0"/>
    </xf>
    <xf numFmtId="0" fontId="0" fillId="0" borderId="69" xfId="0" applyFont="1" applyBorder="1">
      <alignment vertical="center"/>
    </xf>
    <xf numFmtId="0" fontId="11" fillId="0" borderId="0" xfId="0" applyFont="1" applyAlignment="1">
      <alignment horizontal="left" vertical="center" indent="1"/>
    </xf>
    <xf numFmtId="0" fontId="10" fillId="0" borderId="0" xfId="0" applyFont="1" applyAlignment="1">
      <alignment horizontal="left" vertical="center" indent="1"/>
    </xf>
    <xf numFmtId="0" fontId="0" fillId="0" borderId="0" xfId="0" applyFont="1" applyAlignment="1">
      <alignment horizontal="left" vertical="center" indent="1" shrinkToFit="1"/>
    </xf>
    <xf numFmtId="0" fontId="0" fillId="0" borderId="0" xfId="0" applyFont="1" applyAlignment="1">
      <alignment horizontal="left" vertical="center" indent="1"/>
    </xf>
    <xf numFmtId="49" fontId="30" fillId="0" borderId="13" xfId="0" applyNumberFormat="1" applyFont="1" applyBorder="1" applyAlignment="1">
      <alignment horizontal="left" vertical="center" indent="1"/>
    </xf>
    <xf numFmtId="49" fontId="30" fillId="0" borderId="0" xfId="0" applyNumberFormat="1" applyFont="1" applyBorder="1" applyAlignment="1">
      <alignment horizontal="left" vertical="center" indent="1"/>
    </xf>
    <xf numFmtId="0" fontId="0" fillId="0" borderId="0" xfId="0" applyFont="1" applyBorder="1" applyAlignment="1">
      <alignment horizontal="left" vertical="center" indent="1"/>
    </xf>
    <xf numFmtId="0" fontId="3" fillId="0" borderId="0" xfId="0" applyFont="1" applyBorder="1" applyAlignment="1">
      <alignment horizontal="left" vertical="center" indent="1"/>
    </xf>
    <xf numFmtId="0" fontId="33" fillId="0" borderId="0" xfId="0" applyFont="1" applyBorder="1" applyAlignment="1">
      <alignment horizontal="left" vertical="center" indent="1" shrinkToFit="1"/>
    </xf>
    <xf numFmtId="0" fontId="10" fillId="0" borderId="0" xfId="0" applyFont="1" applyBorder="1" applyAlignment="1">
      <alignment horizontal="left" vertical="center" indent="1" shrinkToFit="1"/>
    </xf>
    <xf numFmtId="0" fontId="10" fillId="0" borderId="0" xfId="0" applyFont="1" applyAlignment="1">
      <alignment horizontal="left" vertical="center" indent="1" shrinkToFit="1"/>
    </xf>
    <xf numFmtId="49" fontId="0" fillId="0" borderId="0" xfId="0" applyNumberFormat="1" applyBorder="1" applyAlignment="1">
      <alignment horizontal="right" vertical="center" shrinkToFit="1"/>
    </xf>
    <xf numFmtId="0" fontId="10" fillId="0" borderId="15" xfId="0" applyFont="1" applyBorder="1" applyAlignment="1" applyProtection="1">
      <alignment horizontal="center" vertical="center" shrinkToFit="1"/>
      <protection locked="0"/>
    </xf>
    <xf numFmtId="0" fontId="0" fillId="0" borderId="116" xfId="0" applyFont="1" applyBorder="1" applyAlignment="1">
      <alignment vertical="center" shrinkToFit="1"/>
    </xf>
    <xf numFmtId="0" fontId="0" fillId="0" borderId="165" xfId="0" applyFont="1" applyBorder="1" applyAlignment="1">
      <alignment vertical="center" shrinkToFit="1"/>
    </xf>
    <xf numFmtId="0" fontId="0" fillId="0" borderId="0" xfId="0" applyFont="1" applyFill="1" applyBorder="1" applyAlignment="1">
      <alignment vertical="center" shrinkToFit="1"/>
    </xf>
    <xf numFmtId="0" fontId="0" fillId="0" borderId="62"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0" xfId="0" applyFont="1" applyAlignment="1">
      <alignment horizontal="center" vertical="center"/>
    </xf>
    <xf numFmtId="0" fontId="10" fillId="0" borderId="0" xfId="0" applyFont="1" applyAlignment="1">
      <alignment vertical="center"/>
    </xf>
    <xf numFmtId="0" fontId="2" fillId="0" borderId="0" xfId="0" applyFont="1" applyBorder="1" applyAlignment="1">
      <alignment horizontal="center" vertical="center"/>
    </xf>
    <xf numFmtId="0" fontId="1" fillId="0" borderId="0" xfId="0" applyFont="1" applyBorder="1" applyAlignment="1">
      <alignment horizontal="center" vertical="center"/>
    </xf>
    <xf numFmtId="0" fontId="10" fillId="0" borderId="0" xfId="2" applyFont="1" applyFill="1" applyBorder="1" applyAlignment="1">
      <alignment vertical="center"/>
    </xf>
    <xf numFmtId="0" fontId="0" fillId="0" borderId="0" xfId="2" applyFont="1" applyFill="1" applyBorder="1" applyAlignment="1">
      <alignment vertical="center"/>
    </xf>
    <xf numFmtId="0" fontId="2" fillId="0" borderId="0" xfId="2" applyFont="1" applyFill="1" applyBorder="1" applyAlignment="1">
      <alignment vertical="center"/>
    </xf>
    <xf numFmtId="0" fontId="2" fillId="0" borderId="0" xfId="0" applyFont="1" applyBorder="1" applyAlignment="1">
      <alignment vertical="center"/>
    </xf>
    <xf numFmtId="0" fontId="10" fillId="0" borderId="0" xfId="2" applyFont="1" applyFill="1" applyBorder="1" applyAlignment="1">
      <alignment horizontal="center" vertical="center"/>
    </xf>
    <xf numFmtId="0" fontId="0" fillId="0" borderId="5" xfId="0" applyFont="1" applyBorder="1" applyAlignment="1">
      <alignment vertical="center" shrinkToFit="1"/>
    </xf>
    <xf numFmtId="0" fontId="0" fillId="0" borderId="0" xfId="2" applyFont="1" applyFill="1" applyBorder="1" applyAlignment="1">
      <alignment horizontal="left" vertical="center"/>
    </xf>
    <xf numFmtId="0" fontId="35" fillId="0" borderId="0" xfId="2" applyFont="1" applyFill="1" applyBorder="1" applyAlignment="1">
      <alignment horizontal="center" vertical="center"/>
    </xf>
    <xf numFmtId="0" fontId="2" fillId="0" borderId="0" xfId="0" applyFont="1" applyBorder="1" applyAlignment="1">
      <alignment horizontal="right" vertical="center"/>
    </xf>
    <xf numFmtId="0" fontId="55" fillId="0" borderId="5" xfId="0" applyFont="1" applyBorder="1" applyAlignment="1">
      <alignment vertical="center"/>
    </xf>
    <xf numFmtId="0" fontId="34" fillId="0" borderId="5" xfId="2" applyFont="1" applyFill="1" applyBorder="1" applyAlignment="1" applyProtection="1">
      <alignment horizontal="right" vertical="center"/>
      <protection locked="0"/>
    </xf>
    <xf numFmtId="0" fontId="10" fillId="0" borderId="15" xfId="0" applyFont="1" applyBorder="1" applyAlignment="1" applyProtection="1">
      <alignment horizontal="center" vertical="center" shrinkToFit="1"/>
    </xf>
    <xf numFmtId="0" fontId="10" fillId="0" borderId="16" xfId="0" applyFont="1" applyBorder="1" applyAlignment="1" applyProtection="1">
      <alignment horizontal="center" vertical="center" shrinkToFit="1"/>
    </xf>
    <xf numFmtId="0" fontId="10" fillId="0" borderId="0" xfId="0" applyFont="1" applyProtection="1">
      <alignment vertical="center"/>
    </xf>
    <xf numFmtId="0" fontId="10" fillId="0" borderId="0" xfId="0" applyFont="1" applyAlignment="1" applyProtection="1">
      <alignment horizontal="center" vertical="center"/>
    </xf>
    <xf numFmtId="0" fontId="10" fillId="0" borderId="0" xfId="0" applyFont="1" applyAlignment="1" applyProtection="1">
      <alignment vertical="center" shrinkToFit="1"/>
    </xf>
    <xf numFmtId="0" fontId="10" fillId="0" borderId="0" xfId="0" applyFont="1" applyAlignment="1" applyProtection="1">
      <alignment horizontal="center" vertical="center" shrinkToFit="1"/>
    </xf>
    <xf numFmtId="0" fontId="11" fillId="0" borderId="0" xfId="0" applyFont="1" applyAlignment="1" applyProtection="1">
      <alignment vertical="center"/>
    </xf>
    <xf numFmtId="0" fontId="2" fillId="0" borderId="0" xfId="0" applyFont="1" applyProtection="1">
      <alignment vertical="center"/>
    </xf>
    <xf numFmtId="0" fontId="2" fillId="0" borderId="0" xfId="0" applyFont="1" applyAlignment="1" applyProtection="1">
      <alignment horizontal="center" vertical="center"/>
    </xf>
    <xf numFmtId="0" fontId="10" fillId="0" borderId="0" xfId="0" applyFont="1" applyAlignment="1" applyProtection="1">
      <alignment vertical="center"/>
    </xf>
    <xf numFmtId="0" fontId="2" fillId="0" borderId="0" xfId="0" applyFont="1" applyAlignment="1" applyProtection="1">
      <alignment vertical="center" shrinkToFit="1"/>
    </xf>
    <xf numFmtId="0" fontId="38" fillId="0" borderId="0" xfId="2" applyFont="1" applyFill="1" applyAlignment="1" applyProtection="1">
      <alignment horizontal="right" vertical="center"/>
    </xf>
    <xf numFmtId="0" fontId="2" fillId="0" borderId="0" xfId="0" applyFont="1" applyAlignment="1" applyProtection="1">
      <alignment vertical="center"/>
    </xf>
    <xf numFmtId="0" fontId="2" fillId="0" borderId="0" xfId="0" applyFont="1" applyAlignment="1" applyProtection="1">
      <alignment horizontal="center" vertical="center" shrinkToFit="1"/>
    </xf>
    <xf numFmtId="0" fontId="2" fillId="0" borderId="0" xfId="0" applyFont="1" applyFill="1" applyBorder="1" applyAlignment="1" applyProtection="1">
      <alignment horizontal="center" vertical="center"/>
    </xf>
    <xf numFmtId="0" fontId="3" fillId="0" borderId="0" xfId="0" applyFont="1" applyBorder="1" applyAlignment="1" applyProtection="1">
      <alignment horizontal="center" shrinkToFit="1"/>
    </xf>
    <xf numFmtId="0" fontId="3" fillId="0" borderId="0" xfId="0" applyFont="1" applyAlignment="1" applyProtection="1">
      <alignment horizontal="center" shrinkToFit="1"/>
    </xf>
    <xf numFmtId="0" fontId="2" fillId="0" borderId="0" xfId="0" applyFont="1" applyBorder="1" applyAlignment="1" applyProtection="1">
      <alignment vertical="center" shrinkToFit="1"/>
    </xf>
    <xf numFmtId="0" fontId="36" fillId="0" borderId="0" xfId="0" applyFont="1" applyAlignment="1" applyProtection="1">
      <alignment horizontal="center" vertical="center" shrinkToFit="1"/>
    </xf>
    <xf numFmtId="0" fontId="8" fillId="0" borderId="0" xfId="0" applyFont="1" applyBorder="1" applyAlignment="1" applyProtection="1">
      <alignment vertical="center"/>
    </xf>
    <xf numFmtId="0" fontId="3" fillId="0" borderId="0" xfId="0" applyFont="1" applyBorder="1" applyProtection="1">
      <alignment vertical="center"/>
    </xf>
    <xf numFmtId="0" fontId="2" fillId="0" borderId="0" xfId="0" applyFont="1" applyBorder="1" applyProtection="1">
      <alignment vertical="center"/>
    </xf>
    <xf numFmtId="0" fontId="2" fillId="0" borderId="12" xfId="0" applyFont="1" applyBorder="1" applyAlignment="1" applyProtection="1">
      <alignment horizontal="center" vertical="center" shrinkToFit="1"/>
    </xf>
    <xf numFmtId="0" fontId="2" fillId="0" borderId="0" xfId="0" applyFont="1" applyBorder="1" applyAlignment="1" applyProtection="1">
      <alignment vertical="center"/>
    </xf>
    <xf numFmtId="0" fontId="2" fillId="0" borderId="6" xfId="0" applyFont="1" applyBorder="1" applyAlignment="1" applyProtection="1">
      <alignment horizontal="center" vertical="center" shrinkToFit="1"/>
    </xf>
    <xf numFmtId="0" fontId="2" fillId="0" borderId="7" xfId="0" applyFont="1" applyBorder="1" applyAlignment="1" applyProtection="1">
      <alignment horizontal="center" vertical="center" shrinkToFit="1"/>
    </xf>
    <xf numFmtId="0" fontId="8" fillId="4" borderId="0" xfId="0" applyFont="1" applyFill="1" applyBorder="1" applyAlignment="1" applyProtection="1">
      <alignment horizontal="left" vertical="center"/>
    </xf>
    <xf numFmtId="0" fontId="2" fillId="0" borderId="0" xfId="0" applyFont="1" applyBorder="1" applyAlignment="1" applyProtection="1">
      <alignment horizontal="center" vertical="center" shrinkToFit="1"/>
    </xf>
    <xf numFmtId="0" fontId="32" fillId="0" borderId="0" xfId="0" applyFont="1" applyBorder="1" applyAlignment="1" applyProtection="1">
      <alignment vertical="center"/>
    </xf>
    <xf numFmtId="0" fontId="33" fillId="0" borderId="0" xfId="0" applyFont="1" applyBorder="1" applyAlignment="1" applyProtection="1">
      <alignment horizontal="center" vertical="center" shrinkToFit="1"/>
    </xf>
    <xf numFmtId="0" fontId="3" fillId="0" borderId="0" xfId="0" applyFont="1" applyAlignment="1" applyProtection="1">
      <alignment horizontal="center" vertical="center" shrinkToFit="1"/>
    </xf>
    <xf numFmtId="0" fontId="10" fillId="0" borderId="0" xfId="0" applyFont="1" applyBorder="1" applyAlignment="1" applyProtection="1">
      <alignment horizontal="center" vertical="center" shrinkToFit="1"/>
    </xf>
    <xf numFmtId="0" fontId="20" fillId="0" borderId="0" xfId="0" applyFont="1" applyAlignment="1" applyProtection="1">
      <alignment vertical="center"/>
    </xf>
    <xf numFmtId="0" fontId="2" fillId="0" borderId="0" xfId="0" applyFont="1" applyFill="1" applyBorder="1" applyAlignment="1" applyProtection="1">
      <alignment horizontal="center" vertical="center" shrinkToFit="1"/>
    </xf>
    <xf numFmtId="0" fontId="13" fillId="0" borderId="0" xfId="0" applyFont="1" applyProtection="1">
      <alignment vertical="center"/>
    </xf>
    <xf numFmtId="0" fontId="13" fillId="0" borderId="0" xfId="0" applyFont="1" applyAlignment="1" applyProtection="1">
      <alignment vertical="center"/>
    </xf>
    <xf numFmtId="0" fontId="2" fillId="11" borderId="65" xfId="0" applyFont="1" applyFill="1" applyBorder="1" applyAlignment="1" applyProtection="1">
      <alignment vertical="center"/>
    </xf>
    <xf numFmtId="0" fontId="8" fillId="0" borderId="38" xfId="0" applyFont="1" applyBorder="1" applyAlignment="1" applyProtection="1">
      <alignment vertical="center" shrinkToFit="1"/>
    </xf>
    <xf numFmtId="0" fontId="10" fillId="0" borderId="5" xfId="0" applyFont="1" applyBorder="1" applyAlignment="1" applyProtection="1">
      <alignment horizontal="center" vertical="center" shrinkToFit="1"/>
    </xf>
    <xf numFmtId="0" fontId="2" fillId="0" borderId="38" xfId="0" applyFont="1" applyBorder="1" applyAlignment="1" applyProtection="1">
      <alignment horizontal="center" vertical="center" shrinkToFit="1"/>
    </xf>
    <xf numFmtId="0" fontId="10" fillId="0" borderId="0" xfId="0" applyFont="1" applyBorder="1" applyAlignment="1" applyProtection="1">
      <alignment horizontal="center" vertical="center"/>
    </xf>
    <xf numFmtId="0" fontId="10" fillId="0" borderId="0" xfId="0" applyFont="1" applyBorder="1" applyAlignment="1" applyProtection="1">
      <alignment vertical="center" shrinkToFit="1"/>
    </xf>
    <xf numFmtId="0" fontId="2" fillId="11" borderId="66" xfId="0" applyFont="1" applyFill="1" applyBorder="1" applyAlignment="1" applyProtection="1">
      <alignment vertical="center"/>
    </xf>
    <xf numFmtId="0" fontId="2" fillId="11" borderId="67" xfId="0" applyFont="1" applyFill="1" applyBorder="1" applyAlignment="1" applyProtection="1">
      <alignment vertical="center"/>
    </xf>
    <xf numFmtId="0" fontId="2" fillId="11" borderId="68" xfId="0" applyFont="1" applyFill="1" applyBorder="1" applyAlignment="1" applyProtection="1">
      <alignment vertical="center"/>
    </xf>
    <xf numFmtId="0" fontId="11" fillId="0" borderId="0" xfId="0" applyFont="1" applyAlignment="1" applyProtection="1">
      <alignment horizontal="center" vertical="center"/>
    </xf>
    <xf numFmtId="0" fontId="2" fillId="0" borderId="0" xfId="0" applyFont="1" applyAlignment="1" applyProtection="1">
      <alignment horizontal="righ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0" fontId="30" fillId="0" borderId="0" xfId="0" applyFont="1" applyBorder="1" applyAlignment="1" applyProtection="1">
      <alignment horizontal="right"/>
    </xf>
    <xf numFmtId="0" fontId="2" fillId="0" borderId="1" xfId="0" applyFont="1" applyBorder="1" applyAlignment="1" applyProtection="1">
      <alignment horizontal="center" vertical="center"/>
    </xf>
    <xf numFmtId="0" fontId="8" fillId="2" borderId="2" xfId="4" applyFont="1" applyFill="1" applyBorder="1" applyAlignment="1" applyProtection="1">
      <alignment vertical="center" shrinkToFit="1"/>
    </xf>
    <xf numFmtId="0" fontId="8" fillId="3" borderId="2" xfId="4" applyFont="1" applyFill="1" applyBorder="1" applyAlignment="1" applyProtection="1">
      <alignment vertical="center" shrinkToFit="1"/>
    </xf>
    <xf numFmtId="0" fontId="23" fillId="0" borderId="0" xfId="0" applyFont="1" applyProtection="1">
      <alignment vertical="center"/>
    </xf>
    <xf numFmtId="0" fontId="0" fillId="5" borderId="61" xfId="5" applyNumberFormat="1" applyFont="1" applyFill="1" applyBorder="1" applyAlignment="1" applyProtection="1">
      <alignment vertical="center"/>
    </xf>
    <xf numFmtId="0" fontId="2" fillId="5" borderId="39" xfId="5" applyNumberFormat="1" applyFont="1" applyFill="1" applyBorder="1" applyAlignment="1" applyProtection="1">
      <alignment vertical="center" shrinkToFit="1"/>
    </xf>
    <xf numFmtId="0" fontId="2" fillId="5" borderId="69" xfId="0" applyFont="1" applyFill="1" applyBorder="1" applyProtection="1">
      <alignment vertical="center"/>
    </xf>
    <xf numFmtId="0" fontId="2" fillId="0" borderId="49" xfId="5" applyNumberFormat="1" applyFont="1" applyFill="1" applyBorder="1" applyAlignment="1" applyProtection="1">
      <alignment vertical="center" shrinkToFit="1"/>
    </xf>
    <xf numFmtId="0" fontId="2" fillId="0" borderId="2" xfId="5" applyNumberFormat="1" applyFont="1" applyFill="1" applyBorder="1" applyAlignment="1" applyProtection="1">
      <alignment vertical="center" shrinkToFit="1"/>
    </xf>
    <xf numFmtId="0" fontId="23" fillId="0" borderId="2" xfId="5" applyNumberFormat="1" applyFont="1" applyFill="1" applyBorder="1" applyAlignment="1" applyProtection="1">
      <alignment vertical="center"/>
    </xf>
    <xf numFmtId="0" fontId="2" fillId="5" borderId="70" xfId="0" applyFont="1" applyFill="1" applyBorder="1" applyProtection="1">
      <alignment vertical="center"/>
    </xf>
    <xf numFmtId="0" fontId="2" fillId="0" borderId="61" xfId="5" applyNumberFormat="1" applyFont="1" applyFill="1" applyBorder="1" applyAlignment="1" applyProtection="1">
      <alignment vertical="center" shrinkToFit="1"/>
    </xf>
    <xf numFmtId="0" fontId="2" fillId="0" borderId="2" xfId="0" applyFont="1" applyBorder="1" applyAlignment="1" applyProtection="1">
      <alignment vertical="center" shrinkToFit="1"/>
    </xf>
    <xf numFmtId="0" fontId="0" fillId="0" borderId="2" xfId="0" applyBorder="1" applyAlignment="1" applyProtection="1">
      <alignment vertical="center" shrinkToFit="1"/>
    </xf>
    <xf numFmtId="0" fontId="0" fillId="0" borderId="1" xfId="0" applyFont="1" applyBorder="1" applyAlignment="1" applyProtection="1">
      <alignment horizontal="center" vertical="center"/>
    </xf>
    <xf numFmtId="0" fontId="8" fillId="13" borderId="2" xfId="4" applyFont="1" applyFill="1" applyBorder="1" applyAlignment="1" applyProtection="1">
      <alignment vertical="center" shrinkToFit="1"/>
    </xf>
    <xf numFmtId="0" fontId="2" fillId="0" borderId="36" xfId="2" applyFont="1" applyFill="1" applyBorder="1" applyAlignment="1" applyProtection="1">
      <alignment horizontal="center" vertical="center" shrinkToFit="1"/>
      <protection locked="0"/>
    </xf>
    <xf numFmtId="179" fontId="71" fillId="0" borderId="0" xfId="0" applyNumberFormat="1" applyFont="1" applyFill="1" applyBorder="1" applyAlignment="1" applyProtection="1">
      <alignment horizontal="right" vertical="center"/>
    </xf>
    <xf numFmtId="180" fontId="71" fillId="0" borderId="0" xfId="0" applyNumberFormat="1" applyFont="1" applyFill="1" applyBorder="1" applyAlignment="1" applyProtection="1">
      <alignment horizontal="left" vertical="center"/>
    </xf>
    <xf numFmtId="0" fontId="23" fillId="0" borderId="22" xfId="0" applyFont="1" applyBorder="1" applyAlignment="1">
      <alignment vertical="center" wrapText="1"/>
    </xf>
    <xf numFmtId="0" fontId="23" fillId="0" borderId="15" xfId="0" applyFont="1" applyBorder="1" applyAlignment="1">
      <alignment horizontal="center" vertical="center"/>
    </xf>
    <xf numFmtId="0" fontId="23" fillId="0" borderId="23" xfId="0" applyFont="1" applyBorder="1" applyAlignment="1">
      <alignment vertical="center" shrinkToFit="1"/>
    </xf>
    <xf numFmtId="0" fontId="23" fillId="0" borderId="23" xfId="0" applyFont="1" applyBorder="1" applyAlignment="1">
      <alignment vertical="center" wrapText="1"/>
    </xf>
    <xf numFmtId="0" fontId="23" fillId="0" borderId="15" xfId="3" applyFont="1" applyBorder="1" applyAlignment="1" applyProtection="1">
      <alignment vertical="center" wrapText="1"/>
    </xf>
    <xf numFmtId="0" fontId="23" fillId="0" borderId="15" xfId="0" applyFont="1" applyBorder="1" applyAlignment="1">
      <alignment vertical="center"/>
    </xf>
    <xf numFmtId="0" fontId="0" fillId="0" borderId="0" xfId="0" applyFont="1" applyBorder="1" applyAlignment="1">
      <alignment vertical="center"/>
    </xf>
    <xf numFmtId="0" fontId="81" fillId="0" borderId="5" xfId="2" applyFont="1" applyFill="1" applyBorder="1" applyAlignment="1">
      <alignment horizontal="center" vertical="center"/>
    </xf>
    <xf numFmtId="0" fontId="82" fillId="0" borderId="5" xfId="2" applyFont="1" applyFill="1" applyBorder="1" applyAlignment="1">
      <alignment vertical="center"/>
    </xf>
    <xf numFmtId="0" fontId="83" fillId="0" borderId="5" xfId="2" applyFont="1" applyFill="1" applyBorder="1" applyAlignment="1">
      <alignment vertical="center"/>
    </xf>
    <xf numFmtId="0" fontId="29" fillId="0" borderId="5" xfId="2" applyFont="1" applyFill="1" applyBorder="1" applyAlignment="1">
      <alignment horizontal="center" vertical="center"/>
    </xf>
    <xf numFmtId="0" fontId="84" fillId="0" borderId="0" xfId="0" applyFont="1" applyAlignment="1">
      <alignment vertical="center"/>
    </xf>
    <xf numFmtId="0" fontId="84" fillId="0" borderId="0" xfId="2" applyFont="1" applyFill="1" applyBorder="1" applyAlignment="1">
      <alignment vertical="center"/>
    </xf>
    <xf numFmtId="0" fontId="84" fillId="0" borderId="5" xfId="0" applyFont="1" applyBorder="1" applyAlignment="1">
      <alignment vertical="center"/>
    </xf>
    <xf numFmtId="0" fontId="84" fillId="0" borderId="5" xfId="2" applyFont="1" applyFill="1" applyBorder="1" applyAlignment="1">
      <alignment vertical="center"/>
    </xf>
    <xf numFmtId="0" fontId="85" fillId="0" borderId="0" xfId="0" applyFont="1" applyAlignment="1" applyProtection="1">
      <alignment vertical="center"/>
    </xf>
    <xf numFmtId="0" fontId="86" fillId="0" borderId="0" xfId="0" applyFont="1" applyBorder="1" applyAlignment="1">
      <alignment vertical="center" shrinkToFit="1"/>
    </xf>
    <xf numFmtId="0" fontId="36" fillId="0" borderId="0" xfId="2" applyFont="1" applyFill="1" applyBorder="1" applyAlignment="1">
      <alignment vertical="center"/>
    </xf>
    <xf numFmtId="0" fontId="36" fillId="0" borderId="5" xfId="2" applyFont="1" applyFill="1" applyBorder="1" applyAlignment="1">
      <alignment vertical="center"/>
    </xf>
    <xf numFmtId="0" fontId="3" fillId="0" borderId="0" xfId="2" applyFont="1" applyFill="1" applyBorder="1" applyAlignment="1">
      <alignment horizontal="center" vertical="center" wrapText="1"/>
    </xf>
    <xf numFmtId="0" fontId="1" fillId="0" borderId="167" xfId="0" applyFont="1" applyBorder="1" applyProtection="1">
      <alignment vertical="center"/>
      <protection locked="0"/>
    </xf>
    <xf numFmtId="0" fontId="1" fillId="0" borderId="168" xfId="0" applyFont="1" applyBorder="1" applyProtection="1">
      <alignment vertical="center"/>
      <protection locked="0"/>
    </xf>
    <xf numFmtId="0" fontId="0" fillId="0" borderId="169" xfId="0" applyBorder="1" applyAlignment="1" applyProtection="1">
      <alignment horizontal="center" vertical="center"/>
      <protection locked="0"/>
    </xf>
    <xf numFmtId="0" fontId="1" fillId="0" borderId="169" xfId="0" applyFont="1" applyBorder="1" applyProtection="1">
      <alignment vertical="center"/>
      <protection locked="0"/>
    </xf>
    <xf numFmtId="0" fontId="1" fillId="0" borderId="171" xfId="0" applyFont="1" applyBorder="1" applyProtection="1">
      <alignment vertical="center"/>
      <protection locked="0"/>
    </xf>
    <xf numFmtId="49" fontId="0" fillId="0" borderId="0" xfId="0" applyNumberFormat="1" applyFont="1" applyAlignment="1" applyProtection="1">
      <alignment horizontal="left" vertical="center"/>
      <protection locked="0"/>
    </xf>
    <xf numFmtId="58" fontId="0" fillId="0" borderId="0" xfId="0" applyNumberFormat="1" applyFont="1" applyAlignment="1" applyProtection="1">
      <alignment horizontal="left" vertical="center"/>
      <protection locked="0"/>
    </xf>
    <xf numFmtId="0" fontId="0" fillId="0" borderId="0" xfId="0" applyFont="1" applyAlignment="1" applyProtection="1">
      <alignment horizontal="left" vertical="center"/>
      <protection locked="0"/>
    </xf>
    <xf numFmtId="0" fontId="54" fillId="0" borderId="0" xfId="0" applyFont="1" applyBorder="1" applyAlignment="1" applyProtection="1">
      <alignment vertical="center"/>
      <protection locked="0"/>
    </xf>
    <xf numFmtId="0" fontId="10" fillId="0" borderId="0" xfId="0" applyFont="1" applyBorder="1" applyAlignment="1" applyProtection="1">
      <alignment vertical="center"/>
      <protection locked="0"/>
    </xf>
    <xf numFmtId="0" fontId="2" fillId="0" borderId="0" xfId="2" applyFont="1" applyFill="1" applyBorder="1" applyAlignment="1" applyProtection="1">
      <alignment vertical="center"/>
      <protection locked="0"/>
    </xf>
    <xf numFmtId="0" fontId="0" fillId="0" borderId="0" xfId="0" applyFont="1" applyAlignment="1" applyProtection="1">
      <alignment horizontal="left" vertical="center" indent="1" shrinkToFit="1"/>
    </xf>
    <xf numFmtId="0" fontId="0" fillId="0" borderId="0" xfId="0" applyFont="1" applyAlignment="1" applyProtection="1">
      <alignment horizontal="left" vertical="center" indent="1"/>
    </xf>
    <xf numFmtId="0" fontId="1" fillId="0" borderId="0" xfId="2" applyFont="1" applyFill="1" applyBorder="1" applyAlignment="1" applyProtection="1">
      <alignment vertical="center"/>
      <protection locked="0"/>
    </xf>
    <xf numFmtId="0" fontId="2" fillId="0" borderId="0" xfId="0" applyFont="1" applyBorder="1" applyAlignment="1" applyProtection="1">
      <alignment vertical="center"/>
      <protection locked="0"/>
    </xf>
    <xf numFmtId="0" fontId="0" fillId="0" borderId="0" xfId="0" applyFont="1" applyBorder="1" applyAlignment="1" applyProtection="1">
      <alignment vertical="center"/>
      <protection locked="0"/>
    </xf>
    <xf numFmtId="0" fontId="87" fillId="0" borderId="0" xfId="0" applyFont="1">
      <alignment vertical="center"/>
    </xf>
    <xf numFmtId="0" fontId="87" fillId="0" borderId="0" xfId="0" applyFont="1" applyProtection="1">
      <alignment vertical="center"/>
      <protection locked="0"/>
    </xf>
    <xf numFmtId="0" fontId="87" fillId="0" borderId="0" xfId="0" applyFont="1" applyAlignment="1" applyProtection="1">
      <alignment horizontal="distributed" vertical="center"/>
      <protection locked="0"/>
    </xf>
    <xf numFmtId="0" fontId="88" fillId="0" borderId="0" xfId="0" applyFont="1" applyBorder="1" applyAlignment="1" applyProtection="1">
      <alignment horizontal="center" vertical="center" shrinkToFit="1"/>
      <protection locked="0"/>
    </xf>
    <xf numFmtId="0" fontId="87" fillId="0" borderId="0" xfId="0" applyFont="1" applyBorder="1" applyProtection="1">
      <alignment vertical="center"/>
      <protection locked="0"/>
    </xf>
    <xf numFmtId="0" fontId="87" fillId="0" borderId="0" xfId="0" applyFont="1" applyAlignment="1" applyProtection="1">
      <alignment horizontal="center" vertical="center"/>
      <protection locked="0"/>
    </xf>
    <xf numFmtId="49" fontId="2" fillId="0" borderId="13" xfId="0" applyNumberFormat="1" applyFont="1" applyBorder="1" applyAlignment="1" applyProtection="1">
      <alignment vertical="center"/>
      <protection locked="0"/>
    </xf>
    <xf numFmtId="49" fontId="2" fillId="0" borderId="0" xfId="2" applyNumberFormat="1" applyFont="1" applyFill="1" applyBorder="1" applyAlignment="1" applyProtection="1">
      <alignment vertical="center"/>
      <protection locked="0"/>
    </xf>
    <xf numFmtId="49" fontId="2" fillId="0" borderId="4" xfId="2" applyNumberFormat="1" applyFont="1" applyFill="1" applyBorder="1" applyAlignment="1" applyProtection="1">
      <alignment vertical="center"/>
      <protection locked="0"/>
    </xf>
    <xf numFmtId="49" fontId="2" fillId="0" borderId="0" xfId="0" applyNumberFormat="1" applyFont="1" applyBorder="1" applyAlignment="1" applyProtection="1">
      <alignment vertical="center"/>
      <protection locked="0"/>
    </xf>
    <xf numFmtId="49" fontId="2" fillId="0" borderId="10" xfId="2" applyNumberFormat="1" applyFont="1" applyFill="1" applyBorder="1" applyAlignment="1" applyProtection="1">
      <alignment vertical="center"/>
      <protection locked="0"/>
    </xf>
    <xf numFmtId="49" fontId="2" fillId="0" borderId="11" xfId="2" applyNumberFormat="1" applyFont="1" applyFill="1" applyBorder="1" applyAlignment="1" applyProtection="1">
      <alignment vertical="center"/>
      <protection locked="0"/>
    </xf>
    <xf numFmtId="49" fontId="2" fillId="0" borderId="12" xfId="2" applyNumberFormat="1" applyFont="1" applyFill="1" applyBorder="1" applyAlignment="1" applyProtection="1">
      <alignment vertical="center"/>
      <protection locked="0"/>
    </xf>
    <xf numFmtId="49" fontId="2" fillId="0" borderId="3" xfId="2" applyNumberFormat="1" applyFont="1" applyFill="1" applyBorder="1" applyAlignment="1" applyProtection="1">
      <alignment vertical="center"/>
      <protection locked="0"/>
    </xf>
    <xf numFmtId="49" fontId="2" fillId="0" borderId="6" xfId="2" applyNumberFormat="1" applyFont="1" applyFill="1" applyBorder="1" applyAlignment="1" applyProtection="1">
      <alignment vertical="center"/>
      <protection locked="0"/>
    </xf>
    <xf numFmtId="49" fontId="2" fillId="0" borderId="14" xfId="0" applyNumberFormat="1" applyFont="1" applyBorder="1" applyAlignment="1" applyProtection="1">
      <alignment vertical="center"/>
      <protection locked="0"/>
    </xf>
    <xf numFmtId="49" fontId="2" fillId="0" borderId="5" xfId="2" applyNumberFormat="1" applyFont="1" applyFill="1" applyBorder="1" applyAlignment="1" applyProtection="1">
      <alignment vertical="center"/>
      <protection locked="0"/>
    </xf>
    <xf numFmtId="49" fontId="2" fillId="0" borderId="8" xfId="2" applyNumberFormat="1" applyFont="1" applyFill="1" applyBorder="1" applyAlignment="1" applyProtection="1">
      <alignment vertical="center"/>
      <protection locked="0"/>
    </xf>
    <xf numFmtId="49" fontId="2" fillId="0" borderId="5" xfId="0" applyNumberFormat="1" applyFont="1" applyBorder="1" applyAlignment="1" applyProtection="1">
      <alignment vertical="center"/>
      <protection locked="0"/>
    </xf>
    <xf numFmtId="49" fontId="2" fillId="0" borderId="9" xfId="2" applyNumberFormat="1" applyFont="1" applyFill="1" applyBorder="1" applyAlignment="1" applyProtection="1">
      <alignment vertical="center"/>
      <protection locked="0"/>
    </xf>
    <xf numFmtId="49" fontId="2" fillId="0" borderId="7" xfId="2" applyNumberFormat="1" applyFont="1" applyFill="1" applyBorder="1" applyAlignment="1" applyProtection="1">
      <alignment vertical="center"/>
      <protection locked="0"/>
    </xf>
    <xf numFmtId="49" fontId="54" fillId="0" borderId="0" xfId="0" applyNumberFormat="1" applyFont="1" applyBorder="1" applyAlignment="1" applyProtection="1">
      <alignment vertical="center"/>
      <protection locked="0"/>
    </xf>
    <xf numFmtId="49" fontId="54" fillId="0" borderId="0" xfId="0" applyNumberFormat="1" applyFont="1" applyBorder="1" applyAlignment="1">
      <alignment vertical="center"/>
    </xf>
    <xf numFmtId="49" fontId="2" fillId="0" borderId="0" xfId="2" applyNumberFormat="1" applyFont="1" applyFill="1" applyBorder="1" applyAlignment="1">
      <alignment vertical="center"/>
    </xf>
    <xf numFmtId="49" fontId="89" fillId="0" borderId="0" xfId="0" applyNumberFormat="1" applyFont="1" applyAlignment="1" applyProtection="1">
      <alignment vertical="center"/>
      <protection locked="0"/>
    </xf>
    <xf numFmtId="49" fontId="89" fillId="0" borderId="0" xfId="2" applyNumberFormat="1" applyFont="1" applyFill="1" applyBorder="1" applyAlignment="1" applyProtection="1">
      <alignment vertical="center"/>
      <protection locked="0"/>
    </xf>
    <xf numFmtId="49" fontId="89" fillId="0" borderId="5" xfId="0" applyNumberFormat="1" applyFont="1" applyBorder="1" applyAlignment="1" applyProtection="1">
      <alignment vertical="center"/>
      <protection locked="0"/>
    </xf>
    <xf numFmtId="49" fontId="89" fillId="0" borderId="5" xfId="2" applyNumberFormat="1" applyFont="1" applyFill="1" applyBorder="1" applyAlignment="1" applyProtection="1">
      <alignment vertical="center"/>
      <protection locked="0"/>
    </xf>
    <xf numFmtId="0" fontId="10" fillId="0" borderId="0" xfId="2" applyFont="1" applyFill="1" applyBorder="1" applyAlignment="1" applyProtection="1">
      <alignment vertical="center"/>
      <protection locked="0"/>
    </xf>
    <xf numFmtId="0" fontId="72" fillId="10" borderId="162" xfId="0" applyFont="1" applyFill="1" applyBorder="1" applyAlignment="1">
      <alignment horizontal="center" vertical="center"/>
    </xf>
    <xf numFmtId="0" fontId="72" fillId="10" borderId="0" xfId="0" applyFont="1" applyFill="1" applyBorder="1" applyAlignment="1">
      <alignment horizontal="center" vertical="center"/>
    </xf>
    <xf numFmtId="0" fontId="0" fillId="0" borderId="0" xfId="0" applyFill="1">
      <alignment vertical="center"/>
    </xf>
    <xf numFmtId="0" fontId="0" fillId="0" borderId="0" xfId="0" applyFont="1" applyAlignment="1">
      <alignment horizontal="center" vertical="center"/>
    </xf>
    <xf numFmtId="0" fontId="10" fillId="0" borderId="0" xfId="0" applyFont="1" applyBorder="1" applyAlignment="1">
      <alignment horizontal="center" vertical="center" shrinkToFit="1"/>
    </xf>
    <xf numFmtId="178" fontId="10" fillId="0" borderId="2" xfId="0" applyNumberFormat="1" applyFont="1" applyBorder="1" applyAlignment="1" applyProtection="1">
      <alignment horizontal="right" vertical="center" shrinkToFit="1"/>
      <protection locked="0"/>
    </xf>
    <xf numFmtId="178" fontId="10" fillId="0" borderId="38" xfId="0" applyNumberFormat="1" applyFont="1" applyBorder="1" applyAlignment="1" applyProtection="1">
      <alignment horizontal="right" vertical="center" shrinkToFit="1"/>
      <protection locked="0"/>
    </xf>
    <xf numFmtId="178" fontId="10" fillId="0" borderId="100" xfId="0" applyNumberFormat="1" applyFont="1" applyBorder="1" applyAlignment="1" applyProtection="1">
      <alignment horizontal="right" vertical="center" shrinkToFit="1"/>
      <protection locked="0"/>
    </xf>
    <xf numFmtId="0" fontId="71" fillId="0" borderId="0" xfId="0" applyFont="1" applyAlignment="1" applyProtection="1">
      <alignment horizontal="center" vertical="center"/>
    </xf>
    <xf numFmtId="0" fontId="0" fillId="0" borderId="62" xfId="0" applyFont="1" applyBorder="1" applyAlignment="1">
      <alignment horizontal="center" vertical="center" shrinkToFit="1"/>
    </xf>
    <xf numFmtId="0" fontId="0" fillId="0" borderId="69" xfId="0" applyFont="1" applyBorder="1" applyAlignment="1">
      <alignment horizontal="center" vertical="center" shrinkToFit="1"/>
    </xf>
    <xf numFmtId="0" fontId="90" fillId="0" borderId="0" xfId="0" applyFont="1" applyAlignment="1" applyProtection="1">
      <alignment horizontal="right" vertical="center"/>
    </xf>
    <xf numFmtId="49" fontId="10" fillId="0" borderId="0" xfId="0" applyNumberFormat="1" applyFont="1" applyBorder="1" applyAlignment="1" applyProtection="1">
      <alignment horizontal="left" vertical="center" wrapText="1" indent="1" shrinkToFit="1"/>
      <protection locked="0"/>
    </xf>
    <xf numFmtId="0" fontId="77" fillId="0" borderId="116" xfId="0" applyFont="1" applyBorder="1" applyAlignment="1">
      <alignment vertical="center"/>
    </xf>
    <xf numFmtId="0" fontId="0" fillId="0" borderId="117" xfId="0" applyFont="1" applyBorder="1" applyAlignment="1">
      <alignment vertical="center"/>
    </xf>
    <xf numFmtId="0" fontId="3" fillId="14" borderId="0" xfId="0" applyFont="1" applyFill="1" applyBorder="1">
      <alignment vertical="center"/>
    </xf>
    <xf numFmtId="0" fontId="2" fillId="0" borderId="69" xfId="0" applyFont="1" applyBorder="1" applyAlignment="1" applyProtection="1">
      <alignment horizontal="center" vertical="center" shrinkToFit="1"/>
    </xf>
    <xf numFmtId="0" fontId="2" fillId="11" borderId="114" xfId="0" applyFont="1" applyFill="1" applyBorder="1" applyAlignment="1" applyProtection="1">
      <alignment horizontal="left" vertical="center" shrinkToFit="1"/>
    </xf>
    <xf numFmtId="0" fontId="8" fillId="0" borderId="3" xfId="0" applyFont="1" applyBorder="1" applyAlignment="1" applyProtection="1">
      <alignment vertical="center"/>
    </xf>
    <xf numFmtId="49" fontId="36" fillId="0" borderId="0" xfId="0" applyNumberFormat="1" applyFont="1" applyBorder="1" applyAlignment="1" applyProtection="1">
      <alignment horizontal="center" vertical="center" shrinkToFit="1"/>
    </xf>
    <xf numFmtId="0" fontId="92" fillId="0" borderId="0" xfId="0" applyFont="1" applyAlignment="1">
      <alignment horizontal="left" vertical="center"/>
    </xf>
    <xf numFmtId="0" fontId="60" fillId="0" borderId="0" xfId="0" applyFont="1" applyAlignment="1">
      <alignment horizontal="left" vertical="center" shrinkToFit="1"/>
    </xf>
    <xf numFmtId="0" fontId="93" fillId="0" borderId="5" xfId="3" applyFont="1" applyBorder="1" applyAlignment="1" applyProtection="1">
      <alignment vertical="center" shrinkToFit="1"/>
      <protection locked="0"/>
    </xf>
    <xf numFmtId="0" fontId="93" fillId="0" borderId="84" xfId="3" applyFont="1" applyBorder="1" applyAlignment="1" applyProtection="1">
      <alignment vertical="center" shrinkToFit="1"/>
      <protection locked="0"/>
    </xf>
    <xf numFmtId="0" fontId="93" fillId="0" borderId="76" xfId="3" applyFont="1" applyBorder="1" applyAlignment="1" applyProtection="1">
      <alignment horizontal="center" vertical="top" textRotation="255" shrinkToFit="1"/>
      <protection locked="0"/>
    </xf>
    <xf numFmtId="0" fontId="93" fillId="0" borderId="17" xfId="3" applyFont="1" applyBorder="1" applyAlignment="1" applyProtection="1">
      <alignment horizontal="center" vertical="top" textRotation="255" shrinkToFit="1"/>
      <protection locked="0"/>
    </xf>
    <xf numFmtId="0" fontId="94" fillId="0" borderId="54" xfId="3" applyFont="1" applyBorder="1" applyAlignment="1" applyProtection="1">
      <alignment horizontal="right" vertical="center" wrapText="1"/>
      <protection locked="0"/>
    </xf>
    <xf numFmtId="0" fontId="94" fillId="0" borderId="71" xfId="3" applyFont="1" applyBorder="1" applyAlignment="1" applyProtection="1">
      <alignment horizontal="right" vertical="center" wrapText="1"/>
      <protection locked="0"/>
    </xf>
    <xf numFmtId="0" fontId="94" fillId="0" borderId="73" xfId="3" applyFont="1" applyBorder="1" applyAlignment="1" applyProtection="1">
      <alignment horizontal="right" vertical="center" wrapText="1"/>
      <protection locked="0"/>
    </xf>
    <xf numFmtId="0" fontId="94" fillId="0" borderId="29" xfId="3" applyFont="1" applyBorder="1" applyAlignment="1" applyProtection="1">
      <alignment horizontal="right" vertical="center"/>
      <protection locked="0"/>
    </xf>
    <xf numFmtId="0" fontId="94" fillId="0" borderId="56" xfId="3" applyFont="1" applyBorder="1" applyAlignment="1" applyProtection="1">
      <alignment horizontal="right" vertical="center" wrapText="1"/>
      <protection locked="0"/>
    </xf>
    <xf numFmtId="0" fontId="94" fillId="0" borderId="51" xfId="3" applyFont="1" applyBorder="1" applyAlignment="1" applyProtection="1">
      <alignment horizontal="right" vertical="center" wrapText="1"/>
      <protection locked="0"/>
    </xf>
    <xf numFmtId="0" fontId="94" fillId="0" borderId="74" xfId="3" applyFont="1" applyBorder="1" applyAlignment="1" applyProtection="1">
      <alignment horizontal="right" vertical="center" wrapText="1"/>
      <protection locked="0"/>
    </xf>
    <xf numFmtId="0" fontId="94" fillId="0" borderId="15" xfId="3" applyFont="1" applyBorder="1" applyAlignment="1" applyProtection="1">
      <alignment horizontal="right" vertical="center"/>
      <protection locked="0"/>
    </xf>
    <xf numFmtId="0" fontId="94" fillId="0" borderId="58" xfId="3" applyFont="1" applyBorder="1" applyAlignment="1" applyProtection="1">
      <alignment horizontal="right" vertical="center" wrapText="1"/>
      <protection locked="0"/>
    </xf>
    <xf numFmtId="0" fontId="94" fillId="0" borderId="72" xfId="3" applyFont="1" applyBorder="1" applyAlignment="1" applyProtection="1">
      <alignment horizontal="right" vertical="center" wrapText="1"/>
      <protection locked="0"/>
    </xf>
    <xf numFmtId="0" fontId="94" fillId="0" borderId="75" xfId="3" applyFont="1" applyBorder="1" applyAlignment="1" applyProtection="1">
      <alignment horizontal="right" vertical="center" wrapText="1"/>
      <protection locked="0"/>
    </xf>
    <xf numFmtId="0" fontId="94" fillId="0" borderId="59" xfId="3" applyFont="1" applyBorder="1" applyAlignment="1" applyProtection="1">
      <alignment horizontal="right" vertical="center"/>
      <protection locked="0"/>
    </xf>
    <xf numFmtId="49" fontId="0" fillId="0" borderId="13" xfId="0" applyNumberFormat="1" applyFont="1" applyBorder="1" applyAlignment="1" applyProtection="1">
      <alignment vertical="center"/>
      <protection locked="0"/>
    </xf>
    <xf numFmtId="49" fontId="0" fillId="0" borderId="0" xfId="2" applyNumberFormat="1" applyFont="1" applyFill="1" applyBorder="1" applyAlignment="1" applyProtection="1">
      <alignment vertical="center"/>
      <protection locked="0"/>
    </xf>
    <xf numFmtId="0" fontId="10" fillId="0" borderId="0" xfId="2" applyFont="1" applyFill="1" applyBorder="1" applyAlignment="1">
      <alignment vertical="center"/>
    </xf>
    <xf numFmtId="0" fontId="70" fillId="0" borderId="0" xfId="2" applyFont="1" applyFill="1" applyBorder="1" applyAlignment="1">
      <alignment vertical="center"/>
    </xf>
    <xf numFmtId="56" fontId="10" fillId="0" borderId="0" xfId="2" applyNumberFormat="1" applyFont="1" applyFill="1" applyBorder="1" applyAlignment="1">
      <alignment horizontal="center" vertical="center"/>
    </xf>
    <xf numFmtId="0" fontId="97" fillId="0" borderId="0" xfId="0" applyFont="1">
      <alignment vertical="center"/>
    </xf>
    <xf numFmtId="0" fontId="23" fillId="0" borderId="22" xfId="0" applyFont="1" applyBorder="1" applyAlignment="1">
      <alignment vertical="center" wrapText="1"/>
    </xf>
    <xf numFmtId="0" fontId="23" fillId="0" borderId="22" xfId="0" applyFont="1" applyBorder="1" applyAlignment="1">
      <alignment vertical="center" shrinkToFit="1"/>
    </xf>
    <xf numFmtId="0" fontId="23" fillId="0" borderId="15" xfId="0" applyFont="1" applyBorder="1" applyAlignment="1">
      <alignment horizontal="center" vertical="center"/>
    </xf>
    <xf numFmtId="0" fontId="0" fillId="0" borderId="0" xfId="2" applyFont="1" applyFill="1" applyBorder="1" applyAlignment="1">
      <alignment vertical="center"/>
    </xf>
    <xf numFmtId="0" fontId="20" fillId="0" borderId="14" xfId="0" applyFont="1" applyBorder="1" applyAlignment="1">
      <alignment vertical="center"/>
    </xf>
    <xf numFmtId="0" fontId="20" fillId="0" borderId="7" xfId="0" applyFont="1" applyBorder="1" applyAlignment="1">
      <alignment vertical="center"/>
    </xf>
    <xf numFmtId="0" fontId="20" fillId="0" borderId="97" xfId="0" applyFont="1" applyBorder="1" applyAlignment="1">
      <alignment vertical="center"/>
    </xf>
    <xf numFmtId="0" fontId="20" fillId="0" borderId="28" xfId="0" applyFont="1" applyBorder="1" applyAlignment="1">
      <alignment vertical="center"/>
    </xf>
    <xf numFmtId="0" fontId="20" fillId="0" borderId="52" xfId="0" applyFont="1" applyBorder="1" applyAlignment="1">
      <alignment horizontal="center" vertical="center"/>
    </xf>
    <xf numFmtId="0" fontId="20" fillId="0" borderId="12" xfId="0" applyFont="1" applyBorder="1" applyAlignment="1">
      <alignment horizontal="center" vertical="center"/>
    </xf>
    <xf numFmtId="0" fontId="20" fillId="0" borderId="14" xfId="0" applyFont="1" applyBorder="1" applyAlignment="1">
      <alignment horizontal="center" vertical="center"/>
    </xf>
    <xf numFmtId="0" fontId="20" fillId="0" borderId="7" xfId="0" applyFont="1" applyBorder="1" applyAlignment="1">
      <alignment horizontal="center" vertical="center"/>
    </xf>
    <xf numFmtId="0" fontId="13" fillId="0" borderId="0" xfId="0" applyFont="1" applyAlignment="1">
      <alignment horizontal="left" vertical="distributed" wrapText="1"/>
    </xf>
    <xf numFmtId="0" fontId="20" fillId="0" borderId="50" xfId="0" applyFont="1" applyBorder="1" applyAlignment="1">
      <alignment horizontal="center" vertical="center" shrinkToFit="1"/>
    </xf>
    <xf numFmtId="0" fontId="20" fillId="0" borderId="51" xfId="0" applyFont="1" applyBorder="1" applyAlignment="1">
      <alignment horizontal="center" vertical="center" shrinkToFit="1"/>
    </xf>
    <xf numFmtId="0" fontId="20" fillId="0" borderId="46" xfId="0" applyFont="1" applyBorder="1" applyAlignment="1">
      <alignment vertical="center"/>
    </xf>
    <xf numFmtId="0" fontId="20" fillId="0" borderId="47" xfId="0" applyFont="1" applyBorder="1" applyAlignment="1">
      <alignment vertical="center"/>
    </xf>
    <xf numFmtId="0" fontId="20" fillId="0" borderId="89" xfId="0" applyFont="1" applyBorder="1" applyAlignment="1">
      <alignment vertical="center"/>
    </xf>
    <xf numFmtId="0" fontId="20" fillId="0" borderId="90" xfId="0" applyFont="1" applyBorder="1" applyAlignment="1">
      <alignment vertical="center"/>
    </xf>
    <xf numFmtId="0" fontId="21" fillId="0" borderId="0" xfId="0" applyFont="1" applyAlignment="1">
      <alignment horizontal="center" vertical="center"/>
    </xf>
    <xf numFmtId="0" fontId="20" fillId="0" borderId="93" xfId="0" applyFont="1" applyBorder="1" applyAlignment="1">
      <alignment vertical="center"/>
    </xf>
    <xf numFmtId="0" fontId="20" fillId="0" borderId="94" xfId="0" applyFont="1" applyBorder="1" applyAlignment="1">
      <alignment vertical="center"/>
    </xf>
    <xf numFmtId="0" fontId="20" fillId="0" borderId="95" xfId="0" applyFont="1" applyBorder="1" applyAlignment="1">
      <alignment vertical="center"/>
    </xf>
    <xf numFmtId="0" fontId="20" fillId="0" borderId="96" xfId="0" applyFont="1" applyBorder="1" applyAlignment="1">
      <alignment vertical="center"/>
    </xf>
    <xf numFmtId="0" fontId="2" fillId="0" borderId="85" xfId="0" applyFont="1" applyBorder="1" applyAlignment="1">
      <alignment horizontal="center" vertical="center" shrinkToFit="1"/>
    </xf>
    <xf numFmtId="0" fontId="2" fillId="0" borderId="86" xfId="0" applyFont="1" applyBorder="1" applyAlignment="1">
      <alignment horizontal="center" vertical="center" shrinkToFit="1"/>
    </xf>
    <xf numFmtId="0" fontId="20" fillId="0" borderId="46" xfId="0" applyFont="1" applyBorder="1" applyAlignment="1">
      <alignment vertical="center" wrapText="1"/>
    </xf>
    <xf numFmtId="0" fontId="20" fillId="0" borderId="47" xfId="0" applyFont="1" applyBorder="1" applyAlignment="1">
      <alignment vertical="center" wrapText="1"/>
    </xf>
    <xf numFmtId="0" fontId="20" fillId="0" borderId="87" xfId="0" applyFont="1" applyBorder="1" applyAlignment="1">
      <alignment vertical="center" wrapText="1"/>
    </xf>
    <xf numFmtId="0" fontId="20" fillId="0" borderId="88" xfId="0" applyFont="1" applyBorder="1" applyAlignment="1">
      <alignment vertical="center" wrapText="1"/>
    </xf>
    <xf numFmtId="0" fontId="20" fillId="0" borderId="89" xfId="0" applyFont="1" applyBorder="1" applyAlignment="1">
      <alignment vertical="center" wrapText="1"/>
    </xf>
    <xf numFmtId="0" fontId="20" fillId="0" borderId="90" xfId="0" applyFont="1" applyBorder="1" applyAlignment="1">
      <alignment vertical="center" wrapText="1"/>
    </xf>
    <xf numFmtId="0" fontId="20" fillId="0" borderId="87" xfId="0" applyFont="1" applyBorder="1" applyAlignment="1">
      <alignment vertical="center"/>
    </xf>
    <xf numFmtId="0" fontId="20" fillId="0" borderId="88" xfId="0" applyFont="1" applyBorder="1" applyAlignment="1">
      <alignment vertical="center"/>
    </xf>
    <xf numFmtId="0" fontId="20" fillId="0" borderId="52" xfId="0" applyFont="1" applyBorder="1" applyAlignment="1">
      <alignment vertical="center"/>
    </xf>
    <xf numFmtId="0" fontId="20" fillId="0" borderId="12" xfId="0" applyFont="1" applyBorder="1" applyAlignment="1">
      <alignment vertical="center"/>
    </xf>
    <xf numFmtId="0" fontId="20" fillId="0" borderId="13" xfId="0" applyFont="1" applyBorder="1" applyAlignment="1">
      <alignment vertical="center"/>
    </xf>
    <xf numFmtId="0" fontId="20" fillId="0" borderId="6" xfId="0" applyFont="1" applyBorder="1" applyAlignment="1">
      <alignment vertical="center"/>
    </xf>
    <xf numFmtId="0" fontId="20" fillId="0" borderId="91" xfId="0" applyFont="1" applyBorder="1" applyAlignment="1">
      <alignment vertical="center"/>
    </xf>
    <xf numFmtId="0" fontId="20" fillId="0" borderId="92" xfId="0" applyFont="1" applyBorder="1" applyAlignment="1">
      <alignment vertical="center"/>
    </xf>
    <xf numFmtId="0" fontId="71" fillId="0" borderId="0" xfId="0" applyFont="1" applyFill="1" applyAlignment="1" applyProtection="1">
      <alignment vertical="center"/>
      <protection locked="0"/>
    </xf>
    <xf numFmtId="0" fontId="71" fillId="0" borderId="0" xfId="0" applyFont="1" applyAlignment="1" applyProtection="1">
      <alignment horizontal="center" vertical="center"/>
    </xf>
    <xf numFmtId="0" fontId="71" fillId="0" borderId="0" xfId="0" applyFont="1" applyFill="1" applyBorder="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Font="1" applyAlignment="1" applyProtection="1">
      <alignment horizontal="center" vertical="center"/>
      <protection locked="0"/>
    </xf>
    <xf numFmtId="0" fontId="71" fillId="0" borderId="0" xfId="0" applyFont="1" applyAlignment="1" applyProtection="1">
      <alignment vertical="center"/>
      <protection locked="0"/>
    </xf>
    <xf numFmtId="0" fontId="71" fillId="0" borderId="0" xfId="0" applyFont="1" applyFill="1" applyAlignment="1" applyProtection="1">
      <alignment vertical="center"/>
    </xf>
    <xf numFmtId="0" fontId="71" fillId="0" borderId="0" xfId="0" applyFont="1" applyFill="1" applyBorder="1" applyAlignment="1" applyProtection="1">
      <alignment vertical="center" wrapText="1"/>
    </xf>
    <xf numFmtId="0" fontId="71" fillId="0" borderId="0" xfId="0" applyFont="1" applyFill="1" applyAlignment="1" applyProtection="1">
      <alignment vertical="center" wrapText="1"/>
    </xf>
    <xf numFmtId="0" fontId="71" fillId="0" borderId="0" xfId="0" applyFont="1" applyAlignment="1" applyProtection="1">
      <alignment horizontal="left" vertical="center"/>
    </xf>
    <xf numFmtId="0" fontId="0" fillId="0" borderId="0" xfId="0" applyAlignment="1">
      <alignment horizontal="center" vertical="center"/>
    </xf>
    <xf numFmtId="49" fontId="0" fillId="0" borderId="0" xfId="0" applyNumberFormat="1" applyAlignment="1">
      <alignment horizontal="center" vertical="center"/>
    </xf>
    <xf numFmtId="0" fontId="72" fillId="10" borderId="0" xfId="0" applyFont="1" applyFill="1" applyBorder="1" applyAlignment="1">
      <alignment horizontal="center" vertical="center"/>
    </xf>
    <xf numFmtId="0" fontId="72" fillId="20" borderId="162" xfId="0" applyFont="1" applyFill="1" applyBorder="1" applyAlignment="1">
      <alignment horizontal="center" vertical="center"/>
    </xf>
    <xf numFmtId="0" fontId="72" fillId="20" borderId="158" xfId="0" applyFont="1" applyFill="1" applyBorder="1">
      <alignment vertical="center"/>
    </xf>
    <xf numFmtId="0" fontId="72" fillId="20" borderId="159" xfId="0" applyFont="1" applyFill="1" applyBorder="1">
      <alignment vertical="center"/>
    </xf>
    <xf numFmtId="0" fontId="72" fillId="20" borderId="160" xfId="0" applyFont="1" applyFill="1" applyBorder="1">
      <alignment vertical="center"/>
    </xf>
    <xf numFmtId="0" fontId="72" fillId="20" borderId="158" xfId="0" applyFont="1" applyFill="1" applyBorder="1" applyAlignment="1">
      <alignment vertical="center"/>
    </xf>
    <xf numFmtId="0" fontId="72" fillId="20" borderId="159" xfId="0" applyFont="1" applyFill="1" applyBorder="1" applyAlignment="1">
      <alignment vertical="center"/>
    </xf>
    <xf numFmtId="0" fontId="72" fillId="20" borderId="160" xfId="0" applyFont="1" applyFill="1" applyBorder="1" applyAlignment="1">
      <alignment vertical="center"/>
    </xf>
    <xf numFmtId="0" fontId="72" fillId="20" borderId="158" xfId="0" applyFont="1" applyFill="1" applyBorder="1" applyAlignment="1">
      <alignment horizontal="left" vertical="center"/>
    </xf>
    <xf numFmtId="0" fontId="72" fillId="20" borderId="159" xfId="0" applyFont="1" applyFill="1" applyBorder="1" applyAlignment="1">
      <alignment horizontal="left" vertical="center"/>
    </xf>
    <xf numFmtId="0" fontId="72" fillId="20" borderId="160" xfId="0" applyFont="1" applyFill="1" applyBorder="1" applyAlignment="1">
      <alignment horizontal="left" vertical="center"/>
    </xf>
    <xf numFmtId="0" fontId="77" fillId="17" borderId="158" xfId="0" applyFont="1" applyFill="1" applyBorder="1">
      <alignment vertical="center"/>
    </xf>
    <xf numFmtId="0" fontId="77" fillId="17" borderId="159" xfId="0" applyFont="1" applyFill="1" applyBorder="1">
      <alignment vertical="center"/>
    </xf>
    <xf numFmtId="0" fontId="77" fillId="17" borderId="160" xfId="0" applyFont="1" applyFill="1" applyBorder="1">
      <alignment vertical="center"/>
    </xf>
    <xf numFmtId="0" fontId="77" fillId="18" borderId="158" xfId="0" applyFont="1" applyFill="1" applyBorder="1">
      <alignment vertical="center"/>
    </xf>
    <xf numFmtId="0" fontId="77" fillId="18" borderId="159" xfId="0" applyFont="1" applyFill="1" applyBorder="1">
      <alignment vertical="center"/>
    </xf>
    <xf numFmtId="0" fontId="77" fillId="18" borderId="160" xfId="0" applyFont="1" applyFill="1" applyBorder="1">
      <alignment vertical="center"/>
    </xf>
    <xf numFmtId="0" fontId="77" fillId="17" borderId="158" xfId="0" applyFont="1" applyFill="1" applyBorder="1" applyAlignment="1">
      <alignment vertical="center"/>
    </xf>
    <xf numFmtId="0" fontId="77" fillId="17" borderId="159" xfId="0" applyFont="1" applyFill="1" applyBorder="1" applyAlignment="1">
      <alignment vertical="center"/>
    </xf>
    <xf numFmtId="0" fontId="77" fillId="17" borderId="160" xfId="0" applyFont="1" applyFill="1" applyBorder="1" applyAlignment="1">
      <alignment vertical="center"/>
    </xf>
    <xf numFmtId="0" fontId="77" fillId="17" borderId="158" xfId="0" applyFont="1" applyFill="1" applyBorder="1" applyAlignment="1">
      <alignment horizontal="left" vertical="center"/>
    </xf>
    <xf numFmtId="0" fontId="77" fillId="17" borderId="159" xfId="0" applyFont="1" applyFill="1" applyBorder="1" applyAlignment="1">
      <alignment horizontal="left" vertical="center"/>
    </xf>
    <xf numFmtId="0" fontId="77" fillId="17" borderId="160" xfId="0" applyFont="1" applyFill="1" applyBorder="1" applyAlignment="1">
      <alignment horizontal="left" vertical="center"/>
    </xf>
    <xf numFmtId="0" fontId="72" fillId="19" borderId="158" xfId="0" applyFont="1" applyFill="1" applyBorder="1">
      <alignment vertical="center"/>
    </xf>
    <xf numFmtId="0" fontId="72" fillId="19" borderId="159" xfId="0" applyFont="1" applyFill="1" applyBorder="1">
      <alignment vertical="center"/>
    </xf>
    <xf numFmtId="0" fontId="72" fillId="19" borderId="160" xfId="0" applyFont="1" applyFill="1" applyBorder="1">
      <alignment vertical="center"/>
    </xf>
    <xf numFmtId="0" fontId="72" fillId="19" borderId="158" xfId="0" applyFont="1" applyFill="1" applyBorder="1" applyAlignment="1">
      <alignment horizontal="left" vertical="center"/>
    </xf>
    <xf numFmtId="0" fontId="72" fillId="19" borderId="159" xfId="0" applyFont="1" applyFill="1" applyBorder="1" applyAlignment="1">
      <alignment horizontal="left" vertical="center"/>
    </xf>
    <xf numFmtId="0" fontId="72" fillId="19" borderId="160" xfId="0" applyFont="1" applyFill="1" applyBorder="1" applyAlignment="1">
      <alignment horizontal="left" vertical="center"/>
    </xf>
    <xf numFmtId="0" fontId="0" fillId="17" borderId="158" xfId="0" applyFont="1" applyFill="1" applyBorder="1">
      <alignment vertical="center"/>
    </xf>
    <xf numFmtId="0" fontId="0" fillId="17" borderId="159" xfId="0" applyFont="1" applyFill="1" applyBorder="1">
      <alignment vertical="center"/>
    </xf>
    <xf numFmtId="0" fontId="0" fillId="17" borderId="160" xfId="0" applyFont="1" applyFill="1" applyBorder="1">
      <alignment vertical="center"/>
    </xf>
    <xf numFmtId="0" fontId="72" fillId="19" borderId="158" xfId="0" applyFont="1" applyFill="1" applyBorder="1" applyAlignment="1">
      <alignment vertical="center"/>
    </xf>
    <xf numFmtId="0" fontId="72" fillId="19" borderId="159" xfId="0" applyFont="1" applyFill="1" applyBorder="1" applyAlignment="1">
      <alignment vertical="center"/>
    </xf>
    <xf numFmtId="0" fontId="72" fillId="19" borderId="160" xfId="0" applyFont="1" applyFill="1" applyBorder="1" applyAlignment="1">
      <alignment vertical="center"/>
    </xf>
    <xf numFmtId="0" fontId="72" fillId="10" borderId="158" xfId="0" applyFont="1" applyFill="1" applyBorder="1" applyAlignment="1">
      <alignment vertical="center"/>
    </xf>
    <xf numFmtId="0" fontId="72" fillId="10" borderId="159" xfId="0" applyFont="1" applyFill="1" applyBorder="1" applyAlignment="1">
      <alignment vertical="center"/>
    </xf>
    <xf numFmtId="0" fontId="72" fillId="10" borderId="160" xfId="0" applyFont="1" applyFill="1" applyBorder="1" applyAlignment="1">
      <alignment vertical="center"/>
    </xf>
    <xf numFmtId="0" fontId="72" fillId="10" borderId="158" xfId="0" applyFont="1" applyFill="1" applyBorder="1" applyAlignment="1">
      <alignment horizontal="left" vertical="center"/>
    </xf>
    <xf numFmtId="0" fontId="72" fillId="10" borderId="159" xfId="0" applyFont="1" applyFill="1" applyBorder="1" applyAlignment="1">
      <alignment horizontal="left" vertical="center"/>
    </xf>
    <xf numFmtId="0" fontId="72" fillId="10" borderId="160" xfId="0" applyFont="1" applyFill="1" applyBorder="1" applyAlignment="1">
      <alignment horizontal="left" vertical="center"/>
    </xf>
    <xf numFmtId="0" fontId="72" fillId="10" borderId="158" xfId="0" applyFont="1" applyFill="1" applyBorder="1">
      <alignment vertical="center"/>
    </xf>
    <xf numFmtId="0" fontId="72" fillId="10" borderId="159" xfId="0" applyFont="1" applyFill="1" applyBorder="1">
      <alignment vertical="center"/>
    </xf>
    <xf numFmtId="0" fontId="72" fillId="10" borderId="160" xfId="0" applyFont="1" applyFill="1" applyBorder="1">
      <alignment vertical="center"/>
    </xf>
    <xf numFmtId="0" fontId="77" fillId="17" borderId="162" xfId="0" applyFont="1" applyFill="1" applyBorder="1" applyAlignment="1">
      <alignment horizontal="center" vertical="center"/>
    </xf>
    <xf numFmtId="0" fontId="72" fillId="19" borderId="162" xfId="0" applyFont="1" applyFill="1" applyBorder="1" applyAlignment="1">
      <alignment horizontal="center" vertical="center" wrapText="1"/>
    </xf>
    <xf numFmtId="0" fontId="72" fillId="16" borderId="163" xfId="0" applyFont="1" applyFill="1" applyBorder="1" applyAlignment="1">
      <alignment vertical="center"/>
    </xf>
    <xf numFmtId="0" fontId="72" fillId="16" borderId="157" xfId="0" applyFont="1" applyFill="1" applyBorder="1" applyAlignment="1">
      <alignment horizontal="center" vertical="center"/>
    </xf>
    <xf numFmtId="0" fontId="72" fillId="16" borderId="161" xfId="0" applyFont="1" applyFill="1" applyBorder="1" applyAlignment="1">
      <alignment horizontal="center" vertical="center"/>
    </xf>
    <xf numFmtId="0" fontId="72" fillId="16" borderId="164" xfId="0" applyFont="1" applyFill="1" applyBorder="1" applyAlignment="1">
      <alignment horizontal="center" vertical="center"/>
    </xf>
    <xf numFmtId="0" fontId="72" fillId="23" borderId="163" xfId="0" applyFont="1" applyFill="1" applyBorder="1" applyAlignment="1">
      <alignment horizontal="center" vertical="center" wrapText="1"/>
    </xf>
    <xf numFmtId="0" fontId="72" fillId="23" borderId="163" xfId="0" applyFont="1" applyFill="1" applyBorder="1" applyAlignment="1">
      <alignment vertical="center"/>
    </xf>
    <xf numFmtId="0" fontId="72" fillId="22" borderId="163" xfId="0" applyFont="1" applyFill="1" applyBorder="1" applyAlignment="1">
      <alignment horizontal="center" vertical="center" wrapText="1"/>
    </xf>
    <xf numFmtId="0" fontId="72" fillId="22" borderId="163" xfId="0" applyFont="1" applyFill="1" applyBorder="1" applyAlignment="1">
      <alignment vertical="center"/>
    </xf>
    <xf numFmtId="0" fontId="72" fillId="10" borderId="163" xfId="0" applyFont="1" applyFill="1" applyBorder="1" applyAlignment="1">
      <alignment vertical="center"/>
    </xf>
    <xf numFmtId="0" fontId="77" fillId="12" borderId="158" xfId="0" applyFont="1" applyFill="1" applyBorder="1" applyAlignment="1">
      <alignment horizontal="left" vertical="center"/>
    </xf>
    <xf numFmtId="0" fontId="77" fillId="12" borderId="159" xfId="0" applyFont="1" applyFill="1" applyBorder="1" applyAlignment="1">
      <alignment horizontal="left" vertical="center"/>
    </xf>
    <xf numFmtId="0" fontId="77" fillId="12" borderId="160" xfId="0" applyFont="1" applyFill="1" applyBorder="1" applyAlignment="1">
      <alignment horizontal="left" vertical="center"/>
    </xf>
    <xf numFmtId="0" fontId="77" fillId="25" borderId="158" xfId="0" applyFont="1" applyFill="1" applyBorder="1">
      <alignment vertical="center"/>
    </xf>
    <xf numFmtId="0" fontId="77" fillId="25" borderId="159" xfId="0" applyFont="1" applyFill="1" applyBorder="1">
      <alignment vertical="center"/>
    </xf>
    <xf numFmtId="0" fontId="77" fillId="25" borderId="160" xfId="0" applyFont="1" applyFill="1" applyBorder="1">
      <alignment vertical="center"/>
    </xf>
    <xf numFmtId="0" fontId="77" fillId="24" borderId="158" xfId="0" applyFont="1" applyFill="1" applyBorder="1" applyAlignment="1">
      <alignment horizontal="left" vertical="center"/>
    </xf>
    <xf numFmtId="0" fontId="77" fillId="24" borderId="159" xfId="0" applyFont="1" applyFill="1" applyBorder="1" applyAlignment="1">
      <alignment horizontal="left" vertical="center"/>
    </xf>
    <xf numFmtId="0" fontId="77" fillId="24" borderId="160" xfId="0" applyFont="1" applyFill="1" applyBorder="1" applyAlignment="1">
      <alignment horizontal="left" vertical="center"/>
    </xf>
    <xf numFmtId="0" fontId="77" fillId="24" borderId="158" xfId="0" applyFont="1" applyFill="1" applyBorder="1" applyAlignment="1">
      <alignment vertical="center"/>
    </xf>
    <xf numFmtId="0" fontId="77" fillId="24" borderId="159" xfId="0" applyFont="1" applyFill="1" applyBorder="1" applyAlignment="1">
      <alignment vertical="center"/>
    </xf>
    <xf numFmtId="0" fontId="77" fillId="24" borderId="160" xfId="0" applyFont="1" applyFill="1" applyBorder="1" applyAlignment="1">
      <alignment vertical="center"/>
    </xf>
    <xf numFmtId="0" fontId="77" fillId="27" borderId="158" xfId="0" applyFont="1" applyFill="1" applyBorder="1">
      <alignment vertical="center"/>
    </xf>
    <xf numFmtId="0" fontId="77" fillId="27" borderId="159" xfId="0" applyFont="1" applyFill="1" applyBorder="1">
      <alignment vertical="center"/>
    </xf>
    <xf numFmtId="0" fontId="77" fillId="27" borderId="160" xfId="0" applyFont="1" applyFill="1" applyBorder="1">
      <alignment vertical="center"/>
    </xf>
    <xf numFmtId="0" fontId="77" fillId="27" borderId="158" xfId="0" applyFont="1" applyFill="1" applyBorder="1" applyAlignment="1">
      <alignment vertical="center"/>
    </xf>
    <xf numFmtId="0" fontId="77" fillId="27" borderId="159" xfId="0" applyFont="1" applyFill="1" applyBorder="1" applyAlignment="1">
      <alignment vertical="center"/>
    </xf>
    <xf numFmtId="0" fontId="77" fillId="27" borderId="160" xfId="0" applyFont="1" applyFill="1" applyBorder="1" applyAlignment="1">
      <alignment vertical="center"/>
    </xf>
    <xf numFmtId="0" fontId="77" fillId="27" borderId="158" xfId="0" applyFont="1" applyFill="1" applyBorder="1" applyAlignment="1">
      <alignment horizontal="left" vertical="center"/>
    </xf>
    <xf numFmtId="0" fontId="77" fillId="27" borderId="159" xfId="0" applyFont="1" applyFill="1" applyBorder="1" applyAlignment="1">
      <alignment horizontal="left" vertical="center"/>
    </xf>
    <xf numFmtId="0" fontId="77" fillId="27" borderId="160" xfId="0" applyFont="1" applyFill="1" applyBorder="1" applyAlignment="1">
      <alignment horizontal="left" vertical="center"/>
    </xf>
    <xf numFmtId="0" fontId="77" fillId="21" borderId="158" xfId="0" applyFont="1" applyFill="1" applyBorder="1">
      <alignment vertical="center"/>
    </xf>
    <xf numFmtId="0" fontId="77" fillId="21" borderId="159" xfId="0" applyFont="1" applyFill="1" applyBorder="1">
      <alignment vertical="center"/>
    </xf>
    <xf numFmtId="0" fontId="77" fillId="21" borderId="160" xfId="0" applyFont="1" applyFill="1" applyBorder="1">
      <alignment vertical="center"/>
    </xf>
    <xf numFmtId="0" fontId="77" fillId="21" borderId="158" xfId="0" applyFont="1" applyFill="1" applyBorder="1" applyAlignment="1">
      <alignment vertical="center"/>
    </xf>
    <xf numFmtId="0" fontId="77" fillId="21" borderId="159" xfId="0" applyFont="1" applyFill="1" applyBorder="1" applyAlignment="1">
      <alignment vertical="center"/>
    </xf>
    <xf numFmtId="0" fontId="77" fillId="21" borderId="160" xfId="0" applyFont="1" applyFill="1" applyBorder="1" applyAlignment="1">
      <alignment vertical="center"/>
    </xf>
    <xf numFmtId="0" fontId="77" fillId="28" borderId="158" xfId="0" applyFont="1" applyFill="1" applyBorder="1">
      <alignment vertical="center"/>
    </xf>
    <xf numFmtId="0" fontId="77" fillId="28" borderId="159" xfId="0" applyFont="1" applyFill="1" applyBorder="1">
      <alignment vertical="center"/>
    </xf>
    <xf numFmtId="0" fontId="77" fillId="28" borderId="160" xfId="0" applyFont="1" applyFill="1" applyBorder="1">
      <alignment vertical="center"/>
    </xf>
    <xf numFmtId="0" fontId="77" fillId="21" borderId="158" xfId="0" applyFont="1" applyFill="1" applyBorder="1" applyAlignment="1">
      <alignment horizontal="left" vertical="center"/>
    </xf>
    <xf numFmtId="0" fontId="77" fillId="21" borderId="159" xfId="0" applyFont="1" applyFill="1" applyBorder="1" applyAlignment="1">
      <alignment horizontal="left" vertical="center"/>
    </xf>
    <xf numFmtId="0" fontId="77" fillId="21" borderId="160" xfId="0" applyFont="1" applyFill="1" applyBorder="1" applyAlignment="1">
      <alignment horizontal="left" vertical="center"/>
    </xf>
    <xf numFmtId="0" fontId="77" fillId="28" borderId="158" xfId="0" applyFont="1" applyFill="1" applyBorder="1" applyAlignment="1">
      <alignment vertical="center"/>
    </xf>
    <xf numFmtId="0" fontId="77" fillId="28" borderId="159" xfId="0" applyFont="1" applyFill="1" applyBorder="1" applyAlignment="1">
      <alignment vertical="center"/>
    </xf>
    <xf numFmtId="0" fontId="77" fillId="28" borderId="160" xfId="0" applyFont="1" applyFill="1" applyBorder="1" applyAlignment="1">
      <alignment vertical="center"/>
    </xf>
    <xf numFmtId="0" fontId="77" fillId="28" borderId="158" xfId="0" applyFont="1" applyFill="1" applyBorder="1" applyAlignment="1">
      <alignment horizontal="left" vertical="center"/>
    </xf>
    <xf numFmtId="0" fontId="77" fillId="28" borderId="159" xfId="0" applyFont="1" applyFill="1" applyBorder="1" applyAlignment="1">
      <alignment horizontal="left" vertical="center"/>
    </xf>
    <xf numFmtId="0" fontId="77" fillId="28" borderId="160" xfId="0" applyFont="1" applyFill="1" applyBorder="1" applyAlignment="1">
      <alignment horizontal="left" vertical="center"/>
    </xf>
    <xf numFmtId="0" fontId="77" fillId="18" borderId="158" xfId="0" applyFont="1" applyFill="1" applyBorder="1" applyAlignment="1">
      <alignment horizontal="left" vertical="center"/>
    </xf>
    <xf numFmtId="0" fontId="77" fillId="18" borderId="159" xfId="0" applyFont="1" applyFill="1" applyBorder="1" applyAlignment="1">
      <alignment horizontal="left" vertical="center"/>
    </xf>
    <xf numFmtId="0" fontId="77" fillId="18" borderId="160" xfId="0" applyFont="1" applyFill="1" applyBorder="1" applyAlignment="1">
      <alignment horizontal="left" vertical="center"/>
    </xf>
    <xf numFmtId="0" fontId="77" fillId="30" borderId="158" xfId="0" applyFont="1" applyFill="1" applyBorder="1">
      <alignment vertical="center"/>
    </xf>
    <xf numFmtId="0" fontId="77" fillId="30" borderId="159" xfId="0" applyFont="1" applyFill="1" applyBorder="1">
      <alignment vertical="center"/>
    </xf>
    <xf numFmtId="0" fontId="77" fillId="30" borderId="160" xfId="0" applyFont="1" applyFill="1" applyBorder="1">
      <alignment vertical="center"/>
    </xf>
    <xf numFmtId="0" fontId="77" fillId="18" borderId="158" xfId="0" applyFont="1" applyFill="1" applyBorder="1" applyAlignment="1">
      <alignment vertical="center"/>
    </xf>
    <xf numFmtId="0" fontId="77" fillId="18" borderId="159" xfId="0" applyFont="1" applyFill="1" applyBorder="1" applyAlignment="1">
      <alignment vertical="center"/>
    </xf>
    <xf numFmtId="0" fontId="77" fillId="18" borderId="160" xfId="0" applyFont="1" applyFill="1" applyBorder="1" applyAlignment="1">
      <alignment vertical="center"/>
    </xf>
    <xf numFmtId="0" fontId="77" fillId="26" borderId="158" xfId="0" applyFont="1" applyFill="1" applyBorder="1" applyAlignment="1">
      <alignment vertical="center"/>
    </xf>
    <xf numFmtId="0" fontId="77" fillId="26" borderId="159" xfId="0" applyFont="1" applyFill="1" applyBorder="1" applyAlignment="1">
      <alignment vertical="center"/>
    </xf>
    <xf numFmtId="0" fontId="77" fillId="26" borderId="160" xfId="0" applyFont="1" applyFill="1" applyBorder="1" applyAlignment="1">
      <alignment vertical="center"/>
    </xf>
    <xf numFmtId="0" fontId="77" fillId="29" borderId="158" xfId="0" applyFont="1" applyFill="1" applyBorder="1" applyAlignment="1">
      <alignment vertical="center"/>
    </xf>
    <xf numFmtId="0" fontId="77" fillId="29" borderId="159" xfId="0" applyFont="1" applyFill="1" applyBorder="1" applyAlignment="1">
      <alignment vertical="center"/>
    </xf>
    <xf numFmtId="0" fontId="77" fillId="29" borderId="160" xfId="0" applyFont="1" applyFill="1" applyBorder="1" applyAlignment="1">
      <alignment vertical="center"/>
    </xf>
    <xf numFmtId="0" fontId="77" fillId="24" borderId="158" xfId="0" applyFont="1" applyFill="1" applyBorder="1">
      <alignment vertical="center"/>
    </xf>
    <xf numFmtId="0" fontId="77" fillId="24" borderId="159" xfId="0" applyFont="1" applyFill="1" applyBorder="1">
      <alignment vertical="center"/>
    </xf>
    <xf numFmtId="0" fontId="77" fillId="24" borderId="160" xfId="0" applyFont="1" applyFill="1" applyBorder="1">
      <alignment vertical="center"/>
    </xf>
    <xf numFmtId="0" fontId="26" fillId="0" borderId="0" xfId="0" applyFont="1" applyAlignment="1">
      <alignment horizontal="center" vertical="center"/>
    </xf>
    <xf numFmtId="0" fontId="0" fillId="0" borderId="98" xfId="0" applyFont="1" applyBorder="1" applyAlignment="1">
      <alignment horizontal="center" vertical="center" shrinkToFit="1"/>
    </xf>
    <xf numFmtId="0" fontId="0" fillId="0" borderId="99" xfId="0" applyFont="1" applyBorder="1" applyAlignment="1">
      <alignment horizontal="center" vertical="center" shrinkToFit="1"/>
    </xf>
    <xf numFmtId="0" fontId="23" fillId="0" borderId="100" xfId="0" applyFont="1" applyBorder="1" applyAlignment="1">
      <alignment vertical="center" shrinkToFit="1"/>
    </xf>
    <xf numFmtId="0" fontId="23" fillId="0" borderId="1" xfId="0" applyFont="1" applyBorder="1" applyAlignment="1">
      <alignment vertical="center" shrinkToFit="1"/>
    </xf>
    <xf numFmtId="0" fontId="13" fillId="0" borderId="1" xfId="2" applyFont="1" applyFill="1" applyBorder="1" applyAlignment="1">
      <alignment vertical="center" wrapText="1"/>
    </xf>
    <xf numFmtId="0" fontId="23" fillId="0" borderId="100" xfId="0" applyFont="1" applyBorder="1" applyAlignment="1">
      <alignment vertical="center" wrapText="1" shrinkToFit="1"/>
    </xf>
    <xf numFmtId="0" fontId="2" fillId="0" borderId="0" xfId="0" applyFont="1" applyBorder="1" applyAlignment="1">
      <alignment horizontal="center" vertical="center"/>
    </xf>
    <xf numFmtId="0" fontId="0" fillId="0" borderId="102" xfId="0" applyFont="1" applyBorder="1" applyAlignment="1">
      <alignment horizontal="center" vertical="center" shrinkToFit="1"/>
    </xf>
    <xf numFmtId="0" fontId="0" fillId="0" borderId="62" xfId="0" applyFont="1" applyBorder="1" applyAlignment="1">
      <alignment horizontal="center" vertical="center" shrinkToFit="1"/>
    </xf>
    <xf numFmtId="0" fontId="0" fillId="0" borderId="1" xfId="0" applyFont="1" applyBorder="1" applyAlignment="1">
      <alignment horizontal="center" vertical="center" shrinkToFit="1"/>
    </xf>
    <xf numFmtId="0" fontId="23" fillId="0" borderId="101" xfId="0" applyFont="1" applyBorder="1" applyAlignment="1">
      <alignment vertical="center" wrapText="1"/>
    </xf>
    <xf numFmtId="0" fontId="23" fillId="0" borderId="38" xfId="0" applyFont="1" applyBorder="1" applyAlignment="1">
      <alignment vertical="center" wrapText="1"/>
    </xf>
    <xf numFmtId="0" fontId="23" fillId="0" borderId="100" xfId="0" applyFont="1" applyBorder="1" applyAlignment="1">
      <alignment vertical="center" wrapText="1"/>
    </xf>
    <xf numFmtId="0" fontId="0" fillId="0" borderId="69" xfId="0" applyFont="1" applyBorder="1" applyAlignment="1">
      <alignment horizontal="center" vertical="center" shrinkToFit="1"/>
    </xf>
    <xf numFmtId="0" fontId="14" fillId="0" borderId="5" xfId="2" applyFont="1" applyFill="1" applyBorder="1" applyAlignment="1">
      <alignment horizontal="center" vertical="center"/>
    </xf>
    <xf numFmtId="0" fontId="2" fillId="0" borderId="15" xfId="2" applyFont="1" applyFill="1" applyBorder="1" applyAlignment="1">
      <alignment horizontal="center" vertical="center"/>
    </xf>
    <xf numFmtId="0" fontId="23" fillId="0" borderId="1" xfId="0" applyFont="1" applyBorder="1" applyAlignment="1">
      <alignment horizontal="center" vertical="center"/>
    </xf>
    <xf numFmtId="183" fontId="15" fillId="0" borderId="2" xfId="0" applyNumberFormat="1" applyFont="1" applyBorder="1" applyAlignment="1" applyProtection="1">
      <alignment vertical="center"/>
      <protection locked="0"/>
    </xf>
    <xf numFmtId="183" fontId="15" fillId="0" borderId="38" xfId="0" applyNumberFormat="1" applyFont="1" applyBorder="1" applyAlignment="1" applyProtection="1">
      <alignment vertical="center"/>
      <protection locked="0"/>
    </xf>
    <xf numFmtId="183" fontId="15" fillId="0" borderId="100" xfId="0" applyNumberFormat="1" applyFont="1" applyBorder="1" applyAlignment="1" applyProtection="1">
      <alignment vertical="center"/>
      <protection locked="0"/>
    </xf>
    <xf numFmtId="0" fontId="10" fillId="0" borderId="2" xfId="0" applyFont="1" applyBorder="1" applyAlignment="1">
      <alignment horizontal="left" vertical="center" wrapText="1"/>
    </xf>
    <xf numFmtId="0" fontId="10" fillId="0" borderId="38" xfId="0" applyFont="1" applyBorder="1" applyAlignment="1">
      <alignment horizontal="left" vertical="center" wrapText="1"/>
    </xf>
    <xf numFmtId="0" fontId="10" fillId="0" borderId="100" xfId="0" applyFont="1" applyBorder="1" applyAlignment="1">
      <alignment horizontal="left" vertical="center" wrapText="1"/>
    </xf>
    <xf numFmtId="0" fontId="23" fillId="0" borderId="62" xfId="0" applyFont="1" applyBorder="1" applyAlignment="1">
      <alignment horizontal="center" vertical="center" shrinkToFit="1"/>
    </xf>
    <xf numFmtId="0" fontId="1" fillId="0" borderId="0" xfId="0" applyFont="1" applyBorder="1" applyAlignment="1">
      <alignment horizontal="center" vertical="center"/>
    </xf>
    <xf numFmtId="0" fontId="15" fillId="0" borderId="2" xfId="0" applyFont="1" applyBorder="1" applyAlignment="1" applyProtection="1">
      <alignment vertical="center"/>
      <protection locked="0"/>
    </xf>
    <xf numFmtId="0" fontId="15" fillId="0" borderId="38" xfId="0" applyFont="1" applyBorder="1" applyAlignment="1" applyProtection="1">
      <alignment vertical="center"/>
      <protection locked="0"/>
    </xf>
    <xf numFmtId="0" fontId="15" fillId="0" borderId="100" xfId="0" applyFont="1" applyBorder="1" applyAlignment="1" applyProtection="1">
      <alignment vertical="center"/>
      <protection locked="0"/>
    </xf>
    <xf numFmtId="0" fontId="1" fillId="0" borderId="15" xfId="2" applyFont="1" applyFill="1" applyBorder="1" applyAlignment="1">
      <alignment horizontal="center" vertical="center"/>
    </xf>
    <xf numFmtId="0" fontId="0" fillId="0" borderId="70" xfId="0" applyFont="1" applyBorder="1" applyAlignment="1">
      <alignment horizontal="center" vertical="center" shrinkToFit="1"/>
    </xf>
    <xf numFmtId="0" fontId="10" fillId="0" borderId="0" xfId="0" applyFont="1" applyBorder="1" applyAlignment="1">
      <alignment horizontal="left" vertical="center" shrinkToFit="1"/>
    </xf>
    <xf numFmtId="0" fontId="0" fillId="0" borderId="0" xfId="0" applyFont="1" applyAlignment="1">
      <alignment horizontal="distributed" vertical="center"/>
    </xf>
    <xf numFmtId="0" fontId="0" fillId="0" borderId="50" xfId="2" applyFont="1" applyFill="1" applyBorder="1" applyAlignment="1">
      <alignment horizontal="center" vertical="center"/>
    </xf>
    <xf numFmtId="0" fontId="0" fillId="0" borderId="84" xfId="2" applyFont="1" applyFill="1" applyBorder="1" applyAlignment="1">
      <alignment horizontal="center" vertical="center"/>
    </xf>
    <xf numFmtId="0" fontId="0" fillId="0" borderId="51" xfId="2" applyFont="1" applyFill="1" applyBorder="1" applyAlignment="1">
      <alignment horizontal="center" vertical="center"/>
    </xf>
    <xf numFmtId="0" fontId="0" fillId="0" borderId="2" xfId="0" applyFont="1" applyBorder="1" applyAlignment="1">
      <alignment horizontal="center" vertical="center"/>
    </xf>
    <xf numFmtId="0" fontId="1" fillId="0" borderId="38" xfId="0" applyFont="1" applyBorder="1" applyAlignment="1">
      <alignment horizontal="center" vertical="center"/>
    </xf>
    <xf numFmtId="0" fontId="1" fillId="0" borderId="100" xfId="0" applyFont="1" applyBorder="1" applyAlignment="1">
      <alignment horizontal="center" vertical="center"/>
    </xf>
    <xf numFmtId="0" fontId="10" fillId="0" borderId="0" xfId="0" applyFont="1" applyBorder="1" applyAlignment="1" applyProtection="1">
      <alignment horizontal="left" vertical="center" shrinkToFit="1"/>
      <protection locked="0"/>
    </xf>
    <xf numFmtId="0" fontId="1" fillId="0" borderId="2" xfId="0" applyFont="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1" fillId="0" borderId="100" xfId="0" applyFont="1" applyBorder="1" applyAlignment="1" applyProtection="1">
      <alignment horizontal="center" vertical="center"/>
      <protection locked="0"/>
    </xf>
    <xf numFmtId="0" fontId="27" fillId="0" borderId="0" xfId="0" applyFont="1" applyAlignment="1">
      <alignment horizontal="center" vertical="center" shrinkToFit="1"/>
    </xf>
    <xf numFmtId="0" fontId="10" fillId="0" borderId="0" xfId="0" applyFont="1" applyBorder="1" applyAlignment="1">
      <alignment horizontal="left" vertical="top" wrapText="1" shrinkToFit="1"/>
    </xf>
    <xf numFmtId="0" fontId="15" fillId="0" borderId="50" xfId="2" applyFont="1" applyFill="1" applyBorder="1" applyAlignment="1" applyProtection="1">
      <alignment horizontal="center" vertical="center" shrinkToFit="1"/>
      <protection locked="0"/>
    </xf>
    <xf numFmtId="0" fontId="15" fillId="0" borderId="84" xfId="2" applyFont="1" applyFill="1" applyBorder="1" applyAlignment="1" applyProtection="1">
      <alignment horizontal="center" vertical="center" shrinkToFit="1"/>
      <protection locked="0"/>
    </xf>
    <xf numFmtId="0" fontId="15" fillId="0" borderId="51" xfId="2" applyFont="1" applyFill="1" applyBorder="1" applyAlignment="1" applyProtection="1">
      <alignment horizontal="center" vertical="center" shrinkToFit="1"/>
      <protection locked="0"/>
    </xf>
    <xf numFmtId="0" fontId="87" fillId="0" borderId="0" xfId="0" applyFont="1" applyAlignment="1" applyProtection="1">
      <alignment horizontal="distributed" vertical="center"/>
      <protection locked="0"/>
    </xf>
    <xf numFmtId="0" fontId="87" fillId="0" borderId="0" xfId="0" applyFont="1" applyBorder="1" applyAlignment="1" applyProtection="1">
      <alignment horizontal="left" vertical="top" shrinkToFit="1"/>
      <protection locked="0"/>
    </xf>
    <xf numFmtId="0" fontId="0" fillId="0" borderId="0" xfId="0" applyFont="1" applyAlignment="1">
      <alignment horizontal="center" vertical="center"/>
    </xf>
    <xf numFmtId="0" fontId="87" fillId="0" borderId="0" xfId="0" applyFont="1" applyAlignment="1" applyProtection="1">
      <alignment horizontal="left" vertical="center"/>
      <protection locked="0"/>
    </xf>
    <xf numFmtId="49" fontId="92" fillId="0" borderId="0" xfId="0" applyNumberFormat="1" applyFont="1" applyAlignment="1">
      <alignment horizontal="left" vertical="center" shrinkToFit="1"/>
    </xf>
    <xf numFmtId="0" fontId="1" fillId="0" borderId="50" xfId="2" applyFont="1" applyFill="1" applyBorder="1" applyAlignment="1">
      <alignment horizontal="center" vertical="center"/>
    </xf>
    <xf numFmtId="0" fontId="1" fillId="0" borderId="84" xfId="2" applyFont="1" applyFill="1" applyBorder="1" applyAlignment="1">
      <alignment horizontal="center" vertical="center"/>
    </xf>
    <xf numFmtId="0" fontId="1" fillId="0" borderId="51" xfId="2" applyFont="1" applyFill="1" applyBorder="1" applyAlignment="1">
      <alignment horizontal="center" vertical="center"/>
    </xf>
    <xf numFmtId="0" fontId="1" fillId="0" borderId="2" xfId="0" applyFont="1" applyBorder="1" applyAlignment="1">
      <alignment horizontal="center" vertical="center"/>
    </xf>
    <xf numFmtId="0" fontId="96" fillId="0" borderId="50" xfId="2" applyFont="1" applyFill="1" applyBorder="1" applyAlignment="1">
      <alignment horizontal="center" vertical="center" shrinkToFit="1"/>
    </xf>
    <xf numFmtId="0" fontId="96" fillId="0" borderId="84" xfId="2" applyFont="1" applyFill="1" applyBorder="1" applyAlignment="1">
      <alignment horizontal="center" vertical="center" shrinkToFit="1"/>
    </xf>
    <xf numFmtId="0" fontId="96" fillId="0" borderId="51" xfId="2" applyFont="1" applyFill="1" applyBorder="1" applyAlignment="1">
      <alignment horizontal="center" vertical="center" shrinkToFit="1"/>
    </xf>
    <xf numFmtId="0" fontId="2" fillId="0" borderId="0" xfId="0" applyFont="1" applyAlignment="1">
      <alignment horizontal="distributed" vertical="center"/>
    </xf>
    <xf numFmtId="0" fontId="60" fillId="0" borderId="0" xfId="0" applyFont="1" applyBorder="1" applyAlignment="1">
      <alignment horizontal="left" vertical="center" shrinkToFit="1"/>
    </xf>
    <xf numFmtId="0" fontId="0" fillId="0" borderId="0" xfId="0" applyBorder="1" applyAlignment="1" applyProtection="1">
      <alignment horizontal="distributed" vertical="center"/>
      <protection locked="0"/>
    </xf>
    <xf numFmtId="0" fontId="1" fillId="0" borderId="0" xfId="0" applyFont="1" applyBorder="1" applyAlignment="1" applyProtection="1">
      <alignment horizontal="distributed" vertical="center"/>
      <protection locked="0"/>
    </xf>
    <xf numFmtId="0" fontId="10" fillId="0" borderId="0" xfId="0" applyFont="1" applyBorder="1" applyAlignment="1" applyProtection="1">
      <alignment horizontal="center" vertical="center" shrinkToFit="1"/>
      <protection locked="0"/>
    </xf>
    <xf numFmtId="0" fontId="10" fillId="0" borderId="170" xfId="0" applyFont="1" applyBorder="1" applyAlignment="1" applyProtection="1">
      <alignment horizontal="center" vertical="center" shrinkToFit="1"/>
      <protection locked="0"/>
    </xf>
    <xf numFmtId="0" fontId="0" fillId="0" borderId="172" xfId="0" applyBorder="1" applyAlignment="1" applyProtection="1">
      <alignment horizontal="distributed" vertical="center"/>
      <protection locked="0"/>
    </xf>
    <xf numFmtId="0" fontId="1" fillId="0" borderId="172" xfId="0" applyFont="1" applyBorder="1" applyAlignment="1" applyProtection="1">
      <alignment horizontal="distributed" vertical="center"/>
      <protection locked="0"/>
    </xf>
    <xf numFmtId="0" fontId="10" fillId="0" borderId="172" xfId="0" applyFont="1" applyBorder="1" applyAlignment="1" applyProtection="1">
      <alignment horizontal="center" vertical="center" shrinkToFit="1"/>
      <protection locked="0"/>
    </xf>
    <xf numFmtId="0" fontId="10" fillId="0" borderId="173" xfId="0" applyFont="1" applyBorder="1" applyAlignment="1" applyProtection="1">
      <alignment horizontal="center" vertical="center" shrinkToFit="1"/>
      <protection locked="0"/>
    </xf>
    <xf numFmtId="0" fontId="0" fillId="0" borderId="166" xfId="0" applyBorder="1" applyAlignment="1" applyProtection="1">
      <alignment horizontal="left" vertical="center"/>
      <protection locked="0"/>
    </xf>
    <xf numFmtId="0" fontId="0" fillId="0" borderId="167" xfId="0" applyBorder="1" applyAlignment="1" applyProtection="1">
      <alignment horizontal="left" vertical="center"/>
      <protection locked="0"/>
    </xf>
    <xf numFmtId="0" fontId="2" fillId="0" borderId="50" xfId="2" applyFont="1" applyFill="1" applyBorder="1" applyAlignment="1">
      <alignment horizontal="center" vertical="center"/>
    </xf>
    <xf numFmtId="0" fontId="2" fillId="0" borderId="84" xfId="2" applyFont="1" applyFill="1" applyBorder="1" applyAlignment="1">
      <alignment horizontal="center" vertical="center"/>
    </xf>
    <xf numFmtId="0" fontId="2" fillId="0" borderId="51" xfId="2" applyFont="1" applyFill="1" applyBorder="1" applyAlignment="1">
      <alignment horizontal="center" vertical="center"/>
    </xf>
    <xf numFmtId="0" fontId="41" fillId="0" borderId="0" xfId="0" applyFont="1" applyBorder="1" applyAlignment="1">
      <alignment horizontal="center" vertical="center"/>
    </xf>
    <xf numFmtId="0" fontId="10" fillId="0" borderId="5" xfId="2" applyFont="1" applyFill="1" applyBorder="1" applyAlignment="1">
      <alignment vertical="center"/>
    </xf>
    <xf numFmtId="0" fontId="10" fillId="0" borderId="0" xfId="2" applyFont="1" applyFill="1" applyBorder="1" applyAlignment="1">
      <alignment vertical="center"/>
    </xf>
    <xf numFmtId="0" fontId="0" fillId="0" borderId="0" xfId="2" applyFont="1" applyFill="1" applyBorder="1" applyAlignment="1">
      <alignment vertical="center"/>
    </xf>
    <xf numFmtId="0" fontId="2" fillId="0" borderId="0" xfId="2" applyFont="1" applyFill="1" applyBorder="1" applyAlignment="1">
      <alignment vertical="center"/>
    </xf>
    <xf numFmtId="0" fontId="10" fillId="0" borderId="5" xfId="2" quotePrefix="1" applyFont="1" applyFill="1" applyBorder="1" applyAlignment="1" applyProtection="1">
      <alignment horizontal="center" vertical="center" shrinkToFit="1"/>
      <protection locked="0"/>
    </xf>
    <xf numFmtId="0" fontId="10" fillId="0" borderId="5" xfId="2" applyFont="1" applyFill="1" applyBorder="1" applyAlignment="1" applyProtection="1">
      <alignment horizontal="center" vertical="center" shrinkToFit="1"/>
      <protection locked="0"/>
    </xf>
    <xf numFmtId="0" fontId="0" fillId="0" borderId="0" xfId="0" applyFont="1" applyBorder="1" applyAlignment="1">
      <alignment vertical="center"/>
    </xf>
    <xf numFmtId="0" fontId="82" fillId="0" borderId="0" xfId="0" applyFont="1" applyBorder="1" applyAlignment="1">
      <alignment vertical="center"/>
    </xf>
    <xf numFmtId="0" fontId="10" fillId="0" borderId="0" xfId="2" quotePrefix="1" applyFont="1" applyFill="1" applyBorder="1" applyAlignment="1" applyProtection="1">
      <alignment horizontal="center" vertical="center"/>
      <protection locked="0"/>
    </xf>
    <xf numFmtId="0" fontId="10" fillId="0" borderId="0" xfId="2" applyFont="1" applyFill="1" applyBorder="1" applyAlignment="1" applyProtection="1">
      <alignment horizontal="center" vertical="center"/>
      <protection locked="0"/>
    </xf>
    <xf numFmtId="0" fontId="10" fillId="0" borderId="0" xfId="2" applyFont="1" applyFill="1" applyBorder="1" applyAlignment="1">
      <alignment horizontal="left" vertical="top" wrapText="1"/>
    </xf>
    <xf numFmtId="0" fontId="0" fillId="0" borderId="0" xfId="0" applyAlignment="1">
      <alignment horizontal="distributed" vertical="center"/>
    </xf>
    <xf numFmtId="0" fontId="79" fillId="0" borderId="50" xfId="2" applyFont="1" applyFill="1" applyBorder="1" applyAlignment="1">
      <alignment horizontal="center" vertical="center" shrinkToFit="1"/>
    </xf>
    <xf numFmtId="0" fontId="79" fillId="0" borderId="84" xfId="2" applyFont="1" applyFill="1" applyBorder="1" applyAlignment="1">
      <alignment horizontal="center" vertical="center" shrinkToFit="1"/>
    </xf>
    <xf numFmtId="0" fontId="79" fillId="0" borderId="51" xfId="2" applyFont="1" applyFill="1" applyBorder="1" applyAlignment="1">
      <alignment horizontal="center" vertical="center" shrinkToFit="1"/>
    </xf>
    <xf numFmtId="0" fontId="36" fillId="0" borderId="0" xfId="2" applyFont="1" applyFill="1" applyBorder="1" applyAlignment="1">
      <alignment vertical="center"/>
    </xf>
    <xf numFmtId="0" fontId="36" fillId="0" borderId="5" xfId="2" applyFont="1" applyFill="1" applyBorder="1" applyAlignment="1">
      <alignment vertical="center"/>
    </xf>
    <xf numFmtId="0" fontId="36" fillId="0" borderId="5" xfId="2" quotePrefix="1" applyFont="1" applyFill="1" applyBorder="1" applyAlignment="1">
      <alignment horizontal="center" vertical="center" shrinkToFit="1"/>
    </xf>
    <xf numFmtId="0" fontId="36" fillId="0" borderId="5" xfId="2" applyFont="1" applyFill="1" applyBorder="1" applyAlignment="1">
      <alignment horizontal="center" vertical="center" shrinkToFit="1"/>
    </xf>
    <xf numFmtId="0" fontId="2" fillId="0" borderId="0" xfId="0" applyFont="1" applyBorder="1" applyAlignment="1">
      <alignment vertical="center"/>
    </xf>
    <xf numFmtId="0" fontId="36" fillId="0" borderId="0" xfId="2" quotePrefix="1" applyFont="1" applyFill="1" applyBorder="1" applyAlignment="1">
      <alignment horizontal="center" vertical="center"/>
    </xf>
    <xf numFmtId="0" fontId="36" fillId="0" borderId="0" xfId="2" applyFont="1" applyFill="1" applyBorder="1" applyAlignment="1">
      <alignment horizontal="center" vertical="center"/>
    </xf>
    <xf numFmtId="0" fontId="0" fillId="0" borderId="0" xfId="0" applyFont="1" applyAlignment="1">
      <alignment horizontal="left" vertical="top" wrapText="1"/>
    </xf>
    <xf numFmtId="0" fontId="0" fillId="0" borderId="50" xfId="0" applyFont="1" applyBorder="1" applyAlignment="1">
      <alignment horizontal="center" vertical="center"/>
    </xf>
    <xf numFmtId="0" fontId="0" fillId="0" borderId="84" xfId="0" applyFont="1" applyBorder="1" applyAlignment="1">
      <alignment horizontal="center" vertical="center"/>
    </xf>
    <xf numFmtId="0" fontId="0" fillId="0" borderId="51" xfId="0" applyFont="1" applyBorder="1" applyAlignment="1">
      <alignment horizontal="center" vertical="center"/>
    </xf>
    <xf numFmtId="0" fontId="55"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lignment vertical="top" wrapText="1"/>
    </xf>
    <xf numFmtId="0" fontId="0" fillId="0" borderId="5" xfId="0" applyFont="1" applyBorder="1" applyAlignment="1">
      <alignment vertical="center" shrinkToFit="1"/>
    </xf>
    <xf numFmtId="0" fontId="0" fillId="0" borderId="0" xfId="2" applyFont="1" applyFill="1" applyBorder="1" applyAlignment="1">
      <alignment horizontal="left" vertical="center"/>
    </xf>
    <xf numFmtId="0" fontId="0" fillId="0" borderId="5" xfId="0" applyFont="1" applyBorder="1" applyAlignment="1">
      <alignment vertical="center" wrapText="1"/>
    </xf>
    <xf numFmtId="0" fontId="0" fillId="0" borderId="5" xfId="0" applyFont="1" applyBorder="1" applyAlignment="1">
      <alignment vertical="center" wrapText="1" shrinkToFit="1"/>
    </xf>
    <xf numFmtId="0" fontId="0" fillId="0" borderId="0" xfId="0" applyAlignment="1">
      <alignment horizontal="left" vertical="top" wrapText="1"/>
    </xf>
    <xf numFmtId="0" fontId="0" fillId="0" borderId="50" xfId="0" applyBorder="1" applyAlignment="1">
      <alignment horizontal="center" vertical="center"/>
    </xf>
    <xf numFmtId="0" fontId="0" fillId="0" borderId="0" xfId="0" applyAlignment="1">
      <alignment vertical="center" wrapText="1"/>
    </xf>
    <xf numFmtId="0" fontId="0" fillId="0" borderId="0" xfId="0" applyAlignment="1">
      <alignment vertical="top" wrapText="1"/>
    </xf>
    <xf numFmtId="0" fontId="1" fillId="0" borderId="5" xfId="0" applyFont="1" applyBorder="1" applyAlignment="1">
      <alignment vertical="center" shrinkToFit="1"/>
    </xf>
    <xf numFmtId="0" fontId="1" fillId="0" borderId="0" xfId="2" applyFont="1" applyFill="1" applyBorder="1" applyAlignment="1">
      <alignment horizontal="left" vertical="center"/>
    </xf>
    <xf numFmtId="0" fontId="1" fillId="0" borderId="5" xfId="0" applyFont="1" applyBorder="1" applyAlignment="1">
      <alignment vertical="center" wrapText="1" shrinkToFit="1"/>
    </xf>
    <xf numFmtId="0" fontId="0" fillId="11" borderId="65" xfId="0" applyFont="1" applyFill="1" applyBorder="1" applyAlignment="1">
      <alignment horizontal="left" vertical="center" shrinkToFit="1"/>
    </xf>
    <xf numFmtId="0" fontId="0" fillId="11" borderId="0" xfId="0" applyFont="1" applyFill="1" applyBorder="1" applyAlignment="1">
      <alignment horizontal="left" vertical="center" shrinkToFit="1"/>
    </xf>
    <xf numFmtId="0" fontId="0" fillId="11" borderId="114" xfId="0" applyFont="1" applyFill="1" applyBorder="1" applyAlignment="1">
      <alignment horizontal="left" vertical="center" shrinkToFit="1"/>
    </xf>
    <xf numFmtId="0" fontId="0" fillId="11" borderId="66" xfId="0" applyFont="1" applyFill="1" applyBorder="1" applyAlignment="1">
      <alignment horizontal="left" vertical="center" shrinkToFit="1"/>
    </xf>
    <xf numFmtId="0" fontId="0" fillId="11" borderId="67" xfId="0" applyFont="1" applyFill="1" applyBorder="1" applyAlignment="1">
      <alignment horizontal="left" vertical="center" shrinkToFit="1"/>
    </xf>
    <xf numFmtId="0" fontId="0" fillId="11" borderId="68" xfId="0" applyFont="1" applyFill="1" applyBorder="1" applyAlignment="1">
      <alignment horizontal="left" vertical="center" shrinkToFit="1"/>
    </xf>
    <xf numFmtId="0" fontId="0" fillId="11" borderId="111" xfId="0" applyFont="1" applyFill="1" applyBorder="1" applyAlignment="1">
      <alignment horizontal="center" vertical="center" shrinkToFit="1"/>
    </xf>
    <xf numFmtId="0" fontId="0" fillId="11" borderId="112" xfId="0" applyFont="1" applyFill="1" applyBorder="1" applyAlignment="1">
      <alignment horizontal="center" vertical="center" shrinkToFit="1"/>
    </xf>
    <xf numFmtId="0" fontId="0" fillId="11" borderId="113" xfId="0" applyFont="1" applyFill="1" applyBorder="1" applyAlignment="1">
      <alignment horizontal="center" vertical="center" shrinkToFit="1"/>
    </xf>
    <xf numFmtId="3" fontId="26" fillId="0" borderId="50" xfId="0" applyNumberFormat="1" applyFont="1" applyBorder="1" applyAlignment="1" applyProtection="1">
      <alignment horizontal="right" vertical="center" shrinkToFit="1"/>
      <protection locked="0"/>
    </xf>
    <xf numFmtId="3" fontId="26" fillId="0" borderId="84" xfId="0" applyNumberFormat="1" applyFont="1" applyBorder="1" applyAlignment="1" applyProtection="1">
      <alignment horizontal="right" vertical="center" shrinkToFit="1"/>
      <protection locked="0"/>
    </xf>
    <xf numFmtId="3" fontId="26" fillId="0" borderId="51" xfId="0" applyNumberFormat="1" applyFont="1" applyBorder="1" applyAlignment="1" applyProtection="1">
      <alignment horizontal="right" vertical="center" shrinkToFit="1"/>
      <protection locked="0"/>
    </xf>
    <xf numFmtId="0" fontId="0" fillId="0" borderId="2" xfId="0" applyFont="1" applyBorder="1" applyAlignment="1">
      <alignment horizontal="center" vertical="center" shrinkToFit="1"/>
    </xf>
    <xf numFmtId="0" fontId="0" fillId="0" borderId="38" xfId="0" applyFont="1" applyBorder="1" applyAlignment="1">
      <alignment horizontal="center" vertical="center" shrinkToFit="1"/>
    </xf>
    <xf numFmtId="0" fontId="0" fillId="0" borderId="100" xfId="0" applyFont="1" applyBorder="1" applyAlignment="1">
      <alignment horizontal="center" vertical="center" shrinkToFit="1"/>
    </xf>
    <xf numFmtId="178" fontId="10" fillId="0" borderId="2" xfId="0" applyNumberFormat="1" applyFont="1" applyBorder="1" applyAlignment="1" applyProtection="1">
      <alignment horizontal="right" vertical="center" shrinkToFit="1"/>
      <protection locked="0"/>
    </xf>
    <xf numFmtId="178" fontId="10" fillId="0" borderId="38" xfId="0" applyNumberFormat="1" applyFont="1" applyBorder="1" applyAlignment="1" applyProtection="1">
      <alignment horizontal="right" vertical="center" shrinkToFit="1"/>
      <protection locked="0"/>
    </xf>
    <xf numFmtId="178" fontId="10" fillId="0" borderId="100" xfId="0" applyNumberFormat="1" applyFont="1" applyBorder="1" applyAlignment="1" applyProtection="1">
      <alignment horizontal="right" vertical="center" shrinkToFit="1"/>
      <protection locked="0"/>
    </xf>
    <xf numFmtId="178" fontId="26" fillId="0" borderId="50" xfId="0" applyNumberFormat="1" applyFont="1" applyBorder="1" applyAlignment="1">
      <alignment horizontal="right" vertical="center" shrinkToFit="1"/>
    </xf>
    <xf numFmtId="178" fontId="26" fillId="0" borderId="84" xfId="0" applyNumberFormat="1" applyFont="1" applyBorder="1" applyAlignment="1">
      <alignment horizontal="right" vertical="center" shrinkToFit="1"/>
    </xf>
    <xf numFmtId="178" fontId="26" fillId="0" borderId="51" xfId="0" applyNumberFormat="1" applyFont="1" applyBorder="1" applyAlignment="1">
      <alignment horizontal="right" vertical="center" shrinkToFit="1"/>
    </xf>
    <xf numFmtId="0" fontId="0" fillId="0" borderId="38" xfId="0" applyFont="1" applyBorder="1" applyAlignment="1">
      <alignment horizontal="center" vertical="center"/>
    </xf>
    <xf numFmtId="0" fontId="0" fillId="0" borderId="100" xfId="0" applyFont="1" applyBorder="1" applyAlignment="1">
      <alignment horizontal="center" vertical="center"/>
    </xf>
    <xf numFmtId="0" fontId="0" fillId="0" borderId="9" xfId="0" applyFont="1" applyBorder="1" applyAlignment="1">
      <alignment horizontal="center" vertical="center"/>
    </xf>
    <xf numFmtId="0" fontId="0" fillId="0" borderId="5" xfId="0" applyFont="1" applyBorder="1" applyAlignment="1">
      <alignment horizontal="center" vertical="center"/>
    </xf>
    <xf numFmtId="0" fontId="0" fillId="0" borderId="8" xfId="0" applyFont="1" applyBorder="1" applyAlignment="1">
      <alignment horizontal="center" vertical="center"/>
    </xf>
    <xf numFmtId="0" fontId="0" fillId="0" borderId="61" xfId="0" applyFont="1" applyBorder="1" applyAlignment="1">
      <alignment horizontal="center" vertical="center"/>
    </xf>
    <xf numFmtId="0" fontId="0" fillId="0" borderId="45" xfId="0" applyFont="1" applyBorder="1" applyAlignment="1">
      <alignment horizontal="center" vertical="center"/>
    </xf>
    <xf numFmtId="0" fontId="0" fillId="0" borderId="103" xfId="0" applyFont="1" applyBorder="1" applyAlignment="1">
      <alignment horizontal="center" vertical="center"/>
    </xf>
    <xf numFmtId="0" fontId="10" fillId="11" borderId="111" xfId="0" applyFont="1" applyFill="1" applyBorder="1" applyAlignment="1">
      <alignment horizontal="left" vertical="center" wrapText="1"/>
    </xf>
    <xf numFmtId="0" fontId="10" fillId="11" borderId="112" xfId="0" applyFont="1" applyFill="1" applyBorder="1" applyAlignment="1">
      <alignment horizontal="left" vertical="center" wrapText="1"/>
    </xf>
    <xf numFmtId="0" fontId="10" fillId="11" borderId="113" xfId="0" applyFont="1" applyFill="1" applyBorder="1" applyAlignment="1">
      <alignment horizontal="left" vertical="center" wrapText="1"/>
    </xf>
    <xf numFmtId="0" fontId="10" fillId="11" borderId="65" xfId="0" applyFont="1" applyFill="1" applyBorder="1" applyAlignment="1">
      <alignment horizontal="left" vertical="center" wrapText="1"/>
    </xf>
    <xf numFmtId="0" fontId="10" fillId="11" borderId="0" xfId="0" applyFont="1" applyFill="1" applyBorder="1" applyAlignment="1">
      <alignment horizontal="left" vertical="center" wrapText="1"/>
    </xf>
    <xf numFmtId="0" fontId="10" fillId="11" borderId="114" xfId="0" applyFont="1" applyFill="1" applyBorder="1" applyAlignment="1">
      <alignment horizontal="left" vertical="center" wrapText="1"/>
    </xf>
    <xf numFmtId="0" fontId="10" fillId="11" borderId="66" xfId="0" applyFont="1" applyFill="1" applyBorder="1" applyAlignment="1">
      <alignment horizontal="left" vertical="center" wrapText="1"/>
    </xf>
    <xf numFmtId="0" fontId="10" fillId="11" borderId="67" xfId="0" applyFont="1" applyFill="1" applyBorder="1" applyAlignment="1">
      <alignment horizontal="left" vertical="center" wrapText="1"/>
    </xf>
    <xf numFmtId="0" fontId="10" fillId="11" borderId="68" xfId="0" applyFont="1" applyFill="1" applyBorder="1" applyAlignment="1">
      <alignment horizontal="left" vertical="center" wrapText="1"/>
    </xf>
    <xf numFmtId="0" fontId="15" fillId="0" borderId="50" xfId="0" applyFont="1" applyBorder="1" applyAlignment="1" applyProtection="1">
      <alignment horizontal="right" vertical="center" indent="1" shrinkToFit="1"/>
      <protection locked="0"/>
    </xf>
    <xf numFmtId="0" fontId="15" fillId="0" borderId="84" xfId="0" applyFont="1" applyBorder="1" applyAlignment="1" applyProtection="1">
      <alignment horizontal="right" vertical="center" indent="1" shrinkToFit="1"/>
      <protection locked="0"/>
    </xf>
    <xf numFmtId="0" fontId="15" fillId="0" borderId="51" xfId="0" applyFont="1" applyBorder="1" applyAlignment="1" applyProtection="1">
      <alignment horizontal="right" vertical="center" indent="1" shrinkToFit="1"/>
      <protection locked="0"/>
    </xf>
    <xf numFmtId="178" fontId="10" fillId="0" borderId="2" xfId="0" applyNumberFormat="1" applyFont="1" applyBorder="1" applyAlignment="1">
      <alignment horizontal="right" vertical="center" shrinkToFit="1"/>
    </xf>
    <xf numFmtId="178" fontId="10" fillId="0" borderId="38" xfId="0" applyNumberFormat="1" applyFont="1" applyBorder="1" applyAlignment="1">
      <alignment horizontal="right" vertical="center" shrinkToFit="1"/>
    </xf>
    <xf numFmtId="178" fontId="10" fillId="0" borderId="100" xfId="0" applyNumberFormat="1" applyFont="1" applyBorder="1" applyAlignment="1">
      <alignment horizontal="right" vertical="center" shrinkToFit="1"/>
    </xf>
    <xf numFmtId="0" fontId="0" fillId="11" borderId="111" xfId="0" applyFont="1" applyFill="1" applyBorder="1" applyAlignment="1">
      <alignment horizontal="left" vertical="center" wrapText="1" shrinkToFit="1"/>
    </xf>
    <xf numFmtId="0" fontId="0" fillId="11" borderId="112" xfId="0" applyFont="1" applyFill="1" applyBorder="1" applyAlignment="1">
      <alignment horizontal="left" vertical="center" wrapText="1" shrinkToFit="1"/>
    </xf>
    <xf numFmtId="0" fontId="0" fillId="11" borderId="113" xfId="0" applyFont="1" applyFill="1" applyBorder="1" applyAlignment="1">
      <alignment horizontal="left" vertical="center" wrapText="1" shrinkToFit="1"/>
    </xf>
    <xf numFmtId="0" fontId="0" fillId="11" borderId="65" xfId="0" applyFont="1" applyFill="1" applyBorder="1" applyAlignment="1">
      <alignment horizontal="left" vertical="center" wrapText="1" shrinkToFit="1"/>
    </xf>
    <xf numFmtId="0" fontId="0" fillId="11" borderId="0" xfId="0" applyFont="1" applyFill="1" applyBorder="1" applyAlignment="1">
      <alignment horizontal="left" vertical="center" wrapText="1" shrinkToFit="1"/>
    </xf>
    <xf numFmtId="0" fontId="0" fillId="11" borderId="114" xfId="0" applyFont="1" applyFill="1" applyBorder="1" applyAlignment="1">
      <alignment horizontal="left" vertical="center" wrapText="1" shrinkToFit="1"/>
    </xf>
    <xf numFmtId="0" fontId="0" fillId="11" borderId="66" xfId="0" applyFont="1" applyFill="1" applyBorder="1" applyAlignment="1">
      <alignment horizontal="left" vertical="center" wrapText="1" shrinkToFit="1"/>
    </xf>
    <xf numFmtId="0" fontId="0" fillId="11" borderId="67" xfId="0" applyFont="1" applyFill="1" applyBorder="1" applyAlignment="1">
      <alignment horizontal="left" vertical="center" wrapText="1" shrinkToFit="1"/>
    </xf>
    <xf numFmtId="0" fontId="0" fillId="11" borderId="68" xfId="0" applyFont="1" applyFill="1" applyBorder="1" applyAlignment="1">
      <alignment horizontal="left" vertical="center" wrapText="1" shrinkToFit="1"/>
    </xf>
    <xf numFmtId="0" fontId="11" fillId="0" borderId="0" xfId="0" applyFont="1" applyAlignment="1">
      <alignment horizontal="center" vertical="center"/>
    </xf>
    <xf numFmtId="0" fontId="0" fillId="0" borderId="62" xfId="0" applyFont="1" applyBorder="1" applyAlignment="1">
      <alignment horizontal="center" vertical="center" textRotation="255" shrinkToFit="1"/>
    </xf>
    <xf numFmtId="0" fontId="0" fillId="0" borderId="119" xfId="0" applyFont="1" applyBorder="1" applyAlignment="1">
      <alignment horizontal="center" vertical="center" textRotation="255" shrinkToFit="1"/>
    </xf>
    <xf numFmtId="0" fontId="0" fillId="0" borderId="116" xfId="0" applyFont="1" applyBorder="1" applyAlignment="1">
      <alignment horizontal="center" vertical="center"/>
    </xf>
    <xf numFmtId="0" fontId="0" fillId="0" borderId="118" xfId="0" applyFont="1" applyBorder="1" applyAlignment="1">
      <alignment horizontal="center" vertical="center"/>
    </xf>
    <xf numFmtId="0" fontId="26" fillId="0" borderId="50" xfId="0" applyFont="1" applyBorder="1" applyAlignment="1" applyProtection="1">
      <alignment horizontal="left" vertical="center" indent="1" shrinkToFit="1"/>
    </xf>
    <xf numFmtId="0" fontId="26" fillId="0" borderId="84" xfId="0" applyFont="1" applyBorder="1" applyAlignment="1" applyProtection="1">
      <alignment horizontal="left" vertical="center" indent="1" shrinkToFit="1"/>
    </xf>
    <xf numFmtId="0" fontId="26" fillId="0" borderId="51" xfId="0" applyFont="1" applyBorder="1" applyAlignment="1" applyProtection="1">
      <alignment horizontal="left" vertical="center" indent="1" shrinkToFit="1"/>
    </xf>
    <xf numFmtId="0" fontId="10" fillId="0" borderId="50" xfId="0" applyFont="1" applyBorder="1" applyAlignment="1" applyProtection="1">
      <alignment horizontal="left" vertical="center" indent="1" shrinkToFit="1"/>
    </xf>
    <xf numFmtId="0" fontId="10" fillId="0" borderId="84" xfId="0" applyFont="1" applyBorder="1" applyAlignment="1" applyProtection="1">
      <alignment horizontal="left" vertical="center" indent="1" shrinkToFit="1"/>
    </xf>
    <xf numFmtId="0" fontId="10" fillId="0" borderId="51" xfId="0" applyFont="1" applyBorder="1" applyAlignment="1" applyProtection="1">
      <alignment horizontal="left" vertical="center" indent="1" shrinkToFit="1"/>
    </xf>
    <xf numFmtId="0" fontId="10" fillId="0" borderId="52" xfId="0" applyFont="1" applyBorder="1" applyAlignment="1" applyProtection="1">
      <alignment horizontal="left" vertical="center" wrapText="1" indent="1" shrinkToFit="1"/>
    </xf>
    <xf numFmtId="0" fontId="10" fillId="0" borderId="11" xfId="0" applyFont="1" applyBorder="1" applyAlignment="1" applyProtection="1">
      <alignment horizontal="left" vertical="center" wrapText="1" indent="1" shrinkToFit="1"/>
    </xf>
    <xf numFmtId="0" fontId="10" fillId="0" borderId="12" xfId="0" applyFont="1" applyBorder="1" applyAlignment="1" applyProtection="1">
      <alignment horizontal="left" vertical="center" wrapText="1" indent="1" shrinkToFit="1"/>
    </xf>
    <xf numFmtId="0" fontId="10" fillId="0" borderId="14" xfId="0" applyFont="1" applyBorder="1" applyAlignment="1" applyProtection="1">
      <alignment horizontal="left" vertical="center" wrapText="1" indent="1" shrinkToFit="1"/>
    </xf>
    <xf numFmtId="0" fontId="10" fillId="0" borderId="5" xfId="0" applyFont="1" applyBorder="1" applyAlignment="1" applyProtection="1">
      <alignment horizontal="left" vertical="center" wrapText="1" indent="1" shrinkToFit="1"/>
    </xf>
    <xf numFmtId="0" fontId="10" fillId="0" borderId="7" xfId="0" applyFont="1" applyBorder="1" applyAlignment="1" applyProtection="1">
      <alignment horizontal="left" vertical="center" wrapText="1" indent="1" shrinkToFit="1"/>
    </xf>
    <xf numFmtId="0" fontId="15" fillId="0" borderId="50" xfId="0" applyFont="1" applyBorder="1" applyAlignment="1" applyProtection="1">
      <alignment horizontal="left" vertical="center" indent="1" shrinkToFit="1"/>
      <protection locked="0"/>
    </xf>
    <xf numFmtId="0" fontId="15" fillId="0" borderId="84" xfId="0" applyFont="1" applyBorder="1" applyAlignment="1" applyProtection="1">
      <alignment horizontal="left" vertical="center" indent="1" shrinkToFit="1"/>
      <protection locked="0"/>
    </xf>
    <xf numFmtId="0" fontId="15" fillId="0" borderId="51" xfId="0" applyFont="1" applyBorder="1" applyAlignment="1" applyProtection="1">
      <alignment horizontal="left" vertical="center" indent="1" shrinkToFit="1"/>
      <protection locked="0"/>
    </xf>
    <xf numFmtId="0" fontId="10" fillId="0" borderId="50" xfId="0" applyFont="1" applyBorder="1" applyAlignment="1" applyProtection="1">
      <alignment horizontal="left" vertical="center" indent="1" shrinkToFit="1"/>
      <protection locked="0"/>
    </xf>
    <xf numFmtId="0" fontId="10" fillId="0" borderId="84" xfId="0" applyFont="1" applyBorder="1" applyAlignment="1" applyProtection="1">
      <alignment horizontal="left" vertical="center" indent="1" shrinkToFit="1"/>
      <protection locked="0"/>
    </xf>
    <xf numFmtId="0" fontId="10" fillId="0" borderId="5" xfId="0" applyFont="1" applyBorder="1" applyAlignment="1" applyProtection="1">
      <alignment horizontal="left" vertical="center" indent="1" shrinkToFit="1"/>
      <protection locked="0"/>
    </xf>
    <xf numFmtId="0" fontId="10" fillId="0" borderId="7" xfId="0" applyFont="1" applyBorder="1" applyAlignment="1" applyProtection="1">
      <alignment horizontal="left" vertical="center" indent="1" shrinkToFit="1"/>
      <protection locked="0"/>
    </xf>
    <xf numFmtId="0" fontId="15" fillId="0" borderId="50" xfId="0" applyFont="1" applyBorder="1" applyAlignment="1" applyProtection="1">
      <alignment horizontal="left" vertical="center" indent="1" shrinkToFit="1"/>
    </xf>
    <xf numFmtId="0" fontId="15" fillId="0" borderId="84" xfId="0" applyFont="1" applyBorder="1" applyAlignment="1" applyProtection="1">
      <alignment horizontal="left" vertical="center" indent="1" shrinkToFit="1"/>
    </xf>
    <xf numFmtId="0" fontId="15" fillId="0" borderId="51" xfId="0" applyFont="1" applyBorder="1" applyAlignment="1" applyProtection="1">
      <alignment horizontal="left" vertical="center" indent="1" shrinkToFit="1"/>
    </xf>
    <xf numFmtId="0" fontId="15" fillId="0" borderId="50" xfId="0" applyFont="1" applyBorder="1" applyAlignment="1">
      <alignment horizontal="left" vertical="center" indent="1" shrinkToFit="1"/>
    </xf>
    <xf numFmtId="0" fontId="15" fillId="0" borderId="84" xfId="0" applyFont="1" applyBorder="1" applyAlignment="1">
      <alignment horizontal="left" vertical="center" indent="1" shrinkToFit="1"/>
    </xf>
    <xf numFmtId="0" fontId="15" fillId="0" borderId="51" xfId="0" applyFont="1" applyBorder="1" applyAlignment="1">
      <alignment horizontal="left" vertical="center" indent="1" shrinkToFit="1"/>
    </xf>
    <xf numFmtId="0" fontId="10" fillId="0" borderId="50" xfId="0" applyNumberFormat="1" applyFont="1" applyBorder="1" applyAlignment="1" applyProtection="1">
      <alignment horizontal="left" vertical="center" indent="1" shrinkToFit="1"/>
    </xf>
    <xf numFmtId="0" fontId="10" fillId="0" borderId="84" xfId="0" applyNumberFormat="1" applyFont="1" applyBorder="1" applyAlignment="1" applyProtection="1">
      <alignment horizontal="left" vertical="center" indent="1" shrinkToFit="1"/>
    </xf>
    <xf numFmtId="0" fontId="10" fillId="0" borderId="51" xfId="0" applyNumberFormat="1" applyFont="1" applyBorder="1" applyAlignment="1" applyProtection="1">
      <alignment horizontal="left" vertical="center" indent="1" shrinkToFit="1"/>
    </xf>
    <xf numFmtId="0" fontId="15" fillId="0" borderId="14" xfId="0" applyFont="1" applyBorder="1" applyAlignment="1" applyProtection="1">
      <alignment horizontal="left" vertical="center" indent="1" shrinkToFit="1"/>
    </xf>
    <xf numFmtId="0" fontId="15" fillId="0" borderId="5" xfId="0" applyFont="1" applyBorder="1" applyAlignment="1" applyProtection="1">
      <alignment horizontal="left" vertical="center" indent="1" shrinkToFit="1"/>
    </xf>
    <xf numFmtId="0" fontId="15" fillId="0" borderId="7" xfId="0" applyFont="1" applyBorder="1" applyAlignment="1" applyProtection="1">
      <alignment horizontal="left" vertical="center" indent="1" shrinkToFit="1"/>
    </xf>
    <xf numFmtId="49" fontId="15" fillId="0" borderId="50" xfId="0" applyNumberFormat="1" applyFont="1" applyBorder="1" applyAlignment="1" applyProtection="1">
      <alignment horizontal="left" vertical="center" indent="1" shrinkToFit="1"/>
      <protection locked="0"/>
    </xf>
    <xf numFmtId="49" fontId="15" fillId="0" borderId="51" xfId="0" applyNumberFormat="1" applyFont="1" applyBorder="1" applyAlignment="1" applyProtection="1">
      <alignment horizontal="left" vertical="center" indent="1" shrinkToFit="1"/>
      <protection locked="0"/>
    </xf>
    <xf numFmtId="49" fontId="10" fillId="0" borderId="125" xfId="0" applyNumberFormat="1" applyFont="1" applyBorder="1" applyAlignment="1" applyProtection="1">
      <alignment horizontal="left" vertical="center" wrapText="1" shrinkToFit="1"/>
    </xf>
    <xf numFmtId="49" fontId="10" fillId="0" borderId="126" xfId="0" applyNumberFormat="1" applyFont="1" applyBorder="1" applyAlignment="1" applyProtection="1">
      <alignment horizontal="left" vertical="center" wrapText="1" shrinkToFit="1"/>
    </xf>
    <xf numFmtId="49" fontId="10" fillId="0" borderId="126" xfId="0" applyNumberFormat="1" applyFont="1" applyBorder="1" applyAlignment="1" applyProtection="1">
      <alignment vertical="center" wrapText="1" shrinkToFit="1"/>
      <protection locked="0"/>
    </xf>
    <xf numFmtId="49" fontId="10" fillId="0" borderId="127" xfId="0" applyNumberFormat="1" applyFont="1" applyBorder="1" applyAlignment="1" applyProtection="1">
      <alignment vertical="center" wrapText="1" shrinkToFit="1"/>
      <protection locked="0"/>
    </xf>
    <xf numFmtId="49" fontId="10" fillId="0" borderId="42" xfId="0" applyNumberFormat="1" applyFont="1" applyBorder="1" applyAlignment="1" applyProtection="1">
      <alignment vertical="center" shrinkToFit="1"/>
    </xf>
    <xf numFmtId="49" fontId="10" fillId="0" borderId="43" xfId="0" applyNumberFormat="1" applyFont="1" applyBorder="1" applyAlignment="1" applyProtection="1">
      <alignment vertical="center" shrinkToFit="1"/>
    </xf>
    <xf numFmtId="49" fontId="10" fillId="0" borderId="126" xfId="0" applyNumberFormat="1" applyFont="1" applyBorder="1" applyAlignment="1" applyProtection="1">
      <alignment horizontal="left" vertical="center" wrapText="1" indent="1" shrinkToFit="1"/>
      <protection locked="0"/>
    </xf>
    <xf numFmtId="49" fontId="10" fillId="0" borderId="127" xfId="0" applyNumberFormat="1" applyFont="1" applyBorder="1" applyAlignment="1" applyProtection="1">
      <alignment horizontal="left" vertical="center" wrapText="1" indent="1" shrinkToFit="1"/>
      <protection locked="0"/>
    </xf>
    <xf numFmtId="0" fontId="0" fillId="0" borderId="3" xfId="0" applyFont="1" applyBorder="1" applyAlignment="1">
      <alignment horizontal="left" vertical="center" shrinkToFit="1"/>
    </xf>
    <xf numFmtId="0" fontId="0" fillId="0" borderId="0" xfId="0" applyFont="1" applyBorder="1" applyAlignment="1">
      <alignment horizontal="left" vertical="center" shrinkToFit="1"/>
    </xf>
    <xf numFmtId="0" fontId="0" fillId="0" borderId="4" xfId="0" applyFont="1" applyBorder="1" applyAlignment="1">
      <alignment horizontal="left" vertical="center" shrinkToFit="1"/>
    </xf>
    <xf numFmtId="0" fontId="10" fillId="0" borderId="50"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1" xfId="0" applyFont="1" applyBorder="1" applyAlignment="1" applyProtection="1">
      <alignment horizontal="left" vertical="center" shrinkToFit="1"/>
      <protection locked="0"/>
    </xf>
    <xf numFmtId="0" fontId="0" fillId="0" borderId="49" xfId="0" applyFont="1" applyBorder="1" applyAlignment="1">
      <alignment horizontal="center" vertical="center"/>
    </xf>
    <xf numFmtId="0" fontId="0" fillId="0" borderId="43" xfId="0" applyFont="1" applyBorder="1" applyAlignment="1">
      <alignment horizontal="center" vertical="center"/>
    </xf>
    <xf numFmtId="0" fontId="0" fillId="0" borderId="104" xfId="0" applyFont="1" applyBorder="1" applyAlignment="1">
      <alignment horizontal="center" vertical="center"/>
    </xf>
    <xf numFmtId="178" fontId="10" fillId="0" borderId="39" xfId="0" applyNumberFormat="1" applyFont="1" applyBorder="1" applyAlignment="1">
      <alignment horizontal="right" vertical="center" shrinkToFit="1"/>
    </xf>
    <xf numFmtId="178" fontId="10" fillId="0" borderId="39" xfId="0" applyNumberFormat="1" applyFont="1" applyBorder="1" applyAlignment="1" applyProtection="1">
      <alignment horizontal="right" vertical="center" shrinkToFit="1"/>
      <protection locked="0"/>
    </xf>
    <xf numFmtId="0" fontId="0" fillId="0" borderId="129" xfId="0" applyFont="1" applyBorder="1" applyAlignment="1">
      <alignment vertical="center" wrapText="1"/>
    </xf>
    <xf numFmtId="0" fontId="0" fillId="0" borderId="131" xfId="0" applyFont="1" applyBorder="1" applyAlignment="1">
      <alignment vertical="center" wrapText="1"/>
    </xf>
    <xf numFmtId="49" fontId="10" fillId="0" borderId="0" xfId="0" applyNumberFormat="1" applyFont="1" applyBorder="1" applyAlignment="1" applyProtection="1">
      <alignment vertical="center" wrapText="1" shrinkToFit="1"/>
      <protection locked="0"/>
    </xf>
    <xf numFmtId="49" fontId="10" fillId="0" borderId="11" xfId="0" applyNumberFormat="1" applyFont="1" applyBorder="1" applyAlignment="1" applyProtection="1">
      <alignment vertical="center" wrapText="1" shrinkToFit="1"/>
      <protection locked="0"/>
    </xf>
    <xf numFmtId="49" fontId="10" fillId="0" borderId="12" xfId="0" applyNumberFormat="1" applyFont="1" applyBorder="1" applyAlignment="1" applyProtection="1">
      <alignment vertical="center" wrapText="1" shrinkToFit="1"/>
      <protection locked="0"/>
    </xf>
    <xf numFmtId="49" fontId="10" fillId="0" borderId="5" xfId="0" applyNumberFormat="1" applyFont="1" applyBorder="1" applyAlignment="1" applyProtection="1">
      <alignment vertical="center" wrapText="1" shrinkToFit="1"/>
      <protection locked="0"/>
    </xf>
    <xf numFmtId="49" fontId="10" fillId="0" borderId="7" xfId="0" applyNumberFormat="1" applyFont="1" applyBorder="1" applyAlignment="1" applyProtection="1">
      <alignment vertical="center" wrapText="1" shrinkToFit="1"/>
      <protection locked="0"/>
    </xf>
    <xf numFmtId="0" fontId="8" fillId="0" borderId="61" xfId="0" applyFont="1" applyBorder="1" applyAlignment="1" applyProtection="1">
      <alignment horizontal="left" vertical="center" shrinkToFit="1"/>
    </xf>
    <xf numFmtId="0" fontId="8" fillId="0" borderId="45" xfId="0" applyFont="1" applyBorder="1" applyAlignment="1" applyProtection="1">
      <alignment horizontal="left" vertical="center" shrinkToFit="1"/>
    </xf>
    <xf numFmtId="0" fontId="8" fillId="0" borderId="3" xfId="0" applyFont="1" applyBorder="1" applyAlignment="1" applyProtection="1">
      <alignment horizontal="left" vertical="center" shrinkToFit="1"/>
    </xf>
    <xf numFmtId="0" fontId="8" fillId="0" borderId="0" xfId="0" applyFont="1" applyBorder="1" applyAlignment="1" applyProtection="1">
      <alignment horizontal="left" vertical="center" shrinkToFit="1"/>
    </xf>
    <xf numFmtId="0" fontId="8" fillId="0" borderId="49" xfId="0" applyFont="1" applyBorder="1" applyAlignment="1" applyProtection="1">
      <alignment horizontal="left" vertical="center" shrinkToFit="1"/>
    </xf>
    <xf numFmtId="0" fontId="8" fillId="0" borderId="43" xfId="0" applyFont="1" applyBorder="1" applyAlignment="1" applyProtection="1">
      <alignment horizontal="left" vertical="center" shrinkToFit="1"/>
    </xf>
    <xf numFmtId="0" fontId="2" fillId="0" borderId="1" xfId="0" applyFont="1" applyBorder="1" applyAlignment="1" applyProtection="1">
      <alignment horizontal="center" vertical="center" shrinkToFit="1"/>
    </xf>
    <xf numFmtId="0" fontId="2" fillId="0" borderId="62" xfId="0" applyFont="1" applyBorder="1" applyAlignment="1" applyProtection="1">
      <alignment horizontal="center" vertical="center" shrinkToFit="1"/>
    </xf>
    <xf numFmtId="0" fontId="2" fillId="0" borderId="69" xfId="0" applyFont="1" applyBorder="1" applyAlignment="1" applyProtection="1">
      <alignment horizontal="center" vertical="center" shrinkToFit="1"/>
    </xf>
    <xf numFmtId="0" fontId="2" fillId="0" borderId="70" xfId="0" applyFont="1" applyBorder="1" applyAlignment="1" applyProtection="1">
      <alignment horizontal="center" vertical="center" shrinkToFit="1"/>
    </xf>
    <xf numFmtId="0" fontId="10" fillId="0" borderId="15" xfId="0" applyFont="1" applyBorder="1" applyAlignment="1" applyProtection="1">
      <alignment horizontal="center" vertical="center" shrinkToFit="1"/>
    </xf>
    <xf numFmtId="0" fontId="10" fillId="0" borderId="16" xfId="0" applyFont="1" applyBorder="1" applyAlignment="1" applyProtection="1">
      <alignment horizontal="center" vertical="center" shrinkToFit="1"/>
    </xf>
    <xf numFmtId="0" fontId="10" fillId="0" borderId="17" xfId="0" applyFont="1" applyBorder="1" applyAlignment="1" applyProtection="1">
      <alignment horizontal="center" vertical="center" shrinkToFit="1"/>
    </xf>
    <xf numFmtId="0" fontId="10" fillId="0" borderId="18" xfId="0" applyFont="1" applyBorder="1" applyAlignment="1" applyProtection="1">
      <alignment horizontal="center" vertical="center" shrinkToFit="1"/>
    </xf>
    <xf numFmtId="0" fontId="8" fillId="0" borderId="61" xfId="0" applyFont="1" applyBorder="1" applyAlignment="1" applyProtection="1">
      <alignment vertical="center"/>
    </xf>
    <xf numFmtId="0" fontId="8" fillId="0" borderId="45" xfId="0" applyFont="1" applyBorder="1" applyAlignment="1" applyProtection="1">
      <alignment vertical="center"/>
    </xf>
    <xf numFmtId="0" fontId="8" fillId="0" borderId="41" xfId="0" applyFont="1" applyBorder="1" applyAlignment="1" applyProtection="1">
      <alignment vertical="center"/>
    </xf>
    <xf numFmtId="0" fontId="8" fillId="0" borderId="3" xfId="0" applyFont="1" applyBorder="1" applyAlignment="1" applyProtection="1">
      <alignment vertical="center"/>
    </xf>
    <xf numFmtId="0" fontId="8" fillId="0" borderId="0" xfId="0" applyFont="1" applyBorder="1" applyAlignment="1" applyProtection="1">
      <alignment vertical="center"/>
    </xf>
    <xf numFmtId="0" fontId="8" fillId="0" borderId="6" xfId="0" applyFont="1" applyBorder="1" applyAlignment="1" applyProtection="1">
      <alignment vertical="center"/>
    </xf>
    <xf numFmtId="0" fontId="8" fillId="0" borderId="49" xfId="0" applyFont="1" applyBorder="1" applyAlignment="1" applyProtection="1">
      <alignment vertical="center"/>
    </xf>
    <xf numFmtId="0" fontId="8" fillId="0" borderId="43" xfId="0" applyFont="1" applyBorder="1" applyAlignment="1" applyProtection="1">
      <alignment vertical="center"/>
    </xf>
    <xf numFmtId="0" fontId="8" fillId="0" borderId="44" xfId="0" applyFont="1" applyBorder="1" applyAlignment="1" applyProtection="1">
      <alignment vertical="center"/>
    </xf>
    <xf numFmtId="0" fontId="36" fillId="0" borderId="105" xfId="0" applyFont="1" applyBorder="1" applyAlignment="1" applyProtection="1">
      <alignment horizontal="center" vertical="center" shrinkToFit="1"/>
    </xf>
    <xf numFmtId="0" fontId="36" fillId="0" borderId="106" xfId="0" applyFont="1" applyBorder="1" applyAlignment="1" applyProtection="1">
      <alignment horizontal="center" vertical="center" shrinkToFit="1"/>
    </xf>
    <xf numFmtId="0" fontId="36" fillId="0" borderId="107" xfId="0" applyFont="1" applyBorder="1" applyAlignment="1" applyProtection="1">
      <alignment horizontal="center" vertical="center" shrinkToFit="1"/>
    </xf>
    <xf numFmtId="0" fontId="36" fillId="0" borderId="108" xfId="0" applyFont="1" applyBorder="1" applyAlignment="1" applyProtection="1">
      <alignment horizontal="center" vertical="center" shrinkToFit="1"/>
    </xf>
    <xf numFmtId="0" fontId="36" fillId="0" borderId="109" xfId="0" applyFont="1" applyBorder="1" applyAlignment="1" applyProtection="1">
      <alignment horizontal="center" vertical="center" shrinkToFit="1"/>
    </xf>
    <xf numFmtId="0" fontId="36" fillId="0" borderId="110" xfId="0" applyFont="1" applyBorder="1" applyAlignment="1" applyProtection="1">
      <alignment horizontal="center" vertical="center" shrinkToFit="1"/>
    </xf>
    <xf numFmtId="0" fontId="10" fillId="11" borderId="111" xfId="0" applyFont="1" applyFill="1" applyBorder="1" applyAlignment="1" applyProtection="1">
      <alignment horizontal="left" vertical="center" wrapText="1"/>
    </xf>
    <xf numFmtId="0" fontId="10" fillId="11" borderId="112" xfId="0" applyFont="1" applyFill="1" applyBorder="1" applyAlignment="1" applyProtection="1">
      <alignment horizontal="left" vertical="center"/>
    </xf>
    <xf numFmtId="0" fontId="10" fillId="11" borderId="113" xfId="0" applyFont="1" applyFill="1" applyBorder="1" applyAlignment="1" applyProtection="1">
      <alignment horizontal="left" vertical="center"/>
    </xf>
    <xf numFmtId="0" fontId="10" fillId="11" borderId="66" xfId="0" applyFont="1" applyFill="1" applyBorder="1" applyAlignment="1" applyProtection="1">
      <alignment horizontal="left" vertical="center"/>
    </xf>
    <xf numFmtId="0" fontId="10" fillId="11" borderId="67" xfId="0" applyFont="1" applyFill="1" applyBorder="1" applyAlignment="1" applyProtection="1">
      <alignment horizontal="left" vertical="center"/>
    </xf>
    <xf numFmtId="0" fontId="10" fillId="11" borderId="68" xfId="0" applyFont="1" applyFill="1" applyBorder="1" applyAlignment="1" applyProtection="1">
      <alignment horizontal="left" vertical="center"/>
    </xf>
    <xf numFmtId="0" fontId="8" fillId="0" borderId="2" xfId="0" applyFont="1" applyBorder="1" applyAlignment="1" applyProtection="1">
      <alignment vertical="center" shrinkToFit="1"/>
    </xf>
    <xf numFmtId="0" fontId="8" fillId="0" borderId="38" xfId="0" applyFont="1" applyBorder="1" applyAlignment="1" applyProtection="1">
      <alignment vertical="center" shrinkToFit="1"/>
    </xf>
    <xf numFmtId="0" fontId="8" fillId="0" borderId="39" xfId="0" applyFont="1" applyBorder="1" applyAlignment="1" applyProtection="1">
      <alignment vertical="center" shrinkToFit="1"/>
    </xf>
    <xf numFmtId="0" fontId="11" fillId="0" borderId="0" xfId="0" applyFont="1" applyAlignment="1" applyProtection="1">
      <alignment horizontal="center" vertical="center"/>
    </xf>
    <xf numFmtId="0" fontId="36" fillId="0" borderId="11" xfId="0" applyFont="1" applyBorder="1" applyAlignment="1" applyProtection="1">
      <alignment horizontal="center" vertical="center" shrinkToFit="1"/>
    </xf>
    <xf numFmtId="0" fontId="36" fillId="0" borderId="0" xfId="0" applyFont="1" applyBorder="1" applyAlignment="1" applyProtection="1">
      <alignment horizontal="center" vertical="center" shrinkToFit="1"/>
    </xf>
    <xf numFmtId="0" fontId="36" fillId="0" borderId="5" xfId="0" applyFont="1" applyBorder="1" applyAlignment="1" applyProtection="1">
      <alignment horizontal="center" vertical="center" shrinkToFit="1"/>
    </xf>
    <xf numFmtId="0" fontId="2" fillId="0" borderId="0" xfId="0" applyFont="1" applyBorder="1" applyAlignment="1" applyProtection="1">
      <alignment horizontal="center" vertical="center"/>
    </xf>
    <xf numFmtId="0" fontId="2" fillId="0" borderId="43" xfId="0" applyFont="1" applyBorder="1" applyAlignment="1" applyProtection="1">
      <alignment horizontal="center" vertical="center"/>
    </xf>
    <xf numFmtId="0" fontId="2" fillId="0" borderId="62" xfId="0" applyFont="1" applyBorder="1" applyAlignment="1" applyProtection="1">
      <alignment horizontal="center" vertical="center"/>
    </xf>
    <xf numFmtId="0" fontId="2" fillId="0" borderId="69" xfId="0" applyFont="1" applyBorder="1" applyAlignment="1" applyProtection="1">
      <alignment horizontal="center" vertical="center"/>
    </xf>
    <xf numFmtId="0" fontId="2" fillId="0" borderId="70" xfId="0" applyFont="1" applyBorder="1" applyAlignment="1" applyProtection="1">
      <alignment horizontal="center" vertical="center"/>
    </xf>
    <xf numFmtId="0" fontId="36" fillId="0" borderId="52" xfId="0" applyFont="1" applyBorder="1" applyAlignment="1" applyProtection="1">
      <alignment horizontal="center" vertical="center" shrinkToFit="1"/>
    </xf>
    <xf numFmtId="0" fontId="36" fillId="0" borderId="13" xfId="0" applyFont="1" applyBorder="1" applyAlignment="1" applyProtection="1">
      <alignment horizontal="center" vertical="center" shrinkToFit="1"/>
    </xf>
    <xf numFmtId="0" fontId="8" fillId="0" borderId="116" xfId="0" applyFont="1" applyBorder="1" applyAlignment="1" applyProtection="1">
      <alignment vertical="center"/>
    </xf>
    <xf numFmtId="0" fontId="8" fillId="0" borderId="117" xfId="0" applyFont="1" applyBorder="1" applyAlignment="1" applyProtection="1">
      <alignment vertical="center"/>
    </xf>
    <xf numFmtId="0" fontId="8" fillId="0" borderId="118" xfId="0" applyFont="1" applyBorder="1" applyAlignment="1" applyProtection="1">
      <alignment vertical="center"/>
    </xf>
    <xf numFmtId="0" fontId="10" fillId="0" borderId="11" xfId="0" applyNumberFormat="1" applyFont="1" applyBorder="1" applyAlignment="1" applyProtection="1">
      <alignment horizontal="center" vertical="center" shrinkToFit="1"/>
    </xf>
    <xf numFmtId="0" fontId="10" fillId="0" borderId="0" xfId="0" applyNumberFormat="1" applyFont="1" applyBorder="1" applyAlignment="1" applyProtection="1">
      <alignment horizontal="center" vertical="center" shrinkToFit="1"/>
    </xf>
    <xf numFmtId="0" fontId="10" fillId="0" borderId="5" xfId="0" applyNumberFormat="1" applyFont="1" applyBorder="1" applyAlignment="1" applyProtection="1">
      <alignment horizontal="center" vertical="center" shrinkToFit="1"/>
    </xf>
    <xf numFmtId="0" fontId="10" fillId="0" borderId="12" xfId="0" applyNumberFormat="1" applyFont="1" applyBorder="1" applyAlignment="1" applyProtection="1">
      <alignment horizontal="center" vertical="center" shrinkToFit="1"/>
    </xf>
    <xf numFmtId="0" fontId="10" fillId="0" borderId="6" xfId="0" applyNumberFormat="1" applyFont="1" applyBorder="1" applyAlignment="1" applyProtection="1">
      <alignment horizontal="center" vertical="center" shrinkToFit="1"/>
    </xf>
    <xf numFmtId="0" fontId="10" fillId="0" borderId="7" xfId="0" applyNumberFormat="1" applyFont="1" applyBorder="1" applyAlignment="1" applyProtection="1">
      <alignment horizontal="center" vertical="center" shrinkToFit="1"/>
    </xf>
    <xf numFmtId="0" fontId="36" fillId="0" borderId="16" xfId="0" applyFont="1" applyBorder="1" applyAlignment="1" applyProtection="1">
      <alignment horizontal="center" vertical="center" shrinkToFit="1"/>
    </xf>
    <xf numFmtId="0" fontId="36" fillId="0" borderId="17" xfId="0" applyFont="1" applyBorder="1" applyAlignment="1" applyProtection="1">
      <alignment horizontal="center" vertical="center" shrinkToFit="1"/>
    </xf>
    <xf numFmtId="0" fontId="36" fillId="0" borderId="18" xfId="0" applyFont="1" applyBorder="1" applyAlignment="1" applyProtection="1">
      <alignment horizontal="center" vertical="center" shrinkToFit="1"/>
    </xf>
    <xf numFmtId="0" fontId="10" fillId="0" borderId="0" xfId="0" applyFont="1" applyAlignment="1" applyProtection="1">
      <alignment vertical="center"/>
    </xf>
    <xf numFmtId="0" fontId="10" fillId="0" borderId="43" xfId="0" applyFont="1" applyBorder="1" applyAlignment="1" applyProtection="1">
      <alignment vertical="center"/>
    </xf>
    <xf numFmtId="0" fontId="2" fillId="0" borderId="61" xfId="0" applyFont="1" applyBorder="1" applyAlignment="1" applyProtection="1">
      <alignment horizontal="center" vertical="center" shrinkToFit="1"/>
    </xf>
    <xf numFmtId="0" fontId="2" fillId="0" borderId="45" xfId="0" applyFont="1" applyBorder="1" applyAlignment="1" applyProtection="1">
      <alignment horizontal="center" vertical="center" shrinkToFit="1"/>
    </xf>
    <xf numFmtId="0" fontId="2" fillId="0" borderId="103" xfId="0" applyFont="1" applyBorder="1" applyAlignment="1" applyProtection="1">
      <alignment horizontal="center" vertical="center" shrinkToFit="1"/>
    </xf>
    <xf numFmtId="0" fontId="2" fillId="0" borderId="3" xfId="0" applyFont="1" applyBorder="1" applyAlignment="1" applyProtection="1">
      <alignment horizontal="center" vertical="center" shrinkToFit="1"/>
    </xf>
    <xf numFmtId="0" fontId="2" fillId="0" borderId="0"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49" xfId="0" applyFont="1" applyBorder="1" applyAlignment="1" applyProtection="1">
      <alignment horizontal="center" vertical="center" shrinkToFit="1"/>
    </xf>
    <xf numFmtId="0" fontId="2" fillId="0" borderId="43" xfId="0" applyFont="1" applyBorder="1" applyAlignment="1" applyProtection="1">
      <alignment horizontal="center" vertical="center" shrinkToFit="1"/>
    </xf>
    <xf numFmtId="0" fontId="2" fillId="0" borderId="104" xfId="0" applyFont="1" applyBorder="1" applyAlignment="1" applyProtection="1">
      <alignment horizontal="center" vertical="center" shrinkToFit="1"/>
    </xf>
    <xf numFmtId="178" fontId="10" fillId="0" borderId="61" xfId="0" applyNumberFormat="1" applyFont="1" applyBorder="1" applyAlignment="1" applyProtection="1">
      <alignment horizontal="right" vertical="center" shrinkToFit="1"/>
    </xf>
    <xf numFmtId="178" fontId="10" fillId="0" borderId="45" xfId="0" applyNumberFormat="1" applyFont="1" applyBorder="1" applyAlignment="1" applyProtection="1">
      <alignment horizontal="right" vertical="center" shrinkToFit="1"/>
    </xf>
    <xf numFmtId="178" fontId="10" fillId="0" borderId="103" xfId="0" applyNumberFormat="1" applyFont="1" applyBorder="1" applyAlignment="1" applyProtection="1">
      <alignment horizontal="right" vertical="center" shrinkToFit="1"/>
    </xf>
    <xf numFmtId="178" fontId="10" fillId="0" borderId="3" xfId="0" applyNumberFormat="1" applyFont="1" applyBorder="1" applyAlignment="1" applyProtection="1">
      <alignment horizontal="right" vertical="center" shrinkToFit="1"/>
    </xf>
    <xf numFmtId="178" fontId="10" fillId="0" borderId="0" xfId="0" applyNumberFormat="1" applyFont="1" applyBorder="1" applyAlignment="1" applyProtection="1">
      <alignment horizontal="right" vertical="center" shrinkToFit="1"/>
    </xf>
    <xf numFmtId="178" fontId="10" fillId="0" borderId="4" xfId="0" applyNumberFormat="1" applyFont="1" applyBorder="1" applyAlignment="1" applyProtection="1">
      <alignment horizontal="right" vertical="center" shrinkToFit="1"/>
    </xf>
    <xf numFmtId="178" fontId="10" fillId="0" borderId="49" xfId="0" applyNumberFormat="1" applyFont="1" applyBorder="1" applyAlignment="1" applyProtection="1">
      <alignment horizontal="right" vertical="center" shrinkToFit="1"/>
    </xf>
    <xf numFmtId="178" fontId="10" fillId="0" borderId="43" xfId="0" applyNumberFormat="1" applyFont="1" applyBorder="1" applyAlignment="1" applyProtection="1">
      <alignment horizontal="right" vertical="center" shrinkToFit="1"/>
    </xf>
    <xf numFmtId="178" fontId="10" fillId="0" borderId="104" xfId="0" applyNumberFormat="1" applyFont="1" applyBorder="1" applyAlignment="1" applyProtection="1">
      <alignment horizontal="right" vertical="center" shrinkToFit="1"/>
    </xf>
    <xf numFmtId="178" fontId="10" fillId="0" borderId="41" xfId="0" applyNumberFormat="1" applyFont="1" applyBorder="1" applyAlignment="1" applyProtection="1">
      <alignment horizontal="right" vertical="center" shrinkToFit="1"/>
    </xf>
    <xf numFmtId="178" fontId="10" fillId="0" borderId="6" xfId="0" applyNumberFormat="1" applyFont="1" applyBorder="1" applyAlignment="1" applyProtection="1">
      <alignment horizontal="right" vertical="center" shrinkToFit="1"/>
    </xf>
    <xf numFmtId="178" fontId="10" fillId="0" borderId="44" xfId="0" applyNumberFormat="1" applyFont="1" applyBorder="1" applyAlignment="1" applyProtection="1">
      <alignment horizontal="right" vertical="center" shrinkToFit="1"/>
    </xf>
    <xf numFmtId="0" fontId="10" fillId="0" borderId="52" xfId="0" applyNumberFormat="1" applyFont="1" applyBorder="1" applyAlignment="1" applyProtection="1">
      <alignment horizontal="center" vertical="center" shrinkToFit="1"/>
    </xf>
    <xf numFmtId="0" fontId="10" fillId="0" borderId="13" xfId="0" applyNumberFormat="1" applyFont="1" applyBorder="1" applyAlignment="1" applyProtection="1">
      <alignment horizontal="center" vertical="center" shrinkToFit="1"/>
    </xf>
    <xf numFmtId="0" fontId="10" fillId="0" borderId="14" xfId="0" applyNumberFormat="1" applyFont="1" applyBorder="1" applyAlignment="1" applyProtection="1">
      <alignment horizontal="center" vertical="center" shrinkToFit="1"/>
    </xf>
    <xf numFmtId="0" fontId="0" fillId="11" borderId="111" xfId="0" applyFill="1" applyBorder="1" applyAlignment="1" applyProtection="1">
      <alignment horizontal="left" vertical="center" wrapText="1" shrinkToFit="1"/>
    </xf>
    <xf numFmtId="0" fontId="2" fillId="11" borderId="112" xfId="0" applyFont="1" applyFill="1" applyBorder="1" applyAlignment="1" applyProtection="1">
      <alignment horizontal="left" vertical="center" wrapText="1" shrinkToFit="1"/>
    </xf>
    <xf numFmtId="0" fontId="2" fillId="11" borderId="113" xfId="0" applyFont="1" applyFill="1" applyBorder="1" applyAlignment="1" applyProtection="1">
      <alignment horizontal="left" vertical="center" wrapText="1" shrinkToFit="1"/>
    </xf>
    <xf numFmtId="0" fontId="2" fillId="11" borderId="65" xfId="0" applyFont="1" applyFill="1" applyBorder="1" applyAlignment="1" applyProtection="1">
      <alignment horizontal="left" vertical="center" wrapText="1" shrinkToFit="1"/>
    </xf>
    <xf numFmtId="0" fontId="2" fillId="11" borderId="0" xfId="0" applyFont="1" applyFill="1" applyBorder="1" applyAlignment="1" applyProtection="1">
      <alignment horizontal="left" vertical="center" wrapText="1" shrinkToFit="1"/>
    </xf>
    <xf numFmtId="0" fontId="2" fillId="11" borderId="114" xfId="0" applyFont="1" applyFill="1" applyBorder="1" applyAlignment="1" applyProtection="1">
      <alignment horizontal="left" vertical="center" wrapText="1" shrinkToFit="1"/>
    </xf>
    <xf numFmtId="0" fontId="2" fillId="11" borderId="66" xfId="0" applyFont="1" applyFill="1" applyBorder="1" applyAlignment="1" applyProtection="1">
      <alignment horizontal="left" vertical="center" wrapText="1" shrinkToFit="1"/>
    </xf>
    <xf numFmtId="0" fontId="2" fillId="11" borderId="67" xfId="0" applyFont="1" applyFill="1" applyBorder="1" applyAlignment="1" applyProtection="1">
      <alignment horizontal="left" vertical="center" wrapText="1" shrinkToFit="1"/>
    </xf>
    <xf numFmtId="0" fontId="2" fillId="11" borderId="68" xfId="0" applyFont="1" applyFill="1" applyBorder="1" applyAlignment="1" applyProtection="1">
      <alignment horizontal="left" vertical="center" wrapText="1" shrinkToFit="1"/>
    </xf>
    <xf numFmtId="178" fontId="26" fillId="0" borderId="52" xfId="0" applyNumberFormat="1" applyFont="1" applyBorder="1" applyAlignment="1" applyProtection="1">
      <alignment horizontal="right" vertical="center" shrinkToFit="1"/>
    </xf>
    <xf numFmtId="0" fontId="26" fillId="0" borderId="11" xfId="0" applyFont="1" applyBorder="1" applyAlignment="1" applyProtection="1">
      <alignment horizontal="right" vertical="center" shrinkToFit="1"/>
    </xf>
    <xf numFmtId="0" fontId="26" fillId="0" borderId="12" xfId="0" applyFont="1" applyBorder="1" applyAlignment="1" applyProtection="1">
      <alignment horizontal="right" vertical="center" shrinkToFit="1"/>
    </xf>
    <xf numFmtId="0" fontId="26" fillId="0" borderId="13" xfId="0" applyFont="1" applyBorder="1" applyAlignment="1" applyProtection="1">
      <alignment horizontal="right" vertical="center" shrinkToFit="1"/>
    </xf>
    <xf numFmtId="0" fontId="26" fillId="0" borderId="0" xfId="0" applyFont="1" applyBorder="1" applyAlignment="1" applyProtection="1">
      <alignment horizontal="right" vertical="center" shrinkToFit="1"/>
    </xf>
    <xf numFmtId="0" fontId="26" fillId="0" borderId="6" xfId="0" applyFont="1" applyBorder="1" applyAlignment="1" applyProtection="1">
      <alignment horizontal="right" vertical="center" shrinkToFit="1"/>
    </xf>
    <xf numFmtId="0" fontId="26" fillId="0" borderId="14" xfId="0" applyFont="1" applyBorder="1" applyAlignment="1" applyProtection="1">
      <alignment horizontal="right" vertical="center" shrinkToFit="1"/>
    </xf>
    <xf numFmtId="0" fontId="26" fillId="0" borderId="5" xfId="0" applyFont="1" applyBorder="1" applyAlignment="1" applyProtection="1">
      <alignment horizontal="right" vertical="center" shrinkToFit="1"/>
    </xf>
    <xf numFmtId="0" fontId="26" fillId="0" borderId="7" xfId="0" applyFont="1" applyBorder="1" applyAlignment="1" applyProtection="1">
      <alignment horizontal="right" vertical="center" shrinkToFit="1"/>
    </xf>
    <xf numFmtId="0" fontId="8" fillId="0" borderId="61" xfId="0" applyFont="1" applyBorder="1" applyAlignment="1" applyProtection="1">
      <alignment vertical="center" shrinkToFit="1"/>
    </xf>
    <xf numFmtId="0" fontId="8" fillId="0" borderId="45" xfId="0" applyFont="1" applyBorder="1" applyAlignment="1" applyProtection="1">
      <alignment vertical="center" shrinkToFit="1"/>
    </xf>
    <xf numFmtId="0" fontId="8" fillId="0" borderId="41" xfId="0" applyFont="1" applyBorder="1" applyAlignment="1" applyProtection="1">
      <alignment vertical="center" shrinkToFit="1"/>
    </xf>
    <xf numFmtId="0" fontId="8" fillId="0" borderId="3" xfId="0" applyFont="1" applyBorder="1" applyAlignment="1" applyProtection="1">
      <alignment vertical="center" shrinkToFit="1"/>
    </xf>
    <xf numFmtId="0" fontId="8" fillId="0" borderId="0" xfId="0" applyFont="1" applyBorder="1" applyAlignment="1" applyProtection="1">
      <alignment vertical="center" shrinkToFit="1"/>
    </xf>
    <xf numFmtId="0" fontId="8" fillId="0" borderId="6" xfId="0" applyFont="1" applyBorder="1" applyAlignment="1" applyProtection="1">
      <alignment vertical="center" shrinkToFit="1"/>
    </xf>
    <xf numFmtId="0" fontId="8" fillId="0" borderId="49" xfId="0" applyFont="1" applyBorder="1" applyAlignment="1" applyProtection="1">
      <alignment vertical="center" shrinkToFit="1"/>
    </xf>
    <xf numFmtId="0" fontId="8" fillId="0" borderId="43" xfId="0" applyFont="1" applyBorder="1" applyAlignment="1" applyProtection="1">
      <alignment vertical="center" shrinkToFit="1"/>
    </xf>
    <xf numFmtId="0" fontId="8" fillId="0" borderId="44" xfId="0" applyFont="1" applyBorder="1" applyAlignment="1" applyProtection="1">
      <alignment vertical="center" shrinkToFit="1"/>
    </xf>
    <xf numFmtId="0" fontId="35" fillId="0" borderId="45" xfId="0" quotePrefix="1" applyFont="1" applyBorder="1" applyAlignment="1" applyProtection="1">
      <alignment vertical="center" shrinkToFit="1"/>
    </xf>
    <xf numFmtId="0" fontId="35" fillId="0" borderId="41" xfId="0" quotePrefix="1" applyFont="1" applyBorder="1" applyAlignment="1" applyProtection="1">
      <alignment vertical="center" shrinkToFit="1"/>
    </xf>
    <xf numFmtId="0" fontId="35" fillId="0" borderId="0" xfId="0" quotePrefix="1" applyFont="1" applyBorder="1" applyAlignment="1" applyProtection="1">
      <alignment vertical="center" shrinkToFit="1"/>
    </xf>
    <xf numFmtId="0" fontId="35" fillId="0" borderId="6" xfId="0" quotePrefix="1" applyFont="1" applyBorder="1" applyAlignment="1" applyProtection="1">
      <alignment vertical="center" shrinkToFit="1"/>
    </xf>
    <xf numFmtId="0" fontId="35" fillId="0" borderId="43" xfId="0" quotePrefix="1" applyFont="1" applyBorder="1" applyAlignment="1" applyProtection="1">
      <alignment vertical="center" shrinkToFit="1"/>
    </xf>
    <xf numFmtId="0" fontId="35" fillId="0" borderId="44" xfId="0" quotePrefix="1" applyFont="1" applyBorder="1" applyAlignment="1" applyProtection="1">
      <alignment vertical="center" shrinkToFit="1"/>
    </xf>
    <xf numFmtId="0" fontId="36" fillId="0" borderId="115" xfId="0" applyFont="1" applyBorder="1" applyAlignment="1" applyProtection="1">
      <alignment horizontal="center" vertical="center" shrinkToFit="1"/>
    </xf>
    <xf numFmtId="0" fontId="8" fillId="0" borderId="61" xfId="0" applyFont="1" applyBorder="1" applyAlignment="1" applyProtection="1">
      <alignment horizontal="center" vertical="center" shrinkToFit="1"/>
    </xf>
    <xf numFmtId="0" fontId="8" fillId="0" borderId="3" xfId="0" applyFont="1" applyBorder="1" applyAlignment="1" applyProtection="1">
      <alignment horizontal="center" vertical="center" shrinkToFit="1"/>
    </xf>
    <xf numFmtId="0" fontId="8" fillId="0" borderId="3" xfId="0" quotePrefix="1" applyFont="1" applyBorder="1" applyAlignment="1" applyProtection="1">
      <alignment horizontal="center" vertical="center" shrinkToFit="1"/>
    </xf>
    <xf numFmtId="0" fontId="8" fillId="0" borderId="49" xfId="0" quotePrefix="1" applyFont="1" applyBorder="1" applyAlignment="1" applyProtection="1">
      <alignment horizontal="center" vertical="center" shrinkToFit="1"/>
    </xf>
    <xf numFmtId="0" fontId="35" fillId="0" borderId="45" xfId="0" applyFont="1" applyBorder="1" applyAlignment="1" applyProtection="1">
      <alignment vertical="center" shrinkToFit="1"/>
    </xf>
    <xf numFmtId="0" fontId="35" fillId="0" borderId="0" xfId="0" applyFont="1" applyBorder="1" applyAlignment="1" applyProtection="1">
      <alignment vertical="center" shrinkToFit="1"/>
    </xf>
    <xf numFmtId="0" fontId="0" fillId="11" borderId="0" xfId="0" applyFill="1" applyBorder="1" applyAlignment="1" applyProtection="1">
      <alignment horizontal="left" vertical="center" shrinkToFit="1"/>
    </xf>
    <xf numFmtId="0" fontId="0" fillId="11" borderId="111" xfId="0" applyFill="1" applyBorder="1" applyAlignment="1" applyProtection="1">
      <alignment horizontal="left" vertical="center" shrinkToFit="1"/>
    </xf>
    <xf numFmtId="0" fontId="0" fillId="11" borderId="112" xfId="0" applyFill="1" applyBorder="1" applyAlignment="1" applyProtection="1">
      <alignment horizontal="left" vertical="center" shrinkToFit="1"/>
    </xf>
    <xf numFmtId="0" fontId="0" fillId="11" borderId="113" xfId="0" applyFill="1" applyBorder="1" applyAlignment="1" applyProtection="1">
      <alignment horizontal="left" vertical="center" shrinkToFit="1"/>
    </xf>
    <xf numFmtId="0" fontId="0" fillId="11" borderId="65" xfId="0" applyFill="1" applyBorder="1" applyAlignment="1" applyProtection="1">
      <alignment horizontal="left" vertical="center" shrinkToFit="1"/>
    </xf>
    <xf numFmtId="0" fontId="0" fillId="11" borderId="114" xfId="0" applyFill="1" applyBorder="1" applyAlignment="1" applyProtection="1">
      <alignment horizontal="left" vertical="center" shrinkToFit="1"/>
    </xf>
    <xf numFmtId="0" fontId="2" fillId="0" borderId="62" xfId="0" applyFont="1" applyBorder="1" applyAlignment="1" applyProtection="1">
      <alignment horizontal="center" vertical="center" textRotation="255" shrinkToFit="1"/>
    </xf>
    <xf numFmtId="0" fontId="2" fillId="0" borderId="69" xfId="0" applyFont="1" applyBorder="1" applyAlignment="1" applyProtection="1">
      <alignment horizontal="center" vertical="center" textRotation="255" shrinkToFit="1"/>
    </xf>
    <xf numFmtId="0" fontId="2" fillId="0" borderId="119" xfId="0" applyFont="1" applyBorder="1" applyAlignment="1" applyProtection="1">
      <alignment horizontal="center" vertical="center" textRotation="255" shrinkToFit="1"/>
    </xf>
    <xf numFmtId="0" fontId="12" fillId="0" borderId="0" xfId="0" applyFont="1" applyFill="1" applyBorder="1" applyAlignment="1" applyProtection="1">
      <alignment vertical="center"/>
    </xf>
    <xf numFmtId="0" fontId="12" fillId="0" borderId="43" xfId="0" applyFont="1" applyFill="1" applyBorder="1" applyAlignment="1" applyProtection="1">
      <alignment vertical="center"/>
    </xf>
    <xf numFmtId="0" fontId="10" fillId="0" borderId="4" xfId="0" applyFont="1" applyBorder="1" applyAlignment="1" applyProtection="1">
      <alignment vertical="center"/>
    </xf>
    <xf numFmtId="0" fontId="10" fillId="0" borderId="104" xfId="0" applyFont="1" applyBorder="1" applyAlignment="1" applyProtection="1">
      <alignment vertical="center"/>
    </xf>
    <xf numFmtId="0" fontId="2" fillId="0" borderId="0" xfId="0" applyFont="1" applyAlignment="1" applyProtection="1">
      <alignment horizontal="center" vertical="center" shrinkToFit="1"/>
    </xf>
    <xf numFmtId="0" fontId="36" fillId="0" borderId="15" xfId="0" applyFont="1" applyBorder="1" applyAlignment="1" applyProtection="1">
      <alignment horizontal="center" vertical="center" shrinkToFit="1"/>
    </xf>
    <xf numFmtId="0" fontId="36" fillId="0" borderId="6" xfId="0" applyFont="1" applyBorder="1" applyAlignment="1" applyProtection="1">
      <alignment horizontal="center" vertical="center" shrinkToFit="1"/>
    </xf>
    <xf numFmtId="0" fontId="36" fillId="0" borderId="7" xfId="0" applyFont="1" applyBorder="1" applyAlignment="1" applyProtection="1">
      <alignment horizontal="center" vertical="center" shrinkToFit="1"/>
    </xf>
    <xf numFmtId="49" fontId="36" fillId="0" borderId="0" xfId="0" applyNumberFormat="1" applyFont="1" applyBorder="1" applyAlignment="1" applyProtection="1">
      <alignment horizontal="center" vertical="center" shrinkToFit="1"/>
    </xf>
    <xf numFmtId="49" fontId="36" fillId="0" borderId="11" xfId="0" quotePrefix="1" applyNumberFormat="1" applyFont="1" applyBorder="1" applyAlignment="1" applyProtection="1">
      <alignment horizontal="center" vertical="center" shrinkToFit="1"/>
    </xf>
    <xf numFmtId="49" fontId="91" fillId="0" borderId="52" xfId="0" applyNumberFormat="1" applyFont="1" applyBorder="1" applyAlignment="1" applyProtection="1">
      <alignment horizontal="left" vertical="center" shrinkToFit="1"/>
    </xf>
    <xf numFmtId="49" fontId="91" fillId="0" borderId="11" xfId="0" applyNumberFormat="1" applyFont="1" applyBorder="1" applyAlignment="1" applyProtection="1">
      <alignment horizontal="left" vertical="center" shrinkToFit="1"/>
    </xf>
    <xf numFmtId="49" fontId="91" fillId="0" borderId="13" xfId="0" applyNumberFormat="1" applyFont="1" applyBorder="1" applyAlignment="1" applyProtection="1">
      <alignment horizontal="left" vertical="center" shrinkToFit="1"/>
    </xf>
    <xf numFmtId="49" fontId="91" fillId="0" borderId="0" xfId="0" applyNumberFormat="1" applyFont="1" applyBorder="1" applyAlignment="1" applyProtection="1">
      <alignment horizontal="left" vertical="center" shrinkToFit="1"/>
    </xf>
    <xf numFmtId="49" fontId="91" fillId="0" borderId="42" xfId="0" applyNumberFormat="1" applyFont="1" applyBorder="1" applyAlignment="1" applyProtection="1">
      <alignment horizontal="left" vertical="center" shrinkToFit="1"/>
    </xf>
    <xf numFmtId="49" fontId="91" fillId="0" borderId="43" xfId="0" applyNumberFormat="1" applyFont="1" applyBorder="1" applyAlignment="1" applyProtection="1">
      <alignment horizontal="left" vertical="center" shrinkToFit="1"/>
    </xf>
    <xf numFmtId="49" fontId="36" fillId="0" borderId="12" xfId="0" quotePrefix="1" applyNumberFormat="1" applyFont="1" applyBorder="1" applyAlignment="1" applyProtection="1">
      <alignment horizontal="center" vertical="center" shrinkToFit="1"/>
    </xf>
    <xf numFmtId="49" fontId="36" fillId="0" borderId="0" xfId="0" quotePrefix="1" applyNumberFormat="1" applyFont="1" applyBorder="1" applyAlignment="1" applyProtection="1">
      <alignment horizontal="center" vertical="center" shrinkToFit="1"/>
    </xf>
    <xf numFmtId="49" fontId="36" fillId="0" borderId="6" xfId="0" quotePrefix="1" applyNumberFormat="1" applyFont="1" applyBorder="1" applyAlignment="1" applyProtection="1">
      <alignment horizontal="center" vertical="center" shrinkToFit="1"/>
    </xf>
    <xf numFmtId="49" fontId="36" fillId="0" borderId="43" xfId="0" quotePrefix="1" applyNumberFormat="1" applyFont="1" applyBorder="1" applyAlignment="1" applyProtection="1">
      <alignment horizontal="center" vertical="center" shrinkToFit="1"/>
    </xf>
    <xf numFmtId="49" fontId="36" fillId="0" borderId="44" xfId="0" quotePrefix="1" applyNumberFormat="1" applyFont="1" applyBorder="1" applyAlignment="1" applyProtection="1">
      <alignment horizontal="center" vertical="center" shrinkToFit="1"/>
    </xf>
    <xf numFmtId="49" fontId="36" fillId="0" borderId="52" xfId="0" applyNumberFormat="1" applyFont="1" applyBorder="1" applyAlignment="1" applyProtection="1">
      <alignment horizontal="center" vertical="center" shrinkToFit="1"/>
    </xf>
    <xf numFmtId="49" fontId="36" fillId="0" borderId="13" xfId="0" applyNumberFormat="1" applyFont="1" applyBorder="1" applyAlignment="1" applyProtection="1">
      <alignment horizontal="center" vertical="center" shrinkToFit="1"/>
    </xf>
    <xf numFmtId="49" fontId="36" fillId="0" borderId="14" xfId="0" applyNumberFormat="1" applyFont="1" applyBorder="1" applyAlignment="1" applyProtection="1">
      <alignment horizontal="center" vertical="center" shrinkToFit="1"/>
    </xf>
    <xf numFmtId="49" fontId="36" fillId="0" borderId="11" xfId="0" applyNumberFormat="1" applyFont="1" applyBorder="1" applyAlignment="1" applyProtection="1">
      <alignment horizontal="center" vertical="center" shrinkToFit="1"/>
    </xf>
    <xf numFmtId="49" fontId="36" fillId="0" borderId="5" xfId="0" applyNumberFormat="1" applyFont="1" applyBorder="1" applyAlignment="1" applyProtection="1">
      <alignment horizontal="center" vertical="center" shrinkToFit="1"/>
    </xf>
    <xf numFmtId="0" fontId="2" fillId="0" borderId="62" xfId="0" applyFont="1" applyBorder="1" applyAlignment="1" applyProtection="1">
      <alignment vertical="center" shrinkToFit="1"/>
    </xf>
    <xf numFmtId="0" fontId="2" fillId="0" borderId="69" xfId="0" applyFont="1" applyBorder="1" applyAlignment="1" applyProtection="1">
      <alignment vertical="center" shrinkToFit="1"/>
    </xf>
    <xf numFmtId="0" fontId="2" fillId="0" borderId="70" xfId="0" applyFont="1" applyBorder="1" applyAlignment="1" applyProtection="1">
      <alignment vertical="center" shrinkToFit="1"/>
    </xf>
    <xf numFmtId="0" fontId="2" fillId="0" borderId="62" xfId="0" applyFont="1" applyBorder="1" applyAlignment="1" applyProtection="1">
      <alignment vertical="center"/>
    </xf>
    <xf numFmtId="0" fontId="2" fillId="0" borderId="69" xfId="0" applyFont="1" applyBorder="1" applyAlignment="1" applyProtection="1">
      <alignment vertical="center"/>
    </xf>
    <xf numFmtId="0" fontId="2" fillId="0" borderId="70" xfId="0" applyFont="1" applyBorder="1" applyAlignment="1" applyProtection="1">
      <alignment vertical="center"/>
    </xf>
    <xf numFmtId="0" fontId="2" fillId="0" borderId="13" xfId="0" applyFont="1" applyBorder="1" applyAlignment="1" applyProtection="1">
      <alignment vertical="center"/>
    </xf>
    <xf numFmtId="0" fontId="2" fillId="0" borderId="116" xfId="0" applyFont="1" applyBorder="1" applyAlignment="1" applyProtection="1">
      <alignment horizontal="center" vertical="center"/>
    </xf>
    <xf numFmtId="0" fontId="2" fillId="0" borderId="117" xfId="0" applyFont="1" applyBorder="1" applyAlignment="1" applyProtection="1">
      <alignment horizontal="center" vertical="center"/>
    </xf>
    <xf numFmtId="0" fontId="2" fillId="0" borderId="118" xfId="0" applyFont="1" applyBorder="1" applyAlignment="1" applyProtection="1">
      <alignment horizontal="center" vertical="center"/>
    </xf>
    <xf numFmtId="0" fontId="13" fillId="0" borderId="117" xfId="0" applyFont="1" applyBorder="1" applyAlignment="1" applyProtection="1">
      <alignment horizontal="center" vertical="center"/>
    </xf>
    <xf numFmtId="0" fontId="2" fillId="0" borderId="61" xfId="0" applyFont="1" applyBorder="1" applyAlignment="1" applyProtection="1">
      <alignment horizontal="center" vertical="center"/>
    </xf>
    <xf numFmtId="0" fontId="2" fillId="0" borderId="45" xfId="0" applyFont="1" applyBorder="1" applyAlignment="1" applyProtection="1">
      <alignment horizontal="center" vertical="center"/>
    </xf>
    <xf numFmtId="0" fontId="2" fillId="0" borderId="103"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49" xfId="0" applyFont="1" applyBorder="1" applyAlignment="1" applyProtection="1">
      <alignment horizontal="center" vertical="center"/>
    </xf>
    <xf numFmtId="0" fontId="2" fillId="0" borderId="104" xfId="0" applyFont="1" applyBorder="1" applyAlignment="1" applyProtection="1">
      <alignment horizontal="center" vertical="center"/>
    </xf>
    <xf numFmtId="0" fontId="36" fillId="0" borderId="12" xfId="0" applyFont="1" applyBorder="1" applyAlignment="1" applyProtection="1">
      <alignment horizontal="center" vertical="center" shrinkToFit="1"/>
    </xf>
    <xf numFmtId="0" fontId="36" fillId="0" borderId="14" xfId="0" applyFont="1" applyBorder="1" applyAlignment="1" applyProtection="1">
      <alignment horizontal="center" vertical="center" shrinkToFit="1"/>
    </xf>
    <xf numFmtId="49" fontId="30" fillId="0" borderId="13" xfId="0" applyNumberFormat="1" applyFont="1" applyBorder="1" applyAlignment="1" applyProtection="1">
      <alignment vertical="center"/>
    </xf>
    <xf numFmtId="49" fontId="30" fillId="0" borderId="0" xfId="0" applyNumberFormat="1" applyFont="1" applyBorder="1" applyAlignment="1" applyProtection="1">
      <alignment vertical="center"/>
    </xf>
    <xf numFmtId="0" fontId="73" fillId="0" borderId="52" xfId="0" applyFont="1" applyBorder="1" applyAlignment="1" applyProtection="1">
      <alignment horizontal="left" vertical="center" shrinkToFit="1"/>
    </xf>
    <xf numFmtId="0" fontId="73" fillId="0" borderId="11" xfId="0" applyFont="1" applyBorder="1" applyAlignment="1" applyProtection="1">
      <alignment horizontal="left" vertical="center" shrinkToFit="1"/>
    </xf>
    <xf numFmtId="0" fontId="73" fillId="0" borderId="12" xfId="0" applyFont="1" applyBorder="1" applyAlignment="1" applyProtection="1">
      <alignment horizontal="left" vertical="center" shrinkToFit="1"/>
    </xf>
    <xf numFmtId="0" fontId="73" fillId="0" borderId="13" xfId="0" applyFont="1" applyBorder="1" applyAlignment="1" applyProtection="1">
      <alignment horizontal="left" vertical="center" shrinkToFit="1"/>
    </xf>
    <xf numFmtId="0" fontId="73" fillId="0" borderId="0" xfId="0" applyFont="1" applyBorder="1" applyAlignment="1" applyProtection="1">
      <alignment horizontal="left" vertical="center" shrinkToFit="1"/>
    </xf>
    <xf numFmtId="0" fontId="73" fillId="0" borderId="6" xfId="0" applyFont="1" applyBorder="1" applyAlignment="1" applyProtection="1">
      <alignment horizontal="left" vertical="center" shrinkToFit="1"/>
    </xf>
    <xf numFmtId="0" fontId="76" fillId="0" borderId="52" xfId="0" applyFont="1" applyBorder="1" applyAlignment="1" applyProtection="1">
      <alignment horizontal="left" vertical="center" shrinkToFit="1"/>
    </xf>
    <xf numFmtId="0" fontId="76" fillId="0" borderId="11" xfId="0" applyFont="1" applyBorder="1" applyAlignment="1" applyProtection="1">
      <alignment horizontal="left" vertical="center" shrinkToFit="1"/>
    </xf>
    <xf numFmtId="0" fontId="76" fillId="0" borderId="12" xfId="0" applyFont="1" applyBorder="1" applyAlignment="1" applyProtection="1">
      <alignment horizontal="left" vertical="center" shrinkToFit="1"/>
    </xf>
    <xf numFmtId="0" fontId="76" fillId="0" borderId="13" xfId="0" applyFont="1" applyBorder="1" applyAlignment="1" applyProtection="1">
      <alignment horizontal="left" vertical="center" shrinkToFit="1"/>
    </xf>
    <xf numFmtId="0" fontId="76" fillId="0" borderId="0" xfId="0" applyFont="1" applyBorder="1" applyAlignment="1" applyProtection="1">
      <alignment horizontal="left" vertical="center" shrinkToFit="1"/>
    </xf>
    <xf numFmtId="0" fontId="76" fillId="0" borderId="6" xfId="0" applyFont="1" applyBorder="1" applyAlignment="1" applyProtection="1">
      <alignment horizontal="left" vertical="center" shrinkToFit="1"/>
    </xf>
    <xf numFmtId="49" fontId="75" fillId="0" borderId="52" xfId="0" applyNumberFormat="1" applyFont="1" applyBorder="1" applyAlignment="1" applyProtection="1">
      <alignment horizontal="center" vertical="center" shrinkToFit="1"/>
    </xf>
    <xf numFmtId="49" fontId="75" fillId="0" borderId="12" xfId="0" applyNumberFormat="1" applyFont="1" applyBorder="1" applyAlignment="1" applyProtection="1">
      <alignment horizontal="center" vertical="center" shrinkToFit="1"/>
    </xf>
    <xf numFmtId="49" fontId="75" fillId="0" borderId="13" xfId="0" applyNumberFormat="1" applyFont="1" applyBorder="1" applyAlignment="1" applyProtection="1">
      <alignment horizontal="center" vertical="center" shrinkToFit="1"/>
    </xf>
    <xf numFmtId="49" fontId="75" fillId="0" borderId="6" xfId="0" applyNumberFormat="1" applyFont="1" applyBorder="1" applyAlignment="1" applyProtection="1">
      <alignment horizontal="center" vertical="center" shrinkToFit="1"/>
    </xf>
    <xf numFmtId="0" fontId="10" fillId="11" borderId="112" xfId="0" applyFont="1" applyFill="1" applyBorder="1" applyAlignment="1" applyProtection="1">
      <alignment horizontal="left" vertical="center" wrapText="1"/>
    </xf>
    <xf numFmtId="0" fontId="10" fillId="11" borderId="113" xfId="0" applyFont="1" applyFill="1" applyBorder="1" applyAlignment="1" applyProtection="1">
      <alignment horizontal="left" vertical="center" wrapText="1"/>
    </xf>
    <xf numFmtId="0" fontId="10" fillId="11" borderId="65" xfId="0" applyFont="1" applyFill="1" applyBorder="1" applyAlignment="1" applyProtection="1">
      <alignment horizontal="left" vertical="center" wrapText="1"/>
    </xf>
    <xf numFmtId="0" fontId="10" fillId="11" borderId="0" xfId="0" applyFont="1" applyFill="1" applyBorder="1" applyAlignment="1" applyProtection="1">
      <alignment horizontal="left" vertical="center" wrapText="1"/>
    </xf>
    <xf numFmtId="0" fontId="10" fillId="11" borderId="114" xfId="0" applyFont="1" applyFill="1" applyBorder="1" applyAlignment="1" applyProtection="1">
      <alignment horizontal="left" vertical="center" wrapText="1"/>
    </xf>
    <xf numFmtId="0" fontId="10" fillId="11" borderId="66" xfId="0" applyFont="1" applyFill="1" applyBorder="1" applyAlignment="1" applyProtection="1">
      <alignment horizontal="left" vertical="center" wrapText="1"/>
    </xf>
    <xf numFmtId="0" fontId="10" fillId="11" borderId="67" xfId="0" applyFont="1" applyFill="1" applyBorder="1" applyAlignment="1" applyProtection="1">
      <alignment horizontal="left" vertical="center" wrapText="1"/>
    </xf>
    <xf numFmtId="0" fontId="10" fillId="11" borderId="68" xfId="0" applyFont="1" applyFill="1" applyBorder="1" applyAlignment="1" applyProtection="1">
      <alignment horizontal="left" vertical="center" wrapText="1"/>
    </xf>
    <xf numFmtId="49" fontId="36" fillId="0" borderId="12" xfId="0" applyNumberFormat="1" applyFont="1" applyBorder="1" applyAlignment="1" applyProtection="1">
      <alignment horizontal="center" vertical="center" shrinkToFit="1"/>
    </xf>
    <xf numFmtId="49" fontId="36" fillId="0" borderId="6" xfId="0" applyNumberFormat="1" applyFont="1" applyBorder="1" applyAlignment="1" applyProtection="1">
      <alignment horizontal="center" vertical="center" shrinkToFit="1"/>
    </xf>
    <xf numFmtId="49" fontId="36" fillId="0" borderId="43" xfId="0" applyNumberFormat="1" applyFont="1" applyBorder="1" applyAlignment="1" applyProtection="1">
      <alignment horizontal="center" vertical="center" shrinkToFit="1"/>
    </xf>
    <xf numFmtId="49" fontId="36" fillId="0" borderId="44" xfId="0" applyNumberFormat="1" applyFont="1" applyBorder="1" applyAlignment="1" applyProtection="1">
      <alignment horizontal="center" vertical="center" shrinkToFit="1"/>
    </xf>
    <xf numFmtId="0" fontId="0" fillId="0" borderId="3" xfId="0" applyBorder="1" applyAlignment="1" applyProtection="1">
      <alignment horizontal="center" vertical="center"/>
    </xf>
    <xf numFmtId="0" fontId="2" fillId="0" borderId="0" xfId="0" applyFont="1" applyBorder="1" applyAlignment="1" applyProtection="1">
      <alignment vertical="center"/>
    </xf>
    <xf numFmtId="0" fontId="8" fillId="0" borderId="129" xfId="0" applyFont="1" applyBorder="1" applyAlignment="1" applyProtection="1">
      <alignment vertical="center" wrapText="1"/>
    </xf>
    <xf numFmtId="0" fontId="8" fillId="0" borderId="130" xfId="0" applyFont="1" applyBorder="1" applyAlignment="1" applyProtection="1">
      <alignment vertical="center" wrapText="1"/>
    </xf>
    <xf numFmtId="0" fontId="8" fillId="0" borderId="131" xfId="0" applyFont="1" applyBorder="1" applyAlignment="1" applyProtection="1">
      <alignment vertical="center" wrapText="1"/>
    </xf>
    <xf numFmtId="49" fontId="36" fillId="0" borderId="3" xfId="0" applyNumberFormat="1" applyFont="1" applyBorder="1" applyAlignment="1" applyProtection="1">
      <alignment horizontal="left" vertical="center" shrinkToFit="1"/>
    </xf>
    <xf numFmtId="49" fontId="36" fillId="0" borderId="0" xfId="0" applyNumberFormat="1" applyFont="1" applyBorder="1" applyAlignment="1" applyProtection="1">
      <alignment horizontal="left" vertical="center" shrinkToFit="1"/>
    </xf>
    <xf numFmtId="49" fontId="36" fillId="0" borderId="11" xfId="0" applyNumberFormat="1" applyFont="1" applyBorder="1" applyAlignment="1" applyProtection="1">
      <alignment horizontal="left" vertical="center" shrinkToFit="1"/>
    </xf>
    <xf numFmtId="49" fontId="36" fillId="0" borderId="12" xfId="0" applyNumberFormat="1" applyFont="1" applyBorder="1" applyAlignment="1" applyProtection="1">
      <alignment horizontal="left" vertical="center" shrinkToFit="1"/>
    </xf>
    <xf numFmtId="49" fontId="36" fillId="0" borderId="6" xfId="0" applyNumberFormat="1" applyFont="1" applyBorder="1" applyAlignment="1" applyProtection="1">
      <alignment horizontal="left" vertical="center" shrinkToFit="1"/>
    </xf>
    <xf numFmtId="49" fontId="36" fillId="0" borderId="9" xfId="0" applyNumberFormat="1" applyFont="1" applyBorder="1" applyAlignment="1" applyProtection="1">
      <alignment horizontal="left" vertical="center" shrinkToFit="1"/>
    </xf>
    <xf numFmtId="49" fontId="36" fillId="0" borderId="5" xfId="0" applyNumberFormat="1" applyFont="1" applyBorder="1" applyAlignment="1" applyProtection="1">
      <alignment horizontal="left" vertical="center" shrinkToFit="1"/>
    </xf>
    <xf numFmtId="49" fontId="36" fillId="0" borderId="7" xfId="0" applyNumberFormat="1" applyFont="1" applyBorder="1" applyAlignment="1" applyProtection="1">
      <alignment horizontal="left" vertical="center" shrinkToFit="1"/>
    </xf>
    <xf numFmtId="3" fontId="76" fillId="0" borderId="52" xfId="0" applyNumberFormat="1" applyFont="1" applyBorder="1" applyAlignment="1" applyProtection="1">
      <alignment horizontal="right" vertical="center" shrinkToFit="1"/>
    </xf>
    <xf numFmtId="3" fontId="76" fillId="0" borderId="11" xfId="0" applyNumberFormat="1" applyFont="1" applyBorder="1" applyAlignment="1" applyProtection="1">
      <alignment horizontal="right" vertical="center" shrinkToFit="1"/>
    </xf>
    <xf numFmtId="3" fontId="76" fillId="0" borderId="12" xfId="0" applyNumberFormat="1" applyFont="1" applyBorder="1" applyAlignment="1" applyProtection="1">
      <alignment horizontal="right" vertical="center" shrinkToFit="1"/>
    </xf>
    <xf numFmtId="3" fontId="76" fillId="0" borderId="13" xfId="0" applyNumberFormat="1" applyFont="1" applyBorder="1" applyAlignment="1" applyProtection="1">
      <alignment horizontal="right" vertical="center" shrinkToFit="1"/>
    </xf>
    <xf numFmtId="3" fontId="76" fillId="0" borderId="0" xfId="0" applyNumberFormat="1" applyFont="1" applyBorder="1" applyAlignment="1" applyProtection="1">
      <alignment horizontal="right" vertical="center" shrinkToFit="1"/>
    </xf>
    <xf numFmtId="3" fontId="76" fillId="0" borderId="6" xfId="0" applyNumberFormat="1" applyFont="1" applyBorder="1" applyAlignment="1" applyProtection="1">
      <alignment horizontal="right" vertical="center" shrinkToFit="1"/>
    </xf>
    <xf numFmtId="3" fontId="76" fillId="0" borderId="14" xfId="0" applyNumberFormat="1" applyFont="1" applyBorder="1" applyAlignment="1" applyProtection="1">
      <alignment horizontal="right" vertical="center" shrinkToFit="1"/>
    </xf>
    <xf numFmtId="3" fontId="76" fillId="0" borderId="5" xfId="0" applyNumberFormat="1" applyFont="1" applyBorder="1" applyAlignment="1" applyProtection="1">
      <alignment horizontal="right" vertical="center" shrinkToFit="1"/>
    </xf>
    <xf numFmtId="3" fontId="76" fillId="0" borderId="7" xfId="0" applyNumberFormat="1" applyFont="1" applyBorder="1" applyAlignment="1" applyProtection="1">
      <alignment horizontal="right" vertical="center" shrinkToFit="1"/>
    </xf>
    <xf numFmtId="0" fontId="73" fillId="0" borderId="52" xfId="0" applyFont="1" applyBorder="1" applyAlignment="1" applyProtection="1">
      <alignment horizontal="center" vertical="center" shrinkToFit="1"/>
    </xf>
    <xf numFmtId="0" fontId="73" fillId="0" borderId="11" xfId="0" applyFont="1" applyBorder="1" applyAlignment="1" applyProtection="1">
      <alignment horizontal="center" vertical="center" shrinkToFit="1"/>
    </xf>
    <xf numFmtId="0" fontId="73" fillId="0" borderId="12" xfId="0" applyFont="1" applyBorder="1" applyAlignment="1" applyProtection="1">
      <alignment horizontal="center" vertical="center" shrinkToFit="1"/>
    </xf>
    <xf numFmtId="0" fontId="73" fillId="0" borderId="13" xfId="0" applyFont="1" applyBorder="1" applyAlignment="1" applyProtection="1">
      <alignment horizontal="center" vertical="center" shrinkToFit="1"/>
    </xf>
    <xf numFmtId="0" fontId="73" fillId="0" borderId="0" xfId="0" applyFont="1" applyBorder="1" applyAlignment="1" applyProtection="1">
      <alignment horizontal="center" vertical="center" shrinkToFit="1"/>
    </xf>
    <xf numFmtId="0" fontId="73" fillId="0" borderId="6" xfId="0" applyFont="1" applyBorder="1" applyAlignment="1" applyProtection="1">
      <alignment horizontal="center" vertical="center" shrinkToFit="1"/>
    </xf>
    <xf numFmtId="0" fontId="73" fillId="0" borderId="14" xfId="0" applyFont="1" applyBorder="1" applyAlignment="1" applyProtection="1">
      <alignment horizontal="center" vertical="center" shrinkToFit="1"/>
    </xf>
    <xf numFmtId="0" fontId="73" fillId="0" borderId="5" xfId="0" applyFont="1" applyBorder="1" applyAlignment="1" applyProtection="1">
      <alignment horizontal="center" vertical="center" shrinkToFit="1"/>
    </xf>
    <xf numFmtId="0" fontId="73" fillId="0" borderId="7" xfId="0" applyFont="1" applyBorder="1" applyAlignment="1" applyProtection="1">
      <alignment horizontal="center" vertical="center" shrinkToFit="1"/>
    </xf>
    <xf numFmtId="49" fontId="36" fillId="0" borderId="7" xfId="0" applyNumberFormat="1" applyFont="1" applyBorder="1" applyAlignment="1" applyProtection="1">
      <alignment horizontal="center" vertical="center" shrinkToFit="1"/>
    </xf>
    <xf numFmtId="0" fontId="2" fillId="8" borderId="2" xfId="5" applyNumberFormat="1" applyFont="1" applyFill="1" applyBorder="1" applyAlignment="1">
      <alignment horizontal="left" vertical="center" shrinkToFit="1"/>
    </xf>
    <xf numFmtId="0" fontId="2" fillId="8" borderId="39" xfId="5" applyNumberFormat="1" applyFont="1" applyFill="1" applyBorder="1" applyAlignment="1">
      <alignment horizontal="left" vertical="center" shrinkToFit="1"/>
    </xf>
    <xf numFmtId="0" fontId="2" fillId="6" borderId="2" xfId="5" applyNumberFormat="1" applyFont="1" applyFill="1" applyBorder="1" applyAlignment="1">
      <alignment horizontal="left" vertical="center" shrinkToFit="1"/>
    </xf>
    <xf numFmtId="0" fontId="2" fillId="6" borderId="39" xfId="5" applyNumberFormat="1" applyFont="1" applyFill="1" applyBorder="1" applyAlignment="1">
      <alignment horizontal="left" vertical="center" shrinkToFit="1"/>
    </xf>
    <xf numFmtId="0" fontId="1" fillId="6" borderId="2" xfId="5" applyNumberFormat="1" applyFont="1" applyFill="1" applyBorder="1" applyAlignment="1">
      <alignment horizontal="left" vertical="center" shrinkToFit="1"/>
    </xf>
    <xf numFmtId="0" fontId="1" fillId="6" borderId="39" xfId="5" applyNumberFormat="1" applyFont="1" applyFill="1" applyBorder="1" applyAlignment="1">
      <alignment horizontal="left" vertical="center" shrinkToFit="1"/>
    </xf>
    <xf numFmtId="0" fontId="2" fillId="5" borderId="2" xfId="5" applyNumberFormat="1" applyFont="1" applyFill="1" applyBorder="1" applyAlignment="1">
      <alignment horizontal="left" vertical="center" shrinkToFit="1"/>
    </xf>
    <xf numFmtId="0" fontId="2" fillId="5" borderId="39" xfId="5" applyNumberFormat="1" applyFont="1" applyFill="1" applyBorder="1" applyAlignment="1">
      <alignment horizontal="left" vertical="center" shrinkToFit="1"/>
    </xf>
    <xf numFmtId="0" fontId="2" fillId="0" borderId="62" xfId="0" applyFont="1" applyBorder="1" applyAlignment="1">
      <alignment horizontal="center" vertical="center"/>
    </xf>
    <xf numFmtId="0" fontId="15" fillId="0" borderId="2" xfId="0" applyFont="1" applyBorder="1" applyAlignment="1" applyProtection="1">
      <alignment vertical="center"/>
    </xf>
    <xf numFmtId="0" fontId="15" fillId="0" borderId="38" xfId="0" applyFont="1" applyBorder="1" applyAlignment="1" applyProtection="1">
      <alignment vertical="center"/>
    </xf>
    <xf numFmtId="0" fontId="15" fillId="0" borderId="100" xfId="0" applyFont="1" applyBorder="1" applyAlignment="1" applyProtection="1">
      <alignment vertical="center"/>
    </xf>
    <xf numFmtId="0" fontId="2" fillId="0" borderId="116" xfId="0" applyFont="1" applyBorder="1" applyAlignment="1">
      <alignment horizontal="center" vertical="center"/>
    </xf>
    <xf numFmtId="0" fontId="2" fillId="0" borderId="120" xfId="0" applyFont="1" applyBorder="1" applyAlignment="1">
      <alignment horizontal="center" vertical="center"/>
    </xf>
    <xf numFmtId="0" fontId="2" fillId="0" borderId="121" xfId="0" applyFont="1" applyBorder="1" applyAlignment="1">
      <alignment horizontal="center" vertical="center"/>
    </xf>
    <xf numFmtId="0" fontId="2" fillId="0" borderId="2" xfId="0" applyFont="1" applyBorder="1" applyAlignment="1">
      <alignment horizontal="center" vertical="center" shrinkToFit="1"/>
    </xf>
    <xf numFmtId="0" fontId="2" fillId="0" borderId="100" xfId="0" applyFont="1" applyBorder="1" applyAlignment="1">
      <alignment horizontal="center" vertical="center" shrinkToFit="1"/>
    </xf>
    <xf numFmtId="0" fontId="10" fillId="0" borderId="2" xfId="0" applyFont="1" applyBorder="1" applyAlignment="1" applyProtection="1">
      <alignment horizontal="center" vertical="center"/>
    </xf>
    <xf numFmtId="0" fontId="10" fillId="0" borderId="38" xfId="0" applyFont="1" applyBorder="1" applyAlignment="1" applyProtection="1">
      <alignment horizontal="center" vertical="center"/>
    </xf>
    <xf numFmtId="0" fontId="10" fillId="0" borderId="100" xfId="0" applyFont="1" applyBorder="1" applyAlignment="1" applyProtection="1">
      <alignment horizontal="center" vertical="center"/>
    </xf>
    <xf numFmtId="0" fontId="78" fillId="0" borderId="0" xfId="0" applyFont="1" applyAlignment="1">
      <alignment horizontal="right" vertical="center"/>
    </xf>
    <xf numFmtId="0" fontId="10" fillId="0" borderId="37" xfId="0" applyFont="1" applyBorder="1" applyAlignment="1" applyProtection="1">
      <alignment horizontal="center" vertical="center" shrinkToFit="1"/>
      <protection locked="0"/>
    </xf>
    <xf numFmtId="0" fontId="10" fillId="0" borderId="39" xfId="0" applyFont="1" applyBorder="1" applyAlignment="1" applyProtection="1">
      <alignment horizontal="center" vertical="center" shrinkToFit="1"/>
      <protection locked="0"/>
    </xf>
    <xf numFmtId="0" fontId="10" fillId="0" borderId="122" xfId="0" applyFont="1" applyBorder="1" applyAlignment="1" applyProtection="1">
      <alignment horizontal="center" vertical="center" shrinkToFit="1"/>
      <protection locked="0"/>
    </xf>
    <xf numFmtId="0" fontId="10" fillId="0" borderId="124" xfId="0" applyFont="1" applyBorder="1" applyAlignment="1" applyProtection="1">
      <alignment horizontal="center" vertical="center" shrinkToFit="1"/>
      <protection locked="0"/>
    </xf>
    <xf numFmtId="0" fontId="10" fillId="0" borderId="125" xfId="0" applyFont="1" applyBorder="1" applyAlignment="1" applyProtection="1">
      <alignment horizontal="center" vertical="center" shrinkToFit="1"/>
      <protection locked="0"/>
    </xf>
    <xf numFmtId="0" fontId="10" fillId="0" borderId="126" xfId="0" applyFont="1" applyBorder="1" applyAlignment="1" applyProtection="1">
      <alignment horizontal="center" vertical="center" shrinkToFit="1"/>
      <protection locked="0"/>
    </xf>
    <xf numFmtId="0" fontId="10" fillId="0" borderId="127" xfId="0" applyFont="1" applyBorder="1" applyAlignment="1" applyProtection="1">
      <alignment horizontal="center" vertical="center" shrinkToFit="1"/>
      <protection locked="0"/>
    </xf>
    <xf numFmtId="0" fontId="10" fillId="0" borderId="38" xfId="0" applyFont="1" applyBorder="1" applyAlignment="1" applyProtection="1">
      <alignment horizontal="center" vertical="center" shrinkToFit="1"/>
      <protection locked="0"/>
    </xf>
    <xf numFmtId="0" fontId="2" fillId="0" borderId="15" xfId="0" applyFont="1" applyBorder="1" applyAlignment="1">
      <alignment vertical="center"/>
    </xf>
    <xf numFmtId="0" fontId="0" fillId="0" borderId="52"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10" fillId="0" borderId="123" xfId="0" applyFont="1" applyBorder="1" applyAlignment="1" applyProtection="1">
      <alignment horizontal="center" vertical="center" shrinkToFit="1"/>
      <protection locked="0"/>
    </xf>
    <xf numFmtId="0" fontId="10" fillId="0" borderId="50"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1" xfId="0" applyFont="1" applyBorder="1" applyAlignment="1" applyProtection="1">
      <alignment horizontal="center" vertical="center" shrinkToFit="1"/>
      <protection locked="0"/>
    </xf>
    <xf numFmtId="0" fontId="10" fillId="0" borderId="125" xfId="0" applyFont="1" applyBorder="1" applyAlignment="1" applyProtection="1">
      <alignment horizontal="center" vertical="center" shrinkToFit="1"/>
    </xf>
    <xf numFmtId="0" fontId="10" fillId="0" borderId="126" xfId="0" applyFont="1" applyBorder="1" applyAlignment="1" applyProtection="1">
      <alignment horizontal="center" vertical="center" shrinkToFit="1"/>
    </xf>
    <xf numFmtId="0" fontId="10" fillId="0" borderId="127" xfId="0" applyFont="1" applyBorder="1" applyAlignment="1" applyProtection="1">
      <alignment horizontal="center" vertical="center" shrinkToFit="1"/>
    </xf>
    <xf numFmtId="0" fontId="10" fillId="0" borderId="37" xfId="0" applyFont="1" applyBorder="1" applyAlignment="1" applyProtection="1">
      <alignment horizontal="center" vertical="center" shrinkToFit="1"/>
    </xf>
    <xf numFmtId="0" fontId="10" fillId="0" borderId="39" xfId="0" applyFont="1" applyBorder="1" applyAlignment="1" applyProtection="1">
      <alignment horizontal="center" vertical="center" shrinkToFit="1"/>
    </xf>
    <xf numFmtId="0" fontId="2" fillId="8" borderId="2" xfId="5" applyNumberFormat="1" applyFont="1" applyFill="1" applyBorder="1" applyAlignment="1" applyProtection="1">
      <alignment horizontal="left" vertical="center" shrinkToFit="1"/>
    </xf>
    <xf numFmtId="0" fontId="2" fillId="8" borderId="39" xfId="5" applyNumberFormat="1" applyFont="1" applyFill="1" applyBorder="1" applyAlignment="1" applyProtection="1">
      <alignment horizontal="left" vertical="center" shrinkToFit="1"/>
    </xf>
    <xf numFmtId="0" fontId="2" fillId="6" borderId="2" xfId="5" applyNumberFormat="1" applyFont="1" applyFill="1" applyBorder="1" applyAlignment="1" applyProtection="1">
      <alignment horizontal="left" vertical="center" shrinkToFit="1"/>
    </xf>
    <xf numFmtId="0" fontId="2" fillId="6" borderId="39" xfId="5" applyNumberFormat="1" applyFont="1" applyFill="1" applyBorder="1" applyAlignment="1" applyProtection="1">
      <alignment horizontal="left" vertical="center" shrinkToFit="1"/>
    </xf>
    <xf numFmtId="0" fontId="1" fillId="6" borderId="2" xfId="5" applyNumberFormat="1" applyFont="1" applyFill="1" applyBorder="1" applyAlignment="1" applyProtection="1">
      <alignment horizontal="left" vertical="center" shrinkToFit="1"/>
    </xf>
    <xf numFmtId="0" fontId="1" fillId="6" borderId="39" xfId="5" applyNumberFormat="1" applyFont="1" applyFill="1" applyBorder="1" applyAlignment="1" applyProtection="1">
      <alignment horizontal="left" vertical="center" shrinkToFit="1"/>
    </xf>
    <xf numFmtId="0" fontId="60" fillId="0" borderId="125" xfId="0" applyFont="1" applyBorder="1" applyAlignment="1" applyProtection="1">
      <alignment horizontal="right" vertical="center" shrinkToFit="1"/>
    </xf>
    <xf numFmtId="0" fontId="60" fillId="0" borderId="126" xfId="0" applyFont="1" applyBorder="1" applyAlignment="1" applyProtection="1">
      <alignment horizontal="right" vertical="center" shrinkToFit="1"/>
    </xf>
    <xf numFmtId="0" fontId="60" fillId="0" borderId="127" xfId="0" applyFont="1" applyBorder="1" applyAlignment="1" applyProtection="1">
      <alignment horizontal="right" vertical="center" shrinkToFit="1"/>
    </xf>
    <xf numFmtId="0" fontId="60" fillId="0" borderId="37" xfId="0" applyFont="1" applyBorder="1" applyAlignment="1" applyProtection="1">
      <alignment horizontal="right" vertical="center" shrinkToFit="1"/>
    </xf>
    <xf numFmtId="0" fontId="60" fillId="0" borderId="38" xfId="0" applyFont="1" applyBorder="1" applyAlignment="1" applyProtection="1">
      <alignment horizontal="right" vertical="center" shrinkToFit="1"/>
    </xf>
    <xf numFmtId="0" fontId="60" fillId="0" borderId="39" xfId="0" applyFont="1" applyBorder="1" applyAlignment="1" applyProtection="1">
      <alignment horizontal="right" vertical="center" shrinkToFit="1"/>
    </xf>
    <xf numFmtId="0" fontId="60" fillId="0" borderId="122" xfId="0" applyFont="1" applyBorder="1" applyAlignment="1" applyProtection="1">
      <alignment horizontal="right" vertical="center" shrinkToFit="1"/>
    </xf>
    <xf numFmtId="0" fontId="60" fillId="0" borderId="123" xfId="0" applyFont="1" applyBorder="1" applyAlignment="1" applyProtection="1">
      <alignment horizontal="right" vertical="center" shrinkToFit="1"/>
    </xf>
    <xf numFmtId="0" fontId="60" fillId="0" borderId="124" xfId="0" applyFont="1" applyBorder="1" applyAlignment="1" applyProtection="1">
      <alignment horizontal="right" vertical="center" shrinkToFit="1"/>
    </xf>
    <xf numFmtId="0" fontId="60" fillId="0" borderId="2" xfId="0" applyFont="1" applyBorder="1" applyAlignment="1" applyProtection="1">
      <alignment vertical="center"/>
    </xf>
    <xf numFmtId="0" fontId="60" fillId="0" borderId="38" xfId="0" applyFont="1" applyBorder="1" applyAlignment="1" applyProtection="1">
      <alignment vertical="center"/>
    </xf>
    <xf numFmtId="0" fontId="60" fillId="0" borderId="100" xfId="0" applyFont="1" applyBorder="1" applyAlignment="1" applyProtection="1">
      <alignment vertical="center"/>
    </xf>
    <xf numFmtId="0" fontId="2" fillId="0" borderId="2" xfId="0" applyFont="1" applyBorder="1" applyAlignment="1" applyProtection="1">
      <alignment horizontal="center" vertical="center" shrinkToFit="1"/>
    </xf>
    <xf numFmtId="0" fontId="2" fillId="0" borderId="100" xfId="0" applyFont="1" applyBorder="1" applyAlignment="1" applyProtection="1">
      <alignment horizontal="center" vertical="center" shrinkToFit="1"/>
    </xf>
    <xf numFmtId="0" fontId="2" fillId="0" borderId="120" xfId="0" applyFont="1" applyBorder="1" applyAlignment="1" applyProtection="1">
      <alignment horizontal="center" vertical="center"/>
    </xf>
    <xf numFmtId="0" fontId="2" fillId="0" borderId="121" xfId="0" applyFont="1" applyBorder="1" applyAlignment="1" applyProtection="1">
      <alignment horizontal="center" vertical="center"/>
    </xf>
    <xf numFmtId="0" fontId="60" fillId="0" borderId="2" xfId="0" applyFont="1" applyBorder="1" applyAlignment="1" applyProtection="1">
      <alignment horizontal="left" vertical="center"/>
    </xf>
    <xf numFmtId="0" fontId="60" fillId="0" borderId="38" xfId="0" applyFont="1" applyBorder="1" applyAlignment="1" applyProtection="1">
      <alignment horizontal="left" vertical="center"/>
    </xf>
    <xf numFmtId="0" fontId="60" fillId="0" borderId="100" xfId="0" applyFont="1" applyBorder="1" applyAlignment="1" applyProtection="1">
      <alignment horizontal="left" vertical="center"/>
    </xf>
    <xf numFmtId="0" fontId="2" fillId="5" borderId="2" xfId="5" applyNumberFormat="1" applyFont="1" applyFill="1" applyBorder="1" applyAlignment="1" applyProtection="1">
      <alignment horizontal="left" vertical="center" shrinkToFit="1"/>
    </xf>
    <xf numFmtId="0" fontId="2" fillId="5" borderId="39" xfId="5" applyNumberFormat="1" applyFont="1" applyFill="1" applyBorder="1" applyAlignment="1" applyProtection="1">
      <alignment horizontal="left" vertical="center" shrinkToFit="1"/>
    </xf>
    <xf numFmtId="0" fontId="60" fillId="0" borderId="50" xfId="0" applyFont="1" applyBorder="1" applyAlignment="1" applyProtection="1">
      <alignment horizontal="right" vertical="center" shrinkToFit="1"/>
    </xf>
    <xf numFmtId="0" fontId="60" fillId="0" borderId="84" xfId="0" applyFont="1" applyBorder="1" applyAlignment="1" applyProtection="1">
      <alignment horizontal="right" vertical="center" shrinkToFit="1"/>
    </xf>
    <xf numFmtId="0" fontId="60" fillId="0" borderId="51" xfId="0" applyFont="1" applyBorder="1" applyAlignment="1" applyProtection="1">
      <alignment horizontal="right" vertical="center" shrinkToFit="1"/>
    </xf>
    <xf numFmtId="0" fontId="0" fillId="0" borderId="52" xfId="0" applyBorder="1" applyAlignment="1" applyProtection="1">
      <alignment horizontal="left" vertical="top" wrapText="1"/>
    </xf>
    <xf numFmtId="0" fontId="0" fillId="0" borderId="11" xfId="0" applyBorder="1" applyAlignment="1" applyProtection="1">
      <alignment horizontal="left" vertical="top" wrapText="1"/>
    </xf>
    <xf numFmtId="0" fontId="0" fillId="0" borderId="12" xfId="0" applyBorder="1" applyAlignment="1" applyProtection="1">
      <alignment horizontal="left" vertical="top" wrapText="1"/>
    </xf>
    <xf numFmtId="0" fontId="0" fillId="0" borderId="14" xfId="0" applyBorder="1" applyAlignment="1" applyProtection="1">
      <alignment horizontal="left" vertical="top" wrapText="1"/>
    </xf>
    <xf numFmtId="0" fontId="0" fillId="0" borderId="5" xfId="0" applyBorder="1" applyAlignment="1" applyProtection="1">
      <alignment horizontal="left" vertical="top" wrapText="1"/>
    </xf>
    <xf numFmtId="0" fontId="0" fillId="0" borderId="7" xfId="0" applyBorder="1" applyAlignment="1" applyProtection="1">
      <alignment horizontal="left" vertical="top" wrapText="1"/>
    </xf>
    <xf numFmtId="0" fontId="1" fillId="7" borderId="2" xfId="5" applyNumberFormat="1" applyFont="1" applyFill="1" applyBorder="1" applyAlignment="1">
      <alignment horizontal="left" vertical="center" shrinkToFit="1"/>
    </xf>
    <xf numFmtId="0" fontId="1" fillId="7" borderId="39" xfId="5" applyNumberFormat="1" applyFont="1" applyFill="1" applyBorder="1" applyAlignment="1">
      <alignment horizontal="left" vertical="center" shrinkToFit="1"/>
    </xf>
    <xf numFmtId="0" fontId="1" fillId="8" borderId="2" xfId="5" applyNumberFormat="1" applyFont="1" applyFill="1" applyBorder="1" applyAlignment="1">
      <alignment horizontal="left" vertical="center" shrinkToFit="1"/>
    </xf>
    <xf numFmtId="0" fontId="1" fillId="8" borderId="39" xfId="5" applyNumberFormat="1" applyFont="1" applyFill="1" applyBorder="1" applyAlignment="1">
      <alignment horizontal="left" vertical="center" shrinkToFit="1"/>
    </xf>
    <xf numFmtId="0" fontId="0" fillId="8" borderId="2" xfId="5" applyNumberFormat="1" applyFont="1" applyFill="1" applyBorder="1" applyAlignment="1">
      <alignment horizontal="left" vertical="center" shrinkToFit="1"/>
    </xf>
    <xf numFmtId="0" fontId="1" fillId="0" borderId="116" xfId="0" applyFont="1" applyBorder="1" applyAlignment="1">
      <alignment horizontal="center" vertical="center"/>
    </xf>
    <xf numFmtId="0" fontId="1" fillId="0" borderId="120" xfId="0" applyFont="1" applyBorder="1" applyAlignment="1">
      <alignment horizontal="center" vertical="center"/>
    </xf>
    <xf numFmtId="0" fontId="1" fillId="0" borderId="121" xfId="0" applyFont="1" applyBorder="1" applyAlignment="1">
      <alignment horizontal="center" vertical="center"/>
    </xf>
    <xf numFmtId="0" fontId="1" fillId="0" borderId="2" xfId="0" applyFont="1" applyBorder="1" applyAlignment="1">
      <alignment horizontal="center" vertical="center" shrinkToFit="1"/>
    </xf>
    <xf numFmtId="0" fontId="1" fillId="0" borderId="100" xfId="0" applyFont="1" applyBorder="1" applyAlignment="1">
      <alignment horizontal="center" vertical="center" shrinkToFit="1"/>
    </xf>
    <xf numFmtId="0" fontId="10" fillId="0" borderId="2" xfId="0" applyFont="1" applyBorder="1" applyAlignment="1" applyProtection="1">
      <alignment horizontal="left" vertical="center"/>
    </xf>
    <xf numFmtId="0" fontId="10" fillId="0" borderId="38" xfId="0" applyFont="1" applyBorder="1" applyAlignment="1" applyProtection="1">
      <alignment horizontal="left" vertical="center"/>
    </xf>
    <xf numFmtId="0" fontId="10" fillId="0" borderId="100" xfId="0" applyFont="1" applyBorder="1" applyAlignment="1" applyProtection="1">
      <alignment horizontal="left" vertical="center"/>
    </xf>
    <xf numFmtId="0" fontId="23" fillId="0" borderId="128" xfId="0" applyFont="1" applyBorder="1" applyAlignment="1">
      <alignment vertical="center"/>
    </xf>
    <xf numFmtId="0" fontId="23" fillId="0" borderId="127" xfId="0" applyFont="1" applyBorder="1" applyAlignment="1">
      <alignment vertical="center"/>
    </xf>
    <xf numFmtId="0" fontId="23" fillId="0" borderId="125" xfId="0" applyFont="1" applyBorder="1" applyAlignment="1">
      <alignment vertical="center" wrapText="1"/>
    </xf>
    <xf numFmtId="0" fontId="23" fillId="0" borderId="126" xfId="0" applyFont="1" applyBorder="1" applyAlignment="1">
      <alignment vertical="center" wrapText="1"/>
    </xf>
    <xf numFmtId="0" fontId="23" fillId="0" borderId="127" xfId="0" applyFont="1" applyBorder="1" applyAlignment="1">
      <alignment vertical="center" wrapText="1"/>
    </xf>
    <xf numFmtId="0" fontId="23" fillId="0" borderId="122" xfId="0" applyFont="1" applyBorder="1" applyAlignment="1">
      <alignment vertical="center" wrapText="1"/>
    </xf>
    <xf numFmtId="0" fontId="23" fillId="0" borderId="123" xfId="0" applyFont="1" applyBorder="1" applyAlignment="1">
      <alignment vertical="center" wrapText="1"/>
    </xf>
    <xf numFmtId="0" fontId="23" fillId="0" borderId="124" xfId="0" applyFont="1" applyBorder="1" applyAlignment="1">
      <alignment vertical="center" wrapText="1"/>
    </xf>
    <xf numFmtId="0" fontId="23" fillId="0" borderId="22" xfId="0" applyFont="1" applyBorder="1" applyAlignment="1">
      <alignment vertical="center" wrapText="1"/>
    </xf>
    <xf numFmtId="0" fontId="23" fillId="0" borderId="125" xfId="2" applyFont="1" applyFill="1" applyBorder="1" applyAlignment="1">
      <alignment horizontal="left" vertical="center"/>
    </xf>
    <xf numFmtId="0" fontId="23" fillId="0" borderId="126" xfId="2" applyFont="1" applyFill="1" applyBorder="1" applyAlignment="1">
      <alignment horizontal="left" vertical="center"/>
    </xf>
    <xf numFmtId="0" fontId="23" fillId="0" borderId="127" xfId="2" applyFont="1" applyFill="1" applyBorder="1" applyAlignment="1">
      <alignment horizontal="left" vertical="center"/>
    </xf>
    <xf numFmtId="0" fontId="23" fillId="0" borderId="37" xfId="0" applyFont="1" applyBorder="1" applyAlignment="1">
      <alignment vertical="center" wrapText="1"/>
    </xf>
    <xf numFmtId="0" fontId="23" fillId="0" borderId="39" xfId="0" applyFont="1" applyBorder="1" applyAlignment="1">
      <alignment vertical="center" wrapText="1"/>
    </xf>
    <xf numFmtId="0" fontId="23" fillId="0" borderId="22" xfId="0" applyFont="1" applyBorder="1" applyAlignment="1">
      <alignment vertical="center" shrinkToFit="1"/>
    </xf>
    <xf numFmtId="0" fontId="23" fillId="0" borderId="15" xfId="0" applyFont="1" applyBorder="1" applyAlignment="1">
      <alignment horizontal="center" vertical="center"/>
    </xf>
    <xf numFmtId="0" fontId="23" fillId="0" borderId="23" xfId="0" applyFont="1" applyBorder="1" applyAlignment="1">
      <alignment vertical="center" shrinkToFit="1"/>
    </xf>
    <xf numFmtId="0" fontId="23" fillId="0" borderId="2" xfId="0" applyFont="1" applyBorder="1" applyAlignment="1">
      <alignment vertical="center" shrinkToFit="1"/>
    </xf>
    <xf numFmtId="0" fontId="23" fillId="0" borderId="39" xfId="0" applyFont="1" applyBorder="1" applyAlignment="1">
      <alignment vertical="center" shrinkToFit="1"/>
    </xf>
    <xf numFmtId="0" fontId="23" fillId="0" borderId="37" xfId="0" applyFont="1" applyBorder="1" applyAlignment="1">
      <alignment horizontal="left" vertical="center" shrinkToFit="1"/>
    </xf>
    <xf numFmtId="0" fontId="23" fillId="0" borderId="38" xfId="0" applyFont="1" applyBorder="1" applyAlignment="1">
      <alignment horizontal="left" vertical="center" shrinkToFit="1"/>
    </xf>
    <xf numFmtId="0" fontId="23" fillId="0" borderId="39" xfId="0" applyFont="1" applyBorder="1" applyAlignment="1">
      <alignment horizontal="left" vertical="center" shrinkToFit="1"/>
    </xf>
    <xf numFmtId="0" fontId="68" fillId="0" borderId="14" xfId="0" applyFont="1" applyBorder="1" applyAlignment="1">
      <alignment horizontal="left" vertical="center" shrinkToFit="1"/>
    </xf>
    <xf numFmtId="0" fontId="68" fillId="0" borderId="5" xfId="0" applyFont="1" applyBorder="1" applyAlignment="1">
      <alignment horizontal="left" vertical="center" shrinkToFit="1"/>
    </xf>
    <xf numFmtId="0" fontId="68" fillId="0" borderId="7" xfId="0" applyFont="1" applyBorder="1" applyAlignment="1">
      <alignment horizontal="left" vertical="center" shrinkToFit="1"/>
    </xf>
    <xf numFmtId="0" fontId="23" fillId="0" borderId="2" xfId="0" applyFont="1" applyBorder="1" applyAlignment="1">
      <alignment vertical="center"/>
    </xf>
    <xf numFmtId="0" fontId="23" fillId="0" borderId="39" xfId="0" applyFont="1" applyBorder="1" applyAlignment="1">
      <alignment vertical="center"/>
    </xf>
    <xf numFmtId="0" fontId="23" fillId="0" borderId="40" xfId="0" applyFont="1" applyBorder="1" applyAlignment="1">
      <alignment vertical="center" wrapText="1"/>
    </xf>
    <xf numFmtId="0" fontId="23" fillId="0" borderId="45" xfId="0" applyFont="1" applyBorder="1" applyAlignment="1">
      <alignment vertical="center" wrapText="1"/>
    </xf>
    <xf numFmtId="0" fontId="23" fillId="0" borderId="41" xfId="0" applyFont="1" applyBorder="1" applyAlignment="1">
      <alignment vertical="center" wrapText="1"/>
    </xf>
    <xf numFmtId="0" fontId="23" fillId="0" borderId="42" xfId="0" applyFont="1" applyBorder="1" applyAlignment="1">
      <alignment vertical="center" wrapText="1"/>
    </xf>
    <xf numFmtId="0" fontId="23" fillId="0" borderId="43" xfId="0" applyFont="1" applyBorder="1" applyAlignment="1">
      <alignment vertical="center" wrapText="1"/>
    </xf>
    <xf numFmtId="0" fontId="23" fillId="0" borderId="44" xfId="0" applyFont="1" applyBorder="1" applyAlignment="1">
      <alignment vertical="center" wrapText="1"/>
    </xf>
    <xf numFmtId="0" fontId="23" fillId="0" borderId="2" xfId="0" applyFont="1" applyBorder="1" applyAlignment="1">
      <alignment horizontal="left" vertical="center" shrinkToFit="1"/>
    </xf>
    <xf numFmtId="0" fontId="23" fillId="0" borderId="18" xfId="0" applyFont="1" applyBorder="1" applyAlignment="1">
      <alignment vertical="center" wrapText="1"/>
    </xf>
    <xf numFmtId="0" fontId="23" fillId="0" borderId="23" xfId="0" applyFont="1" applyBorder="1" applyAlignment="1">
      <alignment vertical="center" wrapText="1"/>
    </xf>
    <xf numFmtId="0" fontId="23" fillId="0" borderId="50" xfId="0" applyFont="1" applyBorder="1" applyAlignment="1">
      <alignment horizontal="center" vertical="center"/>
    </xf>
    <xf numFmtId="0" fontId="23" fillId="0" borderId="84" xfId="0" applyFont="1" applyBorder="1" applyAlignment="1">
      <alignment horizontal="center" vertical="center"/>
    </xf>
    <xf numFmtId="0" fontId="23" fillId="0" borderId="51" xfId="0" applyFont="1" applyBorder="1" applyAlignment="1">
      <alignment horizontal="center" vertical="center"/>
    </xf>
    <xf numFmtId="0" fontId="23" fillId="0" borderId="49" xfId="0" applyFont="1" applyBorder="1" applyAlignment="1">
      <alignment vertical="center" shrinkToFit="1"/>
    </xf>
    <xf numFmtId="0" fontId="23" fillId="0" borderId="44" xfId="0" applyFont="1" applyBorder="1" applyAlignment="1">
      <alignment vertical="center" shrinkToFit="1"/>
    </xf>
    <xf numFmtId="0" fontId="23" fillId="0" borderId="121" xfId="2" applyFont="1" applyFill="1" applyBorder="1" applyAlignment="1">
      <alignment horizontal="center" vertical="center" textRotation="255"/>
    </xf>
    <xf numFmtId="0" fontId="23" fillId="0" borderId="130" xfId="2" applyFont="1" applyFill="1" applyBorder="1" applyAlignment="1">
      <alignment horizontal="center" vertical="center" textRotation="255"/>
    </xf>
    <xf numFmtId="0" fontId="23" fillId="0" borderId="133" xfId="2" applyFont="1" applyFill="1" applyBorder="1" applyAlignment="1">
      <alignment horizontal="center" vertical="center" textRotation="255"/>
    </xf>
    <xf numFmtId="0" fontId="23" fillId="0" borderId="129" xfId="2" applyFont="1" applyFill="1" applyBorder="1" applyAlignment="1">
      <alignment horizontal="center" vertical="center" textRotation="255"/>
    </xf>
    <xf numFmtId="0" fontId="23" fillId="0" borderId="131" xfId="2" applyFont="1" applyFill="1" applyBorder="1" applyAlignment="1">
      <alignment horizontal="center" vertical="center" textRotation="255"/>
    </xf>
    <xf numFmtId="0" fontId="23" fillId="0" borderId="132" xfId="0" applyFont="1" applyBorder="1" applyAlignment="1">
      <alignment vertical="center"/>
    </xf>
    <xf numFmtId="0" fontId="23" fillId="0" borderId="124" xfId="0" applyFont="1" applyBorder="1" applyAlignment="1">
      <alignment vertical="center"/>
    </xf>
    <xf numFmtId="0" fontId="23" fillId="0" borderId="2" xfId="0" applyFont="1" applyBorder="1" applyAlignment="1">
      <alignment horizontal="left" vertical="center"/>
    </xf>
    <xf numFmtId="0" fontId="23" fillId="0" borderId="39" xfId="0" applyFont="1" applyBorder="1" applyAlignment="1">
      <alignment horizontal="left" vertical="center"/>
    </xf>
    <xf numFmtId="0" fontId="23" fillId="0" borderId="37" xfId="0" applyFont="1" applyBorder="1" applyAlignment="1">
      <alignment horizontal="left" vertical="center" wrapText="1"/>
    </xf>
    <xf numFmtId="0" fontId="23" fillId="0" borderId="39" xfId="0" applyFont="1" applyBorder="1" applyAlignment="1">
      <alignment horizontal="left" vertical="center" wrapText="1"/>
    </xf>
    <xf numFmtId="0" fontId="23" fillId="0" borderId="125" xfId="0" applyFont="1" applyBorder="1" applyAlignment="1">
      <alignment horizontal="left" vertical="center" wrapText="1"/>
    </xf>
    <xf numFmtId="0" fontId="23" fillId="0" borderId="127" xfId="0" applyFont="1" applyBorder="1" applyAlignment="1">
      <alignment horizontal="left" vertical="center" wrapText="1"/>
    </xf>
    <xf numFmtId="0" fontId="23" fillId="0" borderId="125" xfId="0" applyFont="1" applyBorder="1" applyAlignment="1">
      <alignment horizontal="left" vertical="center" shrinkToFit="1"/>
    </xf>
    <xf numFmtId="0" fontId="23" fillId="0" borderId="126" xfId="0" applyFont="1" applyBorder="1" applyAlignment="1">
      <alignment horizontal="left" vertical="center" shrinkToFit="1"/>
    </xf>
    <xf numFmtId="0" fontId="23" fillId="0" borderId="127" xfId="0" applyFont="1" applyBorder="1" applyAlignment="1">
      <alignment horizontal="left" vertical="center" shrinkToFit="1"/>
    </xf>
    <xf numFmtId="0" fontId="23" fillId="0" borderId="24" xfId="0" applyFont="1" applyBorder="1" applyAlignment="1">
      <alignment vertical="center" shrinkToFit="1"/>
    </xf>
    <xf numFmtId="0" fontId="23" fillId="0" borderId="122" xfId="0" applyFont="1" applyBorder="1" applyAlignment="1">
      <alignment horizontal="left" vertical="center" shrinkToFit="1"/>
    </xf>
    <xf numFmtId="0" fontId="23" fillId="0" borderId="123" xfId="0" applyFont="1" applyBorder="1" applyAlignment="1">
      <alignment horizontal="left" vertical="center" shrinkToFit="1"/>
    </xf>
    <xf numFmtId="0" fontId="23" fillId="0" borderId="124" xfId="0" applyFont="1" applyBorder="1" applyAlignment="1">
      <alignment horizontal="left" vertical="center" shrinkToFit="1"/>
    </xf>
    <xf numFmtId="0" fontId="23" fillId="0" borderId="122" xfId="0" applyFont="1" applyBorder="1" applyAlignment="1">
      <alignment horizontal="left" vertical="center" wrapText="1"/>
    </xf>
    <xf numFmtId="0" fontId="23" fillId="0" borderId="124" xfId="0" applyFont="1" applyBorder="1" applyAlignment="1">
      <alignment horizontal="left" vertical="center" wrapText="1"/>
    </xf>
    <xf numFmtId="0" fontId="13" fillId="0" borderId="37" xfId="0" applyFont="1" applyBorder="1" applyAlignment="1">
      <alignment horizontal="left" vertical="center" wrapText="1"/>
    </xf>
    <xf numFmtId="0" fontId="13" fillId="0" borderId="39" xfId="0" applyFont="1" applyBorder="1" applyAlignment="1">
      <alignment horizontal="left" vertical="center" wrapText="1"/>
    </xf>
    <xf numFmtId="0" fontId="23" fillId="12" borderId="50" xfId="0" applyFont="1" applyFill="1" applyBorder="1" applyAlignment="1">
      <alignment horizontal="center" vertical="center"/>
    </xf>
    <xf numFmtId="0" fontId="23" fillId="12" borderId="51" xfId="0" applyFont="1" applyFill="1" applyBorder="1" applyAlignment="1">
      <alignment horizontal="center" vertical="center"/>
    </xf>
    <xf numFmtId="0" fontId="23" fillId="0" borderId="15" xfId="3" applyFont="1" applyBorder="1" applyAlignment="1" applyProtection="1">
      <alignment vertical="center" wrapText="1"/>
    </xf>
    <xf numFmtId="0" fontId="23" fillId="0" borderId="15" xfId="0" applyFont="1" applyBorder="1" applyAlignment="1">
      <alignment vertical="center" wrapText="1"/>
    </xf>
    <xf numFmtId="0" fontId="23" fillId="0" borderId="15" xfId="0" applyFont="1" applyBorder="1" applyAlignment="1">
      <alignment vertical="center"/>
    </xf>
    <xf numFmtId="0" fontId="23" fillId="0" borderId="15" xfId="3" applyFont="1" applyBorder="1" applyAlignment="1" applyProtection="1">
      <alignment vertical="center"/>
    </xf>
    <xf numFmtId="0" fontId="23" fillId="0" borderId="15" xfId="3" applyFont="1" applyBorder="1" applyAlignment="1" applyProtection="1">
      <alignment horizontal="center" vertical="center" textRotation="255" wrapText="1"/>
    </xf>
    <xf numFmtId="0" fontId="23" fillId="0" borderId="50" xfId="3" applyFont="1" applyBorder="1" applyAlignment="1" applyProtection="1">
      <alignment vertical="center"/>
    </xf>
    <xf numFmtId="0" fontId="23" fillId="0" borderId="51" xfId="3" applyFont="1" applyBorder="1" applyAlignment="1" applyProtection="1">
      <alignment vertical="center"/>
    </xf>
    <xf numFmtId="0" fontId="23" fillId="0" borderId="15" xfId="3" applyFont="1" applyBorder="1" applyAlignment="1" applyProtection="1">
      <alignment vertical="center" shrinkToFit="1"/>
    </xf>
    <xf numFmtId="0" fontId="68" fillId="0" borderId="15" xfId="3" applyFont="1" applyBorder="1" applyAlignment="1" applyProtection="1">
      <alignment vertical="center" wrapText="1"/>
    </xf>
    <xf numFmtId="0" fontId="0" fillId="9" borderId="15" xfId="2" applyFont="1" applyFill="1" applyBorder="1" applyAlignment="1">
      <alignment horizontal="center" vertical="center" shrinkToFit="1"/>
    </xf>
    <xf numFmtId="0" fontId="2" fillId="9" borderId="15" xfId="2" applyFont="1" applyFill="1" applyBorder="1" applyAlignment="1">
      <alignment horizontal="center" vertical="center" shrinkToFit="1"/>
    </xf>
    <xf numFmtId="0" fontId="0" fillId="0" borderId="50" xfId="2" applyFont="1" applyFill="1" applyBorder="1" applyAlignment="1" applyProtection="1">
      <alignment horizontal="left" vertical="center" wrapText="1"/>
      <protection locked="0"/>
    </xf>
    <xf numFmtId="0" fontId="2" fillId="0" borderId="84" xfId="2" applyFont="1" applyFill="1" applyBorder="1" applyAlignment="1" applyProtection="1">
      <alignment horizontal="left" vertical="center" wrapText="1"/>
      <protection locked="0"/>
    </xf>
    <xf numFmtId="0" fontId="2" fillId="0" borderId="51" xfId="2" applyFont="1" applyFill="1" applyBorder="1" applyAlignment="1" applyProtection="1">
      <alignment horizontal="left" vertical="center" wrapText="1"/>
      <protection locked="0"/>
    </xf>
    <xf numFmtId="0" fontId="0" fillId="0" borderId="50" xfId="2" applyFont="1" applyFill="1" applyBorder="1" applyAlignment="1" applyProtection="1">
      <alignment horizontal="center" vertical="center" shrinkToFit="1"/>
      <protection locked="0"/>
    </xf>
    <xf numFmtId="0" fontId="0" fillId="0" borderId="84" xfId="2" applyFont="1" applyFill="1" applyBorder="1" applyAlignment="1" applyProtection="1">
      <alignment horizontal="center" vertical="center" shrinkToFit="1"/>
      <protection locked="0"/>
    </xf>
    <xf numFmtId="0" fontId="2" fillId="9" borderId="34" xfId="2" applyFont="1" applyFill="1" applyBorder="1" applyAlignment="1">
      <alignment horizontal="center" vertical="center" shrinkToFit="1"/>
    </xf>
    <xf numFmtId="0" fontId="2" fillId="9" borderId="35" xfId="2" applyFont="1" applyFill="1" applyBorder="1" applyAlignment="1">
      <alignment horizontal="center" vertical="center" shrinkToFit="1"/>
    </xf>
    <xf numFmtId="0" fontId="2" fillId="9" borderId="134" xfId="2" applyFont="1" applyFill="1" applyBorder="1" applyAlignment="1">
      <alignment horizontal="center" vertical="center" shrinkToFit="1"/>
    </xf>
    <xf numFmtId="0" fontId="2" fillId="9" borderId="84" xfId="2" applyFont="1" applyFill="1" applyBorder="1" applyAlignment="1">
      <alignment horizontal="center" vertical="center" shrinkToFit="1"/>
    </xf>
    <xf numFmtId="0" fontId="0" fillId="0" borderId="50" xfId="2" applyFont="1" applyFill="1" applyBorder="1" applyAlignment="1" applyProtection="1">
      <alignment vertical="center" shrinkToFit="1"/>
      <protection locked="0"/>
    </xf>
    <xf numFmtId="0" fontId="2" fillId="0" borderId="84" xfId="2" applyFont="1" applyFill="1" applyBorder="1" applyAlignment="1" applyProtection="1">
      <alignment vertical="center" shrinkToFit="1"/>
      <protection locked="0"/>
    </xf>
    <xf numFmtId="0" fontId="2" fillId="0" borderId="51" xfId="2" applyFont="1" applyFill="1" applyBorder="1" applyAlignment="1" applyProtection="1">
      <alignment vertical="center" shrinkToFit="1"/>
      <protection locked="0"/>
    </xf>
    <xf numFmtId="0" fontId="2" fillId="9" borderId="135" xfId="2" applyFont="1" applyFill="1" applyBorder="1" applyAlignment="1">
      <alignment horizontal="center" vertical="center" shrinkToFit="1"/>
    </xf>
    <xf numFmtId="0" fontId="0" fillId="0" borderId="50" xfId="2" applyFont="1" applyFill="1" applyBorder="1" applyAlignment="1" applyProtection="1">
      <alignment vertical="center"/>
      <protection locked="0"/>
    </xf>
    <xf numFmtId="0" fontId="2" fillId="0" borderId="84" xfId="2" applyFont="1" applyFill="1" applyBorder="1" applyAlignment="1" applyProtection="1">
      <alignment vertical="center"/>
      <protection locked="0"/>
    </xf>
    <xf numFmtId="0" fontId="2" fillId="0" borderId="51" xfId="2" applyFont="1" applyFill="1" applyBorder="1" applyAlignment="1" applyProtection="1">
      <alignment vertical="center"/>
      <protection locked="0"/>
    </xf>
    <xf numFmtId="0" fontId="2" fillId="9" borderId="50" xfId="2" applyFont="1" applyFill="1" applyBorder="1" applyAlignment="1">
      <alignment horizontal="center" vertical="center"/>
    </xf>
    <xf numFmtId="0" fontId="2" fillId="9" borderId="84" xfId="2" applyFont="1" applyFill="1" applyBorder="1" applyAlignment="1">
      <alignment horizontal="center" vertical="center"/>
    </xf>
    <xf numFmtId="0" fontId="2" fillId="9" borderId="51" xfId="2" applyFont="1" applyFill="1" applyBorder="1" applyAlignment="1">
      <alignment horizontal="center" vertical="center"/>
    </xf>
    <xf numFmtId="0" fontId="2" fillId="0" borderId="116" xfId="2" applyFont="1" applyFill="1" applyBorder="1" applyAlignment="1">
      <alignment horizontal="center" vertical="center"/>
    </xf>
    <xf numFmtId="0" fontId="2" fillId="0" borderId="117" xfId="2" applyFont="1" applyFill="1" applyBorder="1" applyAlignment="1">
      <alignment horizontal="center" vertical="center"/>
    </xf>
    <xf numFmtId="0" fontId="2" fillId="0" borderId="118" xfId="2" applyFont="1" applyFill="1" applyBorder="1" applyAlignment="1">
      <alignment horizontal="center" vertical="center"/>
    </xf>
    <xf numFmtId="0" fontId="2" fillId="9" borderId="50" xfId="2" applyFont="1" applyFill="1" applyBorder="1" applyAlignment="1">
      <alignment horizontal="center" vertical="center" shrinkToFit="1"/>
    </xf>
    <xf numFmtId="0" fontId="2" fillId="9" borderId="51" xfId="2" applyFont="1" applyFill="1" applyBorder="1" applyAlignment="1">
      <alignment horizontal="center" vertical="center" shrinkToFit="1"/>
    </xf>
    <xf numFmtId="176" fontId="2" fillId="9" borderId="15" xfId="2" applyNumberFormat="1" applyFont="1" applyFill="1" applyBorder="1" applyAlignment="1">
      <alignment horizontal="center" vertical="center"/>
    </xf>
    <xf numFmtId="0" fontId="0" fillId="0" borderId="15" xfId="2" applyFont="1" applyFill="1" applyBorder="1" applyAlignment="1" applyProtection="1">
      <alignment vertical="center" shrinkToFit="1"/>
      <protection locked="0"/>
    </xf>
    <xf numFmtId="0" fontId="2" fillId="0" borderId="15" xfId="2" applyFont="1" applyFill="1" applyBorder="1" applyAlignment="1" applyProtection="1">
      <alignment vertical="center" shrinkToFit="1"/>
      <protection locked="0"/>
    </xf>
    <xf numFmtId="0" fontId="2" fillId="9" borderId="15" xfId="2" applyFont="1" applyFill="1" applyBorder="1" applyAlignment="1">
      <alignment horizontal="center" vertical="center"/>
    </xf>
    <xf numFmtId="0" fontId="2" fillId="0" borderId="15" xfId="2" applyFont="1" applyFill="1" applyBorder="1" applyAlignment="1" applyProtection="1">
      <alignment horizontal="center" vertical="center"/>
      <protection locked="0"/>
    </xf>
    <xf numFmtId="0" fontId="0" fillId="0" borderId="50" xfId="2" applyFont="1" applyFill="1" applyBorder="1" applyAlignment="1" applyProtection="1">
      <alignment horizontal="center" vertical="center" wrapText="1"/>
      <protection locked="0"/>
    </xf>
    <xf numFmtId="0" fontId="0" fillId="0" borderId="84" xfId="2" applyFont="1" applyFill="1" applyBorder="1" applyAlignment="1" applyProtection="1">
      <alignment horizontal="center" vertical="center" wrapText="1"/>
      <protection locked="0"/>
    </xf>
    <xf numFmtId="0" fontId="0" fillId="9" borderId="50" xfId="2" applyFont="1" applyFill="1" applyBorder="1" applyAlignment="1">
      <alignment horizontal="center" vertical="center" shrinkToFit="1"/>
    </xf>
    <xf numFmtId="0" fontId="0" fillId="9" borderId="51" xfId="2" applyFont="1" applyFill="1" applyBorder="1" applyAlignment="1">
      <alignment horizontal="center" vertical="center" shrinkToFit="1"/>
    </xf>
    <xf numFmtId="0" fontId="0" fillId="0" borderId="50" xfId="2" applyFont="1" applyFill="1" applyBorder="1" applyAlignment="1" applyProtection="1">
      <alignment horizontal="left" vertical="center" wrapText="1" shrinkToFit="1"/>
      <protection locked="0"/>
    </xf>
    <xf numFmtId="0" fontId="2" fillId="0" borderId="84" xfId="2" applyFont="1" applyFill="1" applyBorder="1" applyAlignment="1" applyProtection="1">
      <alignment horizontal="left" vertical="center" wrapText="1" shrinkToFit="1"/>
      <protection locked="0"/>
    </xf>
    <xf numFmtId="0" fontId="2" fillId="0" borderId="51" xfId="2" applyFont="1" applyFill="1" applyBorder="1" applyAlignment="1" applyProtection="1">
      <alignment horizontal="left" vertical="center" wrapText="1" shrinkToFit="1"/>
      <protection locked="0"/>
    </xf>
    <xf numFmtId="0" fontId="0" fillId="0" borderId="15" xfId="2" applyFont="1" applyFill="1" applyBorder="1" applyAlignment="1" applyProtection="1">
      <alignment horizontal="center" vertical="center"/>
      <protection locked="0"/>
    </xf>
    <xf numFmtId="0" fontId="10" fillId="0" borderId="2" xfId="0" applyFont="1" applyBorder="1" applyAlignment="1">
      <alignment horizontal="left" vertical="top" wrapText="1"/>
    </xf>
    <xf numFmtId="0" fontId="10" fillId="0" borderId="38" xfId="0" applyFont="1" applyBorder="1" applyAlignment="1">
      <alignment horizontal="left" vertical="top" wrapText="1"/>
    </xf>
    <xf numFmtId="0" fontId="10" fillId="0" borderId="100" xfId="0" applyFont="1" applyBorder="1" applyAlignment="1">
      <alignment horizontal="left" vertical="top" wrapText="1"/>
    </xf>
    <xf numFmtId="0" fontId="78" fillId="0" borderId="0" xfId="2" applyFont="1" applyFill="1" applyBorder="1" applyAlignment="1">
      <alignment horizontal="center" vertical="center"/>
    </xf>
    <xf numFmtId="0" fontId="36" fillId="0" borderId="50" xfId="2" applyFont="1" applyFill="1" applyBorder="1" applyAlignment="1">
      <alignment vertical="center"/>
    </xf>
    <xf numFmtId="0" fontId="36" fillId="0" borderId="84" xfId="2" applyFont="1" applyFill="1" applyBorder="1" applyAlignment="1">
      <alignment vertical="center"/>
    </xf>
    <xf numFmtId="0" fontId="36" fillId="0" borderId="51" xfId="2" applyFont="1" applyFill="1" applyBorder="1" applyAlignment="1">
      <alignment vertical="center"/>
    </xf>
    <xf numFmtId="0" fontId="79" fillId="0" borderId="50" xfId="2" applyFont="1" applyFill="1" applyBorder="1" applyAlignment="1">
      <alignment horizontal="left" vertical="center" wrapText="1"/>
    </xf>
    <xf numFmtId="0" fontId="79" fillId="0" borderId="84" xfId="2" applyFont="1" applyFill="1" applyBorder="1" applyAlignment="1">
      <alignment horizontal="left" vertical="center" wrapText="1"/>
    </xf>
    <xf numFmtId="0" fontId="79" fillId="0" borderId="51" xfId="2" applyFont="1" applyFill="1" applyBorder="1" applyAlignment="1">
      <alignment horizontal="left" vertical="center" wrapText="1"/>
    </xf>
    <xf numFmtId="0" fontId="60" fillId="0" borderId="50" xfId="2" applyFont="1" applyFill="1" applyBorder="1" applyAlignment="1">
      <alignment horizontal="center" vertical="center" shrinkToFit="1"/>
    </xf>
    <xf numFmtId="0" fontId="60" fillId="0" borderId="84" xfId="2" applyFont="1" applyFill="1" applyBorder="1" applyAlignment="1">
      <alignment horizontal="center" vertical="center" shrinkToFit="1"/>
    </xf>
    <xf numFmtId="0" fontId="60" fillId="0" borderId="50" xfId="2" applyFont="1" applyFill="1" applyBorder="1" applyAlignment="1">
      <alignment horizontal="center" vertical="center" wrapText="1"/>
    </xf>
    <xf numFmtId="0" fontId="60" fillId="0" borderId="84" xfId="2" applyFont="1" applyFill="1" applyBorder="1" applyAlignment="1">
      <alignment horizontal="center" vertical="center" wrapText="1"/>
    </xf>
    <xf numFmtId="0" fontId="60" fillId="0" borderId="50" xfId="2" applyFont="1" applyFill="1" applyBorder="1" applyAlignment="1">
      <alignment horizontal="left" vertical="center" wrapText="1" shrinkToFit="1"/>
    </xf>
    <xf numFmtId="0" fontId="60" fillId="0" borderId="84" xfId="2" applyFont="1" applyFill="1" applyBorder="1" applyAlignment="1">
      <alignment horizontal="left" vertical="center" wrapText="1" shrinkToFit="1"/>
    </xf>
    <xf numFmtId="0" fontId="60" fillId="0" borderId="51" xfId="2" applyFont="1" applyFill="1" applyBorder="1" applyAlignment="1">
      <alignment horizontal="left" vertical="center" wrapText="1" shrinkToFit="1"/>
    </xf>
    <xf numFmtId="0" fontId="42" fillId="0" borderId="116" xfId="2" applyFont="1" applyFill="1" applyBorder="1" applyAlignment="1">
      <alignment horizontal="center" vertical="center"/>
    </xf>
    <xf numFmtId="0" fontId="42" fillId="0" borderId="117" xfId="2" applyFont="1" applyFill="1" applyBorder="1" applyAlignment="1">
      <alignment horizontal="center" vertical="center"/>
    </xf>
    <xf numFmtId="0" fontId="42" fillId="0" borderId="118" xfId="2" applyFont="1" applyFill="1" applyBorder="1" applyAlignment="1">
      <alignment horizontal="center" vertical="center"/>
    </xf>
    <xf numFmtId="0" fontId="42" fillId="9" borderId="15" xfId="2" applyFont="1" applyFill="1" applyBorder="1" applyAlignment="1">
      <alignment horizontal="center" vertical="center" shrinkToFit="1"/>
    </xf>
    <xf numFmtId="0" fontId="42" fillId="9" borderId="50" xfId="2" applyFont="1" applyFill="1" applyBorder="1" applyAlignment="1">
      <alignment horizontal="center" vertical="center" shrinkToFit="1"/>
    </xf>
    <xf numFmtId="0" fontId="42" fillId="9" borderId="84" xfId="2" applyFont="1" applyFill="1" applyBorder="1" applyAlignment="1">
      <alignment horizontal="center" vertical="center" shrinkToFit="1"/>
    </xf>
    <xf numFmtId="0" fontId="42" fillId="9" borderId="51" xfId="2" applyFont="1" applyFill="1" applyBorder="1" applyAlignment="1">
      <alignment horizontal="center" vertical="center" shrinkToFit="1"/>
    </xf>
    <xf numFmtId="0" fontId="42" fillId="9" borderId="15" xfId="2" applyFont="1" applyFill="1" applyBorder="1" applyAlignment="1">
      <alignment horizontal="center" vertical="center"/>
    </xf>
    <xf numFmtId="0" fontId="42" fillId="0" borderId="15" xfId="2" applyFont="1" applyFill="1" applyBorder="1" applyAlignment="1">
      <alignment horizontal="center" vertical="center"/>
    </xf>
    <xf numFmtId="0" fontId="42" fillId="9" borderId="50" xfId="2" applyFont="1" applyFill="1" applyBorder="1" applyAlignment="1">
      <alignment horizontal="center" vertical="center"/>
    </xf>
    <xf numFmtId="0" fontId="42" fillId="9" borderId="84" xfId="2" applyFont="1" applyFill="1" applyBorder="1" applyAlignment="1">
      <alignment horizontal="center" vertical="center"/>
    </xf>
    <xf numFmtId="0" fontId="42" fillId="0" borderId="15" xfId="2" applyFont="1" applyFill="1" applyBorder="1" applyAlignment="1">
      <alignment vertical="center" shrinkToFit="1"/>
    </xf>
    <xf numFmtId="176" fontId="42" fillId="9" borderId="15" xfId="2" applyNumberFormat="1" applyFont="1" applyFill="1" applyBorder="1" applyAlignment="1">
      <alignment horizontal="center" vertical="center"/>
    </xf>
    <xf numFmtId="0" fontId="42" fillId="0" borderId="50" xfId="2" applyFont="1" applyFill="1" applyBorder="1" applyAlignment="1">
      <alignment vertical="center" shrinkToFit="1"/>
    </xf>
    <xf numFmtId="0" fontId="42" fillId="0" borderId="84" xfId="2" applyFont="1" applyFill="1" applyBorder="1" applyAlignment="1">
      <alignment vertical="center" shrinkToFit="1"/>
    </xf>
    <xf numFmtId="0" fontId="42" fillId="0" borderId="51" xfId="2" applyFont="1" applyFill="1" applyBorder="1" applyAlignment="1">
      <alignment vertical="center" shrinkToFit="1"/>
    </xf>
    <xf numFmtId="0" fontId="36" fillId="0" borderId="15" xfId="2" applyFont="1" applyFill="1" applyBorder="1" applyAlignment="1">
      <alignment horizontal="center" vertical="center"/>
    </xf>
    <xf numFmtId="0" fontId="36" fillId="0" borderId="50" xfId="2" applyFont="1" applyFill="1" applyBorder="1" applyAlignment="1">
      <alignment vertical="center" shrinkToFit="1"/>
    </xf>
    <xf numFmtId="0" fontId="36" fillId="0" borderId="84" xfId="2" applyFont="1" applyFill="1" applyBorder="1" applyAlignment="1">
      <alignment vertical="center" shrinkToFit="1"/>
    </xf>
    <xf numFmtId="0" fontId="36" fillId="0" borderId="51" xfId="2" applyFont="1" applyFill="1" applyBorder="1" applyAlignment="1">
      <alignment vertical="center" shrinkToFit="1"/>
    </xf>
    <xf numFmtId="0" fontId="73" fillId="0" borderId="2" xfId="0" applyFont="1" applyBorder="1" applyAlignment="1">
      <alignment vertical="center"/>
    </xf>
    <xf numFmtId="0" fontId="73" fillId="0" borderId="38" xfId="0" applyFont="1" applyBorder="1" applyAlignment="1">
      <alignment vertical="center"/>
    </xf>
    <xf numFmtId="0" fontId="73" fillId="0" borderId="100" xfId="0" applyFont="1" applyBorder="1" applyAlignment="1">
      <alignment vertical="center"/>
    </xf>
    <xf numFmtId="0" fontId="36" fillId="0" borderId="2" xfId="0" applyFont="1" applyBorder="1" applyAlignment="1">
      <alignment vertical="center"/>
    </xf>
    <xf numFmtId="0" fontId="36" fillId="0" borderId="38" xfId="0" applyFont="1" applyBorder="1" applyAlignment="1">
      <alignment vertical="center"/>
    </xf>
    <xf numFmtId="0" fontId="36" fillId="0" borderId="100" xfId="0" applyFont="1" applyBorder="1" applyAlignment="1">
      <alignment vertical="center"/>
    </xf>
    <xf numFmtId="0" fontId="36" fillId="0" borderId="15" xfId="2" applyFont="1" applyFill="1" applyBorder="1" applyAlignment="1">
      <alignment vertical="center" shrinkToFit="1"/>
    </xf>
    <xf numFmtId="0" fontId="10" fillId="21" borderId="50" xfId="2" applyFont="1" applyFill="1" applyBorder="1" applyAlignment="1">
      <alignment horizontal="center" vertical="center" shrinkToFit="1"/>
    </xf>
    <xf numFmtId="0" fontId="10" fillId="21" borderId="84" xfId="2" applyFont="1" applyFill="1" applyBorder="1" applyAlignment="1">
      <alignment horizontal="center" vertical="center" shrinkToFit="1"/>
    </xf>
    <xf numFmtId="0" fontId="10" fillId="21" borderId="51" xfId="2" applyFont="1" applyFill="1" applyBorder="1" applyAlignment="1">
      <alignment horizontal="center" vertical="center" shrinkToFit="1"/>
    </xf>
    <xf numFmtId="0" fontId="60" fillId="0" borderId="50" xfId="2" applyFont="1" applyFill="1" applyBorder="1" applyAlignment="1">
      <alignment horizontal="left" vertical="center" wrapText="1"/>
    </xf>
    <xf numFmtId="0" fontId="60" fillId="0" borderId="84" xfId="2" applyFont="1" applyFill="1" applyBorder="1" applyAlignment="1">
      <alignment horizontal="left" vertical="center" wrapText="1"/>
    </xf>
    <xf numFmtId="0" fontId="60" fillId="0" borderId="51" xfId="2" applyFont="1" applyFill="1" applyBorder="1" applyAlignment="1">
      <alignment horizontal="left" vertical="center" wrapText="1"/>
    </xf>
    <xf numFmtId="0" fontId="42" fillId="9" borderId="51" xfId="2" applyFont="1" applyFill="1" applyBorder="1" applyAlignment="1">
      <alignment horizontal="center" vertical="center"/>
    </xf>
    <xf numFmtId="0" fontId="42" fillId="0" borderId="50" xfId="2" applyFont="1" applyFill="1" applyBorder="1" applyAlignment="1">
      <alignment vertical="center"/>
    </xf>
    <xf numFmtId="0" fontId="42" fillId="0" borderId="84" xfId="2" applyFont="1" applyFill="1" applyBorder="1" applyAlignment="1">
      <alignment vertical="center"/>
    </xf>
    <xf numFmtId="0" fontId="42" fillId="0" borderId="51" xfId="2" applyFont="1" applyFill="1" applyBorder="1" applyAlignment="1">
      <alignment vertical="center"/>
    </xf>
    <xf numFmtId="0" fontId="15" fillId="0" borderId="2" xfId="0" applyFont="1" applyBorder="1" applyAlignment="1" applyProtection="1">
      <alignment horizontal="left" vertical="center" shrinkToFit="1"/>
    </xf>
    <xf numFmtId="0" fontId="15" fillId="0" borderId="38" xfId="0" applyFont="1" applyBorder="1" applyAlignment="1" applyProtection="1">
      <alignment horizontal="left" vertical="center" shrinkToFit="1"/>
    </xf>
    <xf numFmtId="0" fontId="15" fillId="0" borderId="100" xfId="0" applyFont="1" applyBorder="1" applyAlignment="1" applyProtection="1">
      <alignment horizontal="left" vertical="center" shrinkToFit="1"/>
    </xf>
    <xf numFmtId="0" fontId="10" fillId="0" borderId="2" xfId="0" applyFont="1" applyBorder="1" applyAlignment="1">
      <alignment horizontal="left" vertical="top" wrapText="1" shrinkToFit="1"/>
    </xf>
    <xf numFmtId="0" fontId="10" fillId="0" borderId="38" xfId="0" applyFont="1" applyBorder="1" applyAlignment="1">
      <alignment horizontal="left" vertical="top" wrapText="1" shrinkToFit="1"/>
    </xf>
    <xf numFmtId="0" fontId="10" fillId="0" borderId="100" xfId="0" applyFont="1" applyBorder="1" applyAlignment="1">
      <alignment horizontal="left" vertical="top" wrapText="1" shrinkToFit="1"/>
    </xf>
    <xf numFmtId="0" fontId="10" fillId="0" borderId="2" xfId="0" applyFont="1" applyBorder="1" applyAlignment="1">
      <alignment horizontal="left" vertical="center" wrapText="1" shrinkToFit="1"/>
    </xf>
    <xf numFmtId="0" fontId="10" fillId="0" borderId="38" xfId="0" applyFont="1" applyBorder="1" applyAlignment="1">
      <alignment horizontal="left" vertical="center" wrapText="1" shrinkToFit="1"/>
    </xf>
    <xf numFmtId="0" fontId="10" fillId="0" borderId="100" xfId="0" applyFont="1" applyBorder="1" applyAlignment="1">
      <alignment horizontal="left" vertical="center" wrapText="1" shrinkToFit="1"/>
    </xf>
    <xf numFmtId="0" fontId="10" fillId="0" borderId="50" xfId="2" applyFont="1" applyFill="1" applyBorder="1" applyAlignment="1" applyProtection="1">
      <alignment horizontal="center" vertical="center"/>
      <protection locked="0"/>
    </xf>
    <xf numFmtId="0" fontId="10" fillId="0" borderId="51" xfId="2" applyFont="1" applyFill="1" applyBorder="1" applyAlignment="1" applyProtection="1">
      <alignment horizontal="center" vertical="center"/>
      <protection locked="0"/>
    </xf>
    <xf numFmtId="0" fontId="1" fillId="0" borderId="50" xfId="2" applyFont="1" applyFill="1" applyBorder="1" applyAlignment="1" applyProtection="1">
      <alignment horizontal="center" vertical="center"/>
      <protection locked="0"/>
    </xf>
    <xf numFmtId="0" fontId="1" fillId="0" borderId="51" xfId="2" applyFont="1" applyFill="1" applyBorder="1" applyAlignment="1" applyProtection="1">
      <alignment horizontal="center" vertical="center"/>
      <protection locked="0"/>
    </xf>
    <xf numFmtId="0" fontId="35" fillId="0" borderId="0" xfId="2" applyFont="1" applyFill="1" applyBorder="1" applyAlignment="1">
      <alignment horizontal="center" vertical="center"/>
    </xf>
    <xf numFmtId="0" fontId="1" fillId="0" borderId="52" xfId="2" applyFont="1" applyFill="1" applyBorder="1" applyAlignment="1" applyProtection="1">
      <alignment horizontal="center" vertical="center"/>
      <protection locked="0"/>
    </xf>
    <xf numFmtId="0" fontId="1" fillId="0" borderId="12" xfId="2" applyFont="1" applyFill="1" applyBorder="1" applyAlignment="1" applyProtection="1">
      <alignment horizontal="center" vertical="center"/>
      <protection locked="0"/>
    </xf>
    <xf numFmtId="0" fontId="1" fillId="0" borderId="14" xfId="2" applyFont="1" applyFill="1" applyBorder="1" applyAlignment="1" applyProtection="1">
      <alignment horizontal="center" vertical="center"/>
      <protection locked="0"/>
    </xf>
    <xf numFmtId="0" fontId="1" fillId="0" borderId="7" xfId="2" applyFont="1" applyFill="1" applyBorder="1" applyAlignment="1" applyProtection="1">
      <alignment horizontal="center" vertical="center"/>
      <protection locked="0"/>
    </xf>
    <xf numFmtId="0" fontId="0" fillId="0" borderId="52" xfId="2" applyFont="1" applyFill="1" applyBorder="1" applyAlignment="1" applyProtection="1">
      <alignment horizontal="center" vertical="center"/>
      <protection locked="0"/>
    </xf>
    <xf numFmtId="0" fontId="0" fillId="0" borderId="12" xfId="2" applyFont="1" applyFill="1" applyBorder="1" applyAlignment="1" applyProtection="1">
      <alignment horizontal="center" vertical="center"/>
      <protection locked="0"/>
    </xf>
    <xf numFmtId="0" fontId="0" fillId="0" borderId="14" xfId="2" applyFont="1" applyFill="1" applyBorder="1" applyAlignment="1" applyProtection="1">
      <alignment horizontal="center" vertical="center"/>
      <protection locked="0"/>
    </xf>
    <xf numFmtId="0" fontId="0" fillId="0" borderId="7" xfId="2" applyFont="1" applyFill="1" applyBorder="1" applyAlignment="1" applyProtection="1">
      <alignment horizontal="center" vertical="center"/>
      <protection locked="0"/>
    </xf>
    <xf numFmtId="0" fontId="36" fillId="0" borderId="2" xfId="0" applyFont="1" applyBorder="1" applyAlignment="1">
      <alignment vertical="center" shrinkToFit="1"/>
    </xf>
    <xf numFmtId="0" fontId="36" fillId="0" borderId="38" xfId="0" applyFont="1" applyBorder="1" applyAlignment="1">
      <alignment vertical="center" shrinkToFit="1"/>
    </xf>
    <xf numFmtId="0" fontId="36" fillId="0" borderId="100" xfId="0" applyFont="1" applyBorder="1" applyAlignment="1">
      <alignment vertical="center" shrinkToFit="1"/>
    </xf>
    <xf numFmtId="0" fontId="36" fillId="0" borderId="2" xfId="0" applyFont="1" applyBorder="1" applyAlignment="1">
      <alignment horizontal="left" vertical="center" shrinkToFit="1"/>
    </xf>
    <xf numFmtId="0" fontId="36" fillId="0" borderId="38" xfId="0" applyFont="1" applyBorder="1" applyAlignment="1">
      <alignment horizontal="left" vertical="center" shrinkToFit="1"/>
    </xf>
    <xf numFmtId="0" fontId="36" fillId="0" borderId="100" xfId="0" applyFont="1" applyBorder="1" applyAlignment="1">
      <alignment horizontal="left" vertical="center" shrinkToFit="1"/>
    </xf>
    <xf numFmtId="0" fontId="35" fillId="0" borderId="50" xfId="2" applyFont="1" applyFill="1" applyBorder="1" applyAlignment="1">
      <alignment horizontal="center" vertical="center"/>
    </xf>
    <xf numFmtId="0" fontId="35" fillId="0" borderId="51" xfId="2" applyFont="1" applyFill="1" applyBorder="1" applyAlignment="1">
      <alignment horizontal="center" vertical="center"/>
    </xf>
    <xf numFmtId="0" fontId="69" fillId="0" borderId="52" xfId="2" applyFont="1" applyFill="1" applyBorder="1" applyAlignment="1">
      <alignment horizontal="center" vertical="center"/>
    </xf>
    <xf numFmtId="0" fontId="69" fillId="0" borderId="12" xfId="2" applyFont="1" applyFill="1" applyBorder="1" applyAlignment="1">
      <alignment horizontal="center" vertical="center"/>
    </xf>
    <xf numFmtId="0" fontId="69" fillId="0" borderId="14" xfId="2" applyFont="1" applyFill="1" applyBorder="1" applyAlignment="1">
      <alignment horizontal="center" vertical="center"/>
    </xf>
    <xf numFmtId="0" fontId="69" fillId="0" borderId="7" xfId="2" applyFont="1" applyFill="1" applyBorder="1" applyAlignment="1">
      <alignment horizontal="center" vertical="center"/>
    </xf>
    <xf numFmtId="0" fontId="10" fillId="0" borderId="50" xfId="2" applyFont="1" applyFill="1" applyBorder="1" applyAlignment="1">
      <alignment horizontal="center" vertical="center"/>
    </xf>
    <xf numFmtId="0" fontId="10" fillId="0" borderId="51" xfId="2" applyFont="1" applyFill="1" applyBorder="1" applyAlignment="1">
      <alignment horizontal="center" vertical="center"/>
    </xf>
    <xf numFmtId="0" fontId="4" fillId="0" borderId="29" xfId="3" applyFont="1" applyBorder="1" applyAlignment="1" applyProtection="1">
      <alignment horizontal="center" vertical="center" textRotation="255" wrapText="1"/>
    </xf>
    <xf numFmtId="0" fontId="4" fillId="0" borderId="59" xfId="3" applyFont="1" applyBorder="1" applyAlignment="1" applyProtection="1">
      <alignment horizontal="center" vertical="center" textRotation="255" wrapText="1"/>
    </xf>
    <xf numFmtId="0" fontId="4" fillId="0" borderId="140" xfId="3" applyFont="1" applyBorder="1" applyAlignment="1" applyProtection="1">
      <alignment horizontal="center" vertical="center" textRotation="255" wrapText="1"/>
    </xf>
    <xf numFmtId="0" fontId="4" fillId="0" borderId="17" xfId="3" applyFont="1" applyBorder="1" applyAlignment="1" applyProtection="1">
      <alignment horizontal="center" vertical="center" textRotation="255" wrapText="1"/>
    </xf>
    <xf numFmtId="0" fontId="4" fillId="0" borderId="141" xfId="3" applyFont="1" applyBorder="1" applyAlignment="1" applyProtection="1">
      <alignment horizontal="center" vertical="center" textRotation="255" wrapText="1"/>
    </xf>
    <xf numFmtId="0" fontId="4" fillId="0" borderId="5" xfId="3" applyFont="1" applyBorder="1" applyAlignment="1" applyProtection="1">
      <alignment horizontal="center" vertical="center" shrinkToFit="1"/>
      <protection locked="0"/>
    </xf>
    <xf numFmtId="0" fontId="4" fillId="0" borderId="84" xfId="3" applyFont="1" applyBorder="1" applyAlignment="1" applyProtection="1">
      <alignment horizontal="distributed" vertical="distributed"/>
      <protection locked="0"/>
    </xf>
    <xf numFmtId="0" fontId="4" fillId="0" borderId="15" xfId="3" applyFont="1" applyBorder="1" applyAlignment="1" applyProtection="1">
      <alignment horizontal="center" vertical="center" textRotation="255" wrapText="1"/>
    </xf>
    <xf numFmtId="0" fontId="4" fillId="0" borderId="140" xfId="3" applyFont="1" applyBorder="1" applyAlignment="1" applyProtection="1">
      <alignment horizontal="center" textRotation="255"/>
    </xf>
    <xf numFmtId="0" fontId="4" fillId="0" borderId="17" xfId="3" applyFont="1" applyBorder="1" applyAlignment="1" applyProtection="1">
      <alignment horizontal="center" textRotation="255"/>
    </xf>
    <xf numFmtId="0" fontId="4" fillId="0" borderId="141" xfId="3" applyFont="1" applyBorder="1" applyAlignment="1" applyProtection="1">
      <alignment horizontal="center" textRotation="255"/>
    </xf>
    <xf numFmtId="0" fontId="4" fillId="0" borderId="32" xfId="3" applyFont="1" applyBorder="1" applyAlignment="1" applyProtection="1">
      <alignment horizontal="left" vertical="center" wrapText="1"/>
    </xf>
    <xf numFmtId="0" fontId="4" fillId="0" borderId="33" xfId="3" applyFont="1" applyBorder="1" applyAlignment="1" applyProtection="1">
      <alignment horizontal="left" vertical="center"/>
    </xf>
    <xf numFmtId="0" fontId="4" fillId="0" borderId="136" xfId="3" applyFont="1" applyBorder="1" applyAlignment="1" applyProtection="1">
      <alignment horizontal="left" vertical="center"/>
    </xf>
    <xf numFmtId="0" fontId="4" fillId="0" borderId="137" xfId="3" applyFont="1" applyBorder="1" applyAlignment="1" applyProtection="1">
      <alignment horizontal="left" vertical="center"/>
    </xf>
    <xf numFmtId="0" fontId="4" fillId="0" borderId="0" xfId="3" applyFont="1" applyBorder="1" applyAlignment="1" applyProtection="1">
      <alignment horizontal="left" vertical="center"/>
    </xf>
    <xf numFmtId="0" fontId="4" fillId="0" borderId="77" xfId="3" applyFont="1" applyBorder="1" applyAlignment="1" applyProtection="1">
      <alignment horizontal="left" vertical="center"/>
    </xf>
    <xf numFmtId="0" fontId="4" fillId="0" borderId="136" xfId="3" applyFont="1" applyBorder="1" applyAlignment="1" applyProtection="1">
      <alignment horizontal="center" vertical="center" wrapText="1"/>
    </xf>
    <xf numFmtId="0" fontId="4" fillId="0" borderId="77" xfId="3" applyFont="1" applyBorder="1" applyAlignment="1" applyProtection="1"/>
    <xf numFmtId="0" fontId="4" fillId="0" borderId="138" xfId="3" applyFont="1" applyBorder="1" applyAlignment="1" applyProtection="1">
      <alignment horizontal="center" vertical="center" shrinkToFit="1"/>
    </xf>
    <xf numFmtId="0" fontId="4" fillId="0" borderId="139" xfId="3" applyFont="1" applyBorder="1" applyAlignment="1" applyProtection="1">
      <alignment horizontal="center" vertical="center" shrinkToFit="1"/>
    </xf>
    <xf numFmtId="0" fontId="4" fillId="0" borderId="73" xfId="3" applyFont="1" applyBorder="1" applyAlignment="1" applyProtection="1">
      <alignment horizontal="center" vertical="center" shrinkToFit="1"/>
    </xf>
    <xf numFmtId="0" fontId="4" fillId="0" borderId="5" xfId="3" applyFont="1" applyBorder="1" applyAlignment="1" applyProtection="1">
      <alignment horizontal="left" vertical="center" wrapText="1" shrinkToFit="1"/>
      <protection locked="0"/>
    </xf>
    <xf numFmtId="0" fontId="26" fillId="0" borderId="0" xfId="0" applyFont="1" applyBorder="1" applyAlignment="1">
      <alignment horizontal="center" vertical="center"/>
    </xf>
    <xf numFmtId="0" fontId="23" fillId="0" borderId="0" xfId="2" applyFont="1" applyFill="1" applyBorder="1" applyAlignment="1">
      <alignment horizontal="center" vertical="center"/>
    </xf>
    <xf numFmtId="0" fontId="23" fillId="0" borderId="52" xfId="2" applyFont="1" applyFill="1" applyBorder="1" applyAlignment="1">
      <alignment vertical="center" wrapText="1"/>
    </xf>
    <xf numFmtId="0" fontId="23" fillId="0" borderId="12" xfId="2" applyFont="1" applyFill="1" applyBorder="1" applyAlignment="1">
      <alignment vertical="center" wrapText="1"/>
    </xf>
    <xf numFmtId="0" fontId="23" fillId="0" borderId="14" xfId="2" applyFont="1" applyFill="1" applyBorder="1" applyAlignment="1">
      <alignment vertical="center" wrapText="1"/>
    </xf>
    <xf numFmtId="0" fontId="23" fillId="0" borderId="7" xfId="2" applyFont="1" applyFill="1" applyBorder="1" applyAlignment="1">
      <alignment vertical="center" wrapText="1"/>
    </xf>
    <xf numFmtId="0" fontId="23" fillId="0" borderId="15" xfId="2" applyFont="1" applyFill="1" applyBorder="1" applyAlignment="1">
      <alignment vertical="center" wrapText="1"/>
    </xf>
    <xf numFmtId="0" fontId="23" fillId="0" borderId="55" xfId="2" applyFont="1" applyFill="1" applyBorder="1" applyAlignment="1">
      <alignment vertical="center" wrapText="1"/>
    </xf>
    <xf numFmtId="0" fontId="23" fillId="0" borderId="52" xfId="2" applyFont="1" applyFill="1" applyBorder="1" applyAlignment="1">
      <alignment vertical="center"/>
    </xf>
    <xf numFmtId="0" fontId="23" fillId="0" borderId="11" xfId="2" applyFont="1" applyFill="1" applyBorder="1" applyAlignment="1">
      <alignment vertical="center"/>
    </xf>
    <xf numFmtId="0" fontId="23" fillId="0" borderId="83" xfId="2" applyFont="1" applyFill="1" applyBorder="1" applyAlignment="1">
      <alignment vertical="center"/>
    </xf>
    <xf numFmtId="0" fontId="23" fillId="0" borderId="152" xfId="2" applyFont="1" applyFill="1" applyBorder="1" applyAlignment="1">
      <alignment vertical="center"/>
    </xf>
    <xf numFmtId="0" fontId="23" fillId="0" borderId="150" xfId="2" applyFont="1" applyFill="1" applyBorder="1" applyAlignment="1">
      <alignment vertical="center"/>
    </xf>
    <xf numFmtId="0" fontId="23" fillId="0" borderId="153" xfId="2" applyFont="1" applyFill="1" applyBorder="1" applyAlignment="1">
      <alignment vertical="center"/>
    </xf>
    <xf numFmtId="0" fontId="13" fillId="0" borderId="16" xfId="2" applyFont="1" applyFill="1" applyBorder="1" applyAlignment="1">
      <alignment vertical="center" wrapText="1"/>
    </xf>
    <xf numFmtId="0" fontId="13" fillId="0" borderId="141" xfId="2" applyFont="1" applyFill="1" applyBorder="1" applyAlignment="1">
      <alignment vertical="center" wrapText="1"/>
    </xf>
    <xf numFmtId="0" fontId="23" fillId="0" borderId="84" xfId="2" applyFont="1" applyFill="1" applyBorder="1" applyAlignment="1">
      <alignment horizontal="center" vertical="center" shrinkToFit="1"/>
    </xf>
    <xf numFmtId="0" fontId="23" fillId="0" borderId="50" xfId="2" applyFont="1" applyFill="1" applyBorder="1" applyAlignment="1">
      <alignment horizontal="center" vertical="center" shrinkToFit="1"/>
    </xf>
    <xf numFmtId="0" fontId="23" fillId="0" borderId="51" xfId="2" applyFont="1" applyFill="1" applyBorder="1" applyAlignment="1">
      <alignment horizontal="center" vertical="center" shrinkToFit="1"/>
    </xf>
    <xf numFmtId="0" fontId="23" fillId="0" borderId="148" xfId="0" applyFont="1" applyBorder="1" applyAlignment="1">
      <alignment horizontal="center" vertical="center" shrinkToFit="1"/>
    </xf>
    <xf numFmtId="0" fontId="23" fillId="0" borderId="11"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149" xfId="0" applyFont="1" applyBorder="1" applyAlignment="1">
      <alignment horizontal="center" vertical="center" shrinkToFit="1"/>
    </xf>
    <xf numFmtId="0" fontId="23" fillId="0" borderId="150" xfId="0" applyFont="1" applyBorder="1" applyAlignment="1">
      <alignment horizontal="center" vertical="center" shrinkToFit="1"/>
    </xf>
    <xf numFmtId="0" fontId="23" fillId="0" borderId="151" xfId="0" applyFont="1" applyBorder="1" applyAlignment="1">
      <alignment horizontal="center" vertical="center" shrinkToFit="1"/>
    </xf>
    <xf numFmtId="0" fontId="23" fillId="0" borderId="145" xfId="2" applyFont="1" applyFill="1" applyBorder="1" applyAlignment="1">
      <alignment horizontal="center" vertical="center" shrinkToFit="1"/>
    </xf>
    <xf numFmtId="0" fontId="23" fillId="0" borderId="144" xfId="2" applyFont="1" applyFill="1" applyBorder="1" applyAlignment="1">
      <alignment horizontal="center" vertical="center" shrinkToFit="1"/>
    </xf>
    <xf numFmtId="0" fontId="23" fillId="0" borderId="72" xfId="2" applyFont="1" applyFill="1" applyBorder="1" applyAlignment="1">
      <alignment horizontal="center" vertical="center" shrinkToFit="1"/>
    </xf>
    <xf numFmtId="0" fontId="23" fillId="0" borderId="5" xfId="2" applyFont="1" applyFill="1" applyBorder="1" applyAlignment="1">
      <alignment vertical="center"/>
    </xf>
    <xf numFmtId="177" fontId="23" fillId="0" borderId="146" xfId="2" applyNumberFormat="1" applyFont="1" applyFill="1" applyBorder="1" applyAlignment="1">
      <alignment horizontal="center" vertical="center"/>
    </xf>
    <xf numFmtId="177" fontId="23" fillId="0" borderId="147" xfId="2" applyNumberFormat="1" applyFont="1" applyFill="1" applyBorder="1" applyAlignment="1">
      <alignment horizontal="center" vertical="center"/>
    </xf>
    <xf numFmtId="0" fontId="23" fillId="0" borderId="54" xfId="0" applyFont="1" applyBorder="1" applyAlignment="1">
      <alignment horizontal="center" vertical="center"/>
    </xf>
    <xf numFmtId="0" fontId="23" fillId="0" borderId="29" xfId="0" applyFont="1" applyBorder="1" applyAlignment="1">
      <alignment horizontal="center" vertical="center"/>
    </xf>
    <xf numFmtId="0" fontId="23" fillId="0" borderId="142" xfId="2" applyFont="1" applyFill="1" applyBorder="1" applyAlignment="1">
      <alignment vertical="center"/>
    </xf>
    <xf numFmtId="0" fontId="23" fillId="0" borderId="139" xfId="2" applyFont="1" applyFill="1" applyBorder="1" applyAlignment="1">
      <alignment vertical="center"/>
    </xf>
    <xf numFmtId="0" fontId="23" fillId="0" borderId="71" xfId="2" applyFont="1" applyFill="1" applyBorder="1" applyAlignment="1">
      <alignment vertical="center"/>
    </xf>
    <xf numFmtId="0" fontId="23" fillId="0" borderId="29" xfId="2" applyFont="1" applyFill="1" applyBorder="1" applyAlignment="1">
      <alignment horizontal="center" vertical="center"/>
    </xf>
    <xf numFmtId="0" fontId="23" fillId="0" borderId="142" xfId="2" applyFont="1" applyFill="1" applyBorder="1" applyAlignment="1">
      <alignment horizontal="center" vertical="center" shrinkToFit="1"/>
    </xf>
    <xf numFmtId="0" fontId="23" fillId="0" borderId="73" xfId="2" applyFont="1" applyFill="1" applyBorder="1" applyAlignment="1">
      <alignment horizontal="center" vertical="center" shrinkToFit="1"/>
    </xf>
    <xf numFmtId="0" fontId="23" fillId="0" borderId="143" xfId="0" applyFont="1" applyBorder="1" applyAlignment="1">
      <alignment horizontal="center" vertical="center"/>
    </xf>
    <xf numFmtId="0" fontId="23" fillId="0" borderId="144" xfId="0" applyFont="1" applyBorder="1" applyAlignment="1">
      <alignment horizontal="center" vertical="center"/>
    </xf>
    <xf numFmtId="0" fontId="23" fillId="0" borderId="72" xfId="0" applyFont="1" applyBorder="1" applyAlignment="1">
      <alignment horizontal="center" vertical="center"/>
    </xf>
    <xf numFmtId="0" fontId="23" fillId="0" borderId="145" xfId="2" applyFont="1" applyFill="1" applyBorder="1" applyAlignment="1">
      <alignment vertical="center"/>
    </xf>
    <xf numFmtId="0" fontId="23" fillId="0" borderId="144" xfId="2" applyFont="1" applyFill="1" applyBorder="1" applyAlignment="1">
      <alignment vertical="center"/>
    </xf>
    <xf numFmtId="0" fontId="23" fillId="0" borderId="142" xfId="2" applyFont="1" applyFill="1" applyBorder="1" applyAlignment="1">
      <alignment horizontal="center" vertical="center"/>
    </xf>
    <xf numFmtId="0" fontId="23" fillId="0" borderId="139" xfId="2" applyFont="1" applyFill="1" applyBorder="1" applyAlignment="1">
      <alignment horizontal="center" vertical="center"/>
    </xf>
    <xf numFmtId="0" fontId="23" fillId="0" borderId="71" xfId="2" applyFont="1" applyFill="1" applyBorder="1" applyAlignment="1">
      <alignment horizontal="center" vertical="center"/>
    </xf>
    <xf numFmtId="0" fontId="39" fillId="0" borderId="142" xfId="2" applyFont="1" applyFill="1" applyBorder="1" applyAlignment="1">
      <alignment vertical="center"/>
    </xf>
    <xf numFmtId="0" fontId="39" fillId="0" borderId="139" xfId="2" applyFont="1" applyFill="1" applyBorder="1" applyAlignment="1">
      <alignment vertical="center"/>
    </xf>
    <xf numFmtId="0" fontId="39" fillId="0" borderId="71" xfId="2" applyFont="1" applyFill="1" applyBorder="1" applyAlignment="1">
      <alignment vertical="center"/>
    </xf>
    <xf numFmtId="0" fontId="39" fillId="0" borderId="145" xfId="2" applyFont="1" applyFill="1" applyBorder="1" applyAlignment="1">
      <alignment vertical="center"/>
    </xf>
    <xf numFmtId="0" fontId="39" fillId="0" borderId="144" xfId="2" applyFont="1" applyFill="1" applyBorder="1" applyAlignment="1">
      <alignment vertical="center"/>
    </xf>
    <xf numFmtId="0" fontId="39" fillId="0" borderId="5" xfId="2" applyFont="1" applyFill="1" applyBorder="1" applyAlignment="1">
      <alignment vertical="center"/>
    </xf>
    <xf numFmtId="177" fontId="39" fillId="0" borderId="146" xfId="2" applyNumberFormat="1" applyFont="1" applyFill="1" applyBorder="1" applyAlignment="1">
      <alignment horizontal="center" vertical="center"/>
    </xf>
    <xf numFmtId="177" fontId="39" fillId="0" borderId="147" xfId="2" applyNumberFormat="1" applyFont="1" applyFill="1" applyBorder="1" applyAlignment="1">
      <alignment horizontal="center" vertical="center"/>
    </xf>
    <xf numFmtId="0" fontId="39" fillId="0" borderId="52" xfId="2" applyFont="1" applyFill="1" applyBorder="1" applyAlignment="1">
      <alignment vertical="center" wrapText="1"/>
    </xf>
    <xf numFmtId="0" fontId="39" fillId="0" borderId="12" xfId="2" applyFont="1" applyFill="1" applyBorder="1" applyAlignment="1">
      <alignment vertical="center" wrapText="1"/>
    </xf>
    <xf numFmtId="0" fontId="39" fillId="0" borderId="14" xfId="2" applyFont="1" applyFill="1" applyBorder="1" applyAlignment="1">
      <alignment vertical="center" wrapText="1"/>
    </xf>
    <xf numFmtId="0" fontId="39" fillId="0" borderId="7" xfId="2" applyFont="1" applyFill="1" applyBorder="1" applyAlignment="1">
      <alignment vertical="center" wrapText="1"/>
    </xf>
    <xf numFmtId="0" fontId="39" fillId="0" borderId="15" xfId="2" applyFont="1" applyFill="1" applyBorder="1" applyAlignment="1">
      <alignment vertical="center" wrapText="1"/>
    </xf>
    <xf numFmtId="0" fontId="39" fillId="0" borderId="55" xfId="2" applyFont="1" applyFill="1" applyBorder="1" applyAlignment="1">
      <alignment vertical="center" wrapText="1"/>
    </xf>
    <xf numFmtId="0" fontId="39" fillId="0" borderId="50" xfId="2" applyFont="1" applyFill="1" applyBorder="1" applyAlignment="1">
      <alignment horizontal="center" vertical="center" shrinkToFit="1"/>
    </xf>
    <xf numFmtId="0" fontId="39" fillId="0" borderId="84" xfId="2" applyFont="1" applyFill="1" applyBorder="1" applyAlignment="1">
      <alignment horizontal="center" vertical="center" shrinkToFit="1"/>
    </xf>
    <xf numFmtId="0" fontId="39" fillId="0" borderId="145" xfId="2" applyFont="1" applyFill="1" applyBorder="1" applyAlignment="1">
      <alignment horizontal="center" vertical="center" shrinkToFit="1"/>
    </xf>
    <xf numFmtId="0" fontId="39" fillId="0" borderId="144" xfId="2" applyFont="1" applyFill="1" applyBorder="1" applyAlignment="1">
      <alignment horizontal="center" vertical="center" shrinkToFit="1"/>
    </xf>
    <xf numFmtId="0" fontId="39" fillId="0" borderId="11" xfId="2" applyFont="1" applyFill="1" applyBorder="1" applyAlignment="1">
      <alignment vertical="center" wrapText="1"/>
    </xf>
    <xf numFmtId="0" fontId="39" fillId="0" borderId="83" xfId="2" applyFont="1" applyFill="1" applyBorder="1" applyAlignment="1">
      <alignment vertical="center" wrapText="1"/>
    </xf>
    <xf numFmtId="0" fontId="39" fillId="0" borderId="152" xfId="2" applyFont="1" applyFill="1" applyBorder="1" applyAlignment="1">
      <alignment vertical="center" wrapText="1"/>
    </xf>
    <xf numFmtId="0" fontId="39" fillId="0" borderId="150" xfId="2" applyFont="1" applyFill="1" applyBorder="1" applyAlignment="1">
      <alignment vertical="center" wrapText="1"/>
    </xf>
    <xf numFmtId="0" fontId="39" fillId="0" borderId="153" xfId="2" applyFont="1" applyFill="1" applyBorder="1" applyAlignment="1">
      <alignment vertical="center" wrapText="1"/>
    </xf>
    <xf numFmtId="0" fontId="15" fillId="0" borderId="50" xfId="2" applyFont="1" applyFill="1" applyBorder="1" applyAlignment="1">
      <alignment horizontal="center" vertical="center" shrinkToFit="1"/>
    </xf>
    <xf numFmtId="0" fontId="15" fillId="0" borderId="84" xfId="2" applyFont="1" applyFill="1" applyBorder="1" applyAlignment="1">
      <alignment horizontal="center" vertical="center" shrinkToFit="1"/>
    </xf>
    <xf numFmtId="0" fontId="15" fillId="0" borderId="51" xfId="2" applyFont="1" applyFill="1" applyBorder="1" applyAlignment="1">
      <alignment horizontal="center" vertical="center" shrinkToFit="1"/>
    </xf>
    <xf numFmtId="0" fontId="2" fillId="0" borderId="0" xfId="0" applyFont="1" applyBorder="1" applyAlignment="1">
      <alignment horizontal="right" vertical="center"/>
    </xf>
    <xf numFmtId="0" fontId="10" fillId="0" borderId="5" xfId="2" applyFont="1" applyFill="1" applyBorder="1" applyAlignment="1" applyProtection="1">
      <alignment vertical="center" shrinkToFit="1"/>
      <protection locked="0"/>
    </xf>
    <xf numFmtId="0" fontId="73" fillId="0" borderId="50" xfId="2" applyFont="1" applyFill="1" applyBorder="1" applyAlignment="1">
      <alignment horizontal="center" vertical="center" shrinkToFit="1"/>
    </xf>
    <xf numFmtId="0" fontId="73" fillId="0" borderId="84" xfId="2" applyFont="1" applyFill="1" applyBorder="1" applyAlignment="1">
      <alignment horizontal="center" vertical="center" shrinkToFit="1"/>
    </xf>
    <xf numFmtId="0" fontId="73" fillId="0" borderId="51" xfId="2" applyFont="1" applyFill="1" applyBorder="1" applyAlignment="1">
      <alignment horizontal="center" vertical="center" shrinkToFit="1"/>
    </xf>
    <xf numFmtId="0" fontId="36" fillId="0" borderId="5" xfId="2" applyFont="1" applyFill="1" applyBorder="1" applyAlignment="1">
      <alignment vertical="center" shrinkToFit="1"/>
    </xf>
    <xf numFmtId="0" fontId="2" fillId="0" borderId="52" xfId="2" applyFont="1" applyFill="1" applyBorder="1" applyAlignment="1">
      <alignment horizontal="center" vertical="center"/>
    </xf>
    <xf numFmtId="0" fontId="2" fillId="0" borderId="11" xfId="2" applyFont="1" applyFill="1" applyBorder="1" applyAlignment="1">
      <alignment horizontal="center" vertical="center"/>
    </xf>
    <xf numFmtId="0" fontId="2" fillId="0" borderId="12" xfId="2" applyFont="1" applyFill="1" applyBorder="1" applyAlignment="1">
      <alignment horizontal="center" vertical="center"/>
    </xf>
    <xf numFmtId="0" fontId="2" fillId="0" borderId="13" xfId="2" applyFont="1" applyFill="1" applyBorder="1" applyAlignment="1">
      <alignment horizontal="center" vertical="center"/>
    </xf>
    <xf numFmtId="0" fontId="2" fillId="0" borderId="0" xfId="2" applyFont="1" applyFill="1" applyBorder="1" applyAlignment="1">
      <alignment horizontal="center" vertical="center"/>
    </xf>
    <xf numFmtId="0" fontId="2" fillId="0" borderId="6" xfId="2" applyFont="1" applyFill="1" applyBorder="1" applyAlignment="1">
      <alignment horizontal="center" vertical="center"/>
    </xf>
    <xf numFmtId="0" fontId="2" fillId="0" borderId="14" xfId="2" applyFont="1" applyFill="1" applyBorder="1" applyAlignment="1">
      <alignment horizontal="center" vertical="center"/>
    </xf>
    <xf numFmtId="0" fontId="2" fillId="0" borderId="5" xfId="2" applyFont="1" applyFill="1" applyBorder="1" applyAlignment="1">
      <alignment horizontal="center" vertical="center"/>
    </xf>
    <xf numFmtId="0" fontId="2" fillId="0" borderId="7" xfId="2" applyFont="1" applyFill="1" applyBorder="1" applyAlignment="1">
      <alignment horizontal="center" vertical="center"/>
    </xf>
    <xf numFmtId="0" fontId="10" fillId="0" borderId="0" xfId="0" applyFont="1" applyBorder="1" applyAlignment="1">
      <alignment horizontal="center" vertical="center" shrinkToFit="1"/>
    </xf>
    <xf numFmtId="0" fontId="11" fillId="0" borderId="0" xfId="0" applyFont="1" applyBorder="1" applyAlignment="1">
      <alignment horizontal="center" vertical="center"/>
    </xf>
    <xf numFmtId="0" fontId="2" fillId="0" borderId="50" xfId="2" applyFont="1" applyFill="1" applyBorder="1" applyAlignment="1">
      <alignment horizontal="center" vertical="center" shrinkToFit="1"/>
    </xf>
    <xf numFmtId="0" fontId="2" fillId="0" borderId="84" xfId="2" applyFont="1" applyFill="1" applyBorder="1" applyAlignment="1">
      <alignment horizontal="center" vertical="center" shrinkToFit="1"/>
    </xf>
    <xf numFmtId="0" fontId="2" fillId="0" borderId="155" xfId="2" applyFont="1" applyFill="1" applyBorder="1" applyAlignment="1">
      <alignment horizontal="center" vertical="center" shrinkToFit="1"/>
    </xf>
    <xf numFmtId="0" fontId="2" fillId="0" borderId="154" xfId="2" applyFont="1" applyFill="1" applyBorder="1" applyAlignment="1">
      <alignment horizontal="center" vertical="center" shrinkToFit="1"/>
    </xf>
    <xf numFmtId="0" fontId="2" fillId="0" borderId="15" xfId="2" applyFont="1" applyFill="1" applyBorder="1" applyAlignment="1">
      <alignment horizontal="center" vertical="center" shrinkToFit="1"/>
    </xf>
    <xf numFmtId="0" fontId="1" fillId="0" borderId="0" xfId="2" applyFont="1" applyFill="1" applyBorder="1" applyAlignment="1">
      <alignment horizontal="left" vertical="top" wrapText="1" shrinkToFit="1"/>
    </xf>
    <xf numFmtId="0" fontId="1" fillId="0" borderId="5" xfId="2" applyFont="1" applyFill="1" applyBorder="1" applyAlignment="1">
      <alignment vertical="center" shrinkToFit="1"/>
    </xf>
    <xf numFmtId="0" fontId="0" fillId="0" borderId="0" xfId="2" applyFont="1" applyFill="1" applyBorder="1" applyAlignment="1" applyProtection="1">
      <alignment vertical="center" shrinkToFit="1"/>
      <protection locked="0"/>
    </xf>
    <xf numFmtId="0" fontId="1" fillId="0" borderId="0" xfId="2" applyFont="1" applyFill="1" applyBorder="1" applyAlignment="1" applyProtection="1">
      <alignment vertical="center" shrinkToFit="1"/>
      <protection locked="0"/>
    </xf>
    <xf numFmtId="0" fontId="0" fillId="0" borderId="5" xfId="2" applyFont="1" applyFill="1" applyBorder="1" applyAlignment="1" applyProtection="1">
      <alignment vertical="center" shrinkToFit="1"/>
      <protection locked="0"/>
    </xf>
    <xf numFmtId="0" fontId="36" fillId="0" borderId="11" xfId="2" applyFont="1" applyFill="1" applyBorder="1" applyAlignment="1">
      <alignment vertical="center"/>
    </xf>
    <xf numFmtId="0" fontId="2" fillId="0" borderId="10" xfId="2" applyFont="1" applyFill="1" applyBorder="1" applyAlignment="1">
      <alignment vertical="center"/>
    </xf>
    <xf numFmtId="0" fontId="2" fillId="0" borderId="11" xfId="2" applyFont="1" applyFill="1" applyBorder="1" applyAlignment="1">
      <alignment vertical="center"/>
    </xf>
    <xf numFmtId="0" fontId="2" fillId="0" borderId="12" xfId="2" applyFont="1" applyFill="1" applyBorder="1" applyAlignment="1">
      <alignment vertical="center"/>
    </xf>
    <xf numFmtId="0" fontId="2" fillId="0" borderId="156" xfId="2" applyFont="1" applyFill="1" applyBorder="1" applyAlignment="1">
      <alignment vertical="center"/>
    </xf>
    <xf numFmtId="0" fontId="36" fillId="0" borderId="13" xfId="0" applyFont="1" applyBorder="1" applyAlignment="1">
      <alignment vertical="top" wrapText="1"/>
    </xf>
    <xf numFmtId="0" fontId="36" fillId="0" borderId="0" xfId="0" applyFont="1" applyBorder="1" applyAlignment="1">
      <alignment vertical="top" wrapText="1"/>
    </xf>
    <xf numFmtId="0" fontId="36" fillId="0" borderId="4" xfId="0" applyFont="1" applyBorder="1" applyAlignment="1">
      <alignment vertical="top" wrapText="1"/>
    </xf>
    <xf numFmtId="0" fontId="36" fillId="0" borderId="14" xfId="0" applyFont="1" applyBorder="1" applyAlignment="1">
      <alignment vertical="top" wrapText="1"/>
    </xf>
    <xf numFmtId="0" fontId="36" fillId="0" borderId="5" xfId="0" applyFont="1" applyBorder="1" applyAlignment="1">
      <alignment vertical="top" wrapText="1"/>
    </xf>
    <xf numFmtId="0" fontId="36" fillId="0" borderId="8" xfId="0" applyFont="1" applyBorder="1" applyAlignment="1">
      <alignment vertical="top" wrapText="1"/>
    </xf>
    <xf numFmtId="0" fontId="36" fillId="0" borderId="3" xfId="2" applyFont="1" applyFill="1" applyBorder="1" applyAlignment="1">
      <alignment vertical="top" wrapText="1"/>
    </xf>
    <xf numFmtId="0" fontId="36" fillId="0" borderId="0" xfId="2" applyFont="1" applyFill="1" applyBorder="1" applyAlignment="1">
      <alignment vertical="top" wrapText="1"/>
    </xf>
    <xf numFmtId="0" fontId="36" fillId="0" borderId="4" xfId="2" applyFont="1" applyFill="1" applyBorder="1" applyAlignment="1">
      <alignment vertical="top" wrapText="1"/>
    </xf>
    <xf numFmtId="0" fontId="36" fillId="0" borderId="9" xfId="2" applyFont="1" applyFill="1" applyBorder="1" applyAlignment="1">
      <alignment vertical="top" wrapText="1"/>
    </xf>
    <xf numFmtId="0" fontId="36" fillId="0" borderId="5" xfId="2" applyFont="1" applyFill="1" applyBorder="1" applyAlignment="1">
      <alignment vertical="top" wrapText="1"/>
    </xf>
    <xf numFmtId="0" fontId="36" fillId="0" borderId="8" xfId="2" applyFont="1" applyFill="1" applyBorder="1" applyAlignment="1">
      <alignment vertical="top" wrapText="1"/>
    </xf>
    <xf numFmtId="0" fontId="36" fillId="0" borderId="6" xfId="2" applyFont="1" applyFill="1" applyBorder="1" applyAlignment="1">
      <alignment vertical="top" wrapText="1"/>
    </xf>
    <xf numFmtId="0" fontId="36" fillId="0" borderId="7" xfId="2" applyFont="1" applyFill="1" applyBorder="1" applyAlignment="1">
      <alignment vertical="top" wrapText="1"/>
    </xf>
    <xf numFmtId="0" fontId="2" fillId="0" borderId="52" xfId="2" applyFont="1" applyFill="1" applyBorder="1" applyAlignment="1">
      <alignment vertical="center"/>
    </xf>
    <xf numFmtId="0" fontId="23" fillId="0" borderId="52" xfId="0" applyFont="1" applyBorder="1" applyAlignment="1">
      <alignment horizontal="center" vertical="center" shrinkToFit="1"/>
    </xf>
    <xf numFmtId="0" fontId="23" fillId="0" borderId="14"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52" xfId="0" applyFont="1" applyBorder="1" applyAlignment="1">
      <alignment horizontal="left" vertical="center" wrapText="1" indent="1"/>
    </xf>
    <xf numFmtId="0" fontId="23" fillId="0" borderId="11" xfId="0" applyFont="1" applyBorder="1" applyAlignment="1">
      <alignment horizontal="left" vertical="center" indent="1"/>
    </xf>
    <xf numFmtId="0" fontId="23" fillId="0" borderId="12" xfId="0" applyFont="1" applyBorder="1" applyAlignment="1">
      <alignment horizontal="left" vertical="center" indent="1"/>
    </xf>
    <xf numFmtId="0" fontId="23" fillId="0" borderId="14" xfId="0" applyFont="1" applyBorder="1" applyAlignment="1">
      <alignment horizontal="left" vertical="center" indent="1"/>
    </xf>
    <xf numFmtId="0" fontId="23" fillId="0" borderId="5" xfId="0" applyFont="1" applyBorder="1" applyAlignment="1">
      <alignment horizontal="left" vertical="center" indent="1"/>
    </xf>
    <xf numFmtId="0" fontId="23" fillId="0" borderId="7" xfId="0" applyFont="1" applyBorder="1" applyAlignment="1">
      <alignment horizontal="left" vertical="center" indent="1"/>
    </xf>
    <xf numFmtId="0" fontId="23" fillId="0" borderId="15" xfId="0" applyFont="1" applyBorder="1" applyAlignment="1">
      <alignment horizontal="center" vertical="center" shrinkToFit="1"/>
    </xf>
    <xf numFmtId="0" fontId="23" fillId="0" borderId="0" xfId="0" applyFont="1" applyBorder="1" applyAlignment="1">
      <alignment horizontal="center" vertical="center"/>
    </xf>
    <xf numFmtId="0" fontId="28" fillId="0" borderId="0" xfId="0" applyFont="1" applyBorder="1" applyAlignment="1">
      <alignment horizontal="center" vertical="center"/>
    </xf>
    <xf numFmtId="0" fontId="23" fillId="0" borderId="16" xfId="0" applyFont="1" applyBorder="1" applyAlignment="1">
      <alignment horizontal="center" vertical="center"/>
    </xf>
    <xf numFmtId="0" fontId="23" fillId="0" borderId="18" xfId="0" applyFont="1" applyBorder="1" applyAlignment="1">
      <alignment horizontal="center" vertical="center"/>
    </xf>
    <xf numFmtId="0" fontId="23" fillId="0" borderId="0" xfId="0" applyFont="1" applyAlignment="1">
      <alignment vertical="center"/>
    </xf>
    <xf numFmtId="0" fontId="40" fillId="0" borderId="0" xfId="2" quotePrefix="1" applyFont="1" applyFill="1" applyBorder="1" applyAlignment="1">
      <alignment horizontal="center" vertical="center"/>
    </xf>
    <xf numFmtId="0" fontId="40" fillId="0" borderId="0" xfId="2" applyFont="1" applyFill="1" applyBorder="1" applyAlignment="1">
      <alignment horizontal="center" vertical="center"/>
    </xf>
    <xf numFmtId="0" fontId="40" fillId="0" borderId="0" xfId="2" applyFont="1" applyFill="1" applyBorder="1" applyAlignment="1">
      <alignment vertical="center"/>
    </xf>
    <xf numFmtId="0" fontId="50" fillId="0" borderId="52" xfId="0" applyFont="1" applyBorder="1" applyAlignment="1">
      <alignment horizontal="center" vertical="center"/>
    </xf>
    <xf numFmtId="0" fontId="50" fillId="0" borderId="11" xfId="0" applyFont="1" applyBorder="1" applyAlignment="1">
      <alignment horizontal="center" vertical="center"/>
    </xf>
    <xf numFmtId="0" fontId="50" fillId="0" borderId="12" xfId="0" applyFont="1" applyBorder="1" applyAlignment="1">
      <alignment horizontal="center" vertical="center"/>
    </xf>
    <xf numFmtId="0" fontId="50" fillId="0" borderId="14" xfId="0" applyFont="1" applyBorder="1" applyAlignment="1">
      <alignment horizontal="center" vertical="center"/>
    </xf>
    <xf numFmtId="0" fontId="50" fillId="0" borderId="5" xfId="0" applyFont="1" applyBorder="1" applyAlignment="1">
      <alignment horizontal="center" vertical="center"/>
    </xf>
    <xf numFmtId="0" fontId="50" fillId="0" borderId="7" xfId="0" applyFont="1" applyBorder="1" applyAlignment="1">
      <alignment horizontal="center" vertical="center"/>
    </xf>
    <xf numFmtId="0" fontId="40" fillId="0" borderId="5" xfId="2" applyFont="1" applyFill="1" applyBorder="1" applyAlignment="1">
      <alignment vertical="center"/>
    </xf>
  </cellXfs>
  <cellStyles count="6">
    <cellStyle name="標準" xfId="0" builtinId="0"/>
    <cellStyle name="標準 2" xfId="1" xr:uid="{00000000-0005-0000-0000-000001000000}"/>
    <cellStyle name="標準_01 営業所調書" xfId="2" xr:uid="{00000000-0005-0000-0000-000002000000}"/>
    <cellStyle name="標準_H23-24様式(技術職員名簿)" xfId="3" xr:uid="{00000000-0005-0000-0000-000003000000}"/>
    <cellStyle name="標準_Sheet1_1" xfId="4" xr:uid="{00000000-0005-0000-0000-000004000000}"/>
    <cellStyle name="標準_委託指名データ（190516配布版）" xfId="5" xr:uid="{00000000-0005-0000-0000-000005000000}"/>
  </cellStyles>
  <dxfs count="4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dxf>
    <dxf>
      <fill>
        <patternFill>
          <bgColor rgb="FFFFFF00"/>
        </patternFill>
      </fill>
    </dxf>
    <dxf>
      <fill>
        <patternFill patternType="lightUp">
          <bgColor theme="0" tint="-0.499984740745262"/>
        </patternFill>
      </fill>
    </dxf>
    <dxf>
      <fill>
        <patternFill>
          <bgColor rgb="FFFFFF00"/>
        </patternFill>
      </fill>
    </dxf>
    <dxf>
      <font>
        <color auto="1"/>
      </font>
      <fill>
        <patternFill patternType="lightUp"/>
      </fill>
    </dxf>
    <dxf>
      <fill>
        <patternFill patternType="lightUp">
          <bgColor theme="0" tint="-0.499984740745262"/>
        </patternFill>
      </fill>
    </dxf>
    <dxf>
      <fill>
        <patternFill patternType="lightUp">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s>
  <tableStyles count="0" defaultTableStyle="TableStyleMedium9" defaultPivotStyle="PivotStyleLight16"/>
  <colors>
    <mruColors>
      <color rgb="FF0000FF"/>
      <color rgb="FFFF99CC"/>
      <color rgb="FFFFCC99"/>
      <color rgb="FF99FFCC"/>
      <color rgb="FFFFFF99"/>
      <color rgb="FFFFFF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1243853</xdr:colOff>
      <xdr:row>24</xdr:row>
      <xdr:rowOff>156882</xdr:rowOff>
    </xdr:from>
    <xdr:to>
      <xdr:col>9</xdr:col>
      <xdr:colOff>379319</xdr:colOff>
      <xdr:row>28</xdr:row>
      <xdr:rowOff>48185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467971" y="6297706"/>
          <a:ext cx="5197848" cy="1011891"/>
        </a:xfrm>
        <a:prstGeom prst="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r>
            <a:rPr kumimoji="1" lang="ja-JP" altLang="en-US" sz="1100">
              <a:solidFill>
                <a:schemeClr val="tx1"/>
              </a:solidFill>
            </a:rPr>
            <a:t>　最初にこちらの基礎データ入力シートに記入したうえで、各シートの記入をお願いします。</a:t>
          </a:r>
          <a:endParaRPr kumimoji="1" lang="en-US" altLang="ja-JP" sz="1100">
            <a:solidFill>
              <a:schemeClr val="tx1"/>
            </a:solidFill>
          </a:endParaRPr>
        </a:p>
        <a:p>
          <a:pPr algn="l"/>
          <a:r>
            <a:rPr kumimoji="1" lang="ja-JP" altLang="en-US" sz="1100">
              <a:solidFill>
                <a:schemeClr val="tx1"/>
              </a:solidFill>
            </a:rPr>
            <a:t>　基礎データ入力シートに記入した情報が、各様式に複写されます。</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161925</xdr:colOff>
      <xdr:row>28</xdr:row>
      <xdr:rowOff>209550</xdr:rowOff>
    </xdr:from>
    <xdr:to>
      <xdr:col>21</xdr:col>
      <xdr:colOff>133350</xdr:colOff>
      <xdr:row>30</xdr:row>
      <xdr:rowOff>28575</xdr:rowOff>
    </xdr:to>
    <xdr:sp macro="" textlink="">
      <xdr:nvSpPr>
        <xdr:cNvPr id="24071" name="Oval 1">
          <a:extLst>
            <a:ext uri="{FF2B5EF4-FFF2-40B4-BE49-F238E27FC236}">
              <a16:creationId xmlns:a16="http://schemas.microsoft.com/office/drawing/2014/main" id="{00000000-0008-0000-2800-0000075E0000}"/>
            </a:ext>
          </a:extLst>
        </xdr:cNvPr>
        <xdr:cNvSpPr>
          <a:spLocks noChangeArrowheads="1"/>
        </xdr:cNvSpPr>
      </xdr:nvSpPr>
      <xdr:spPr bwMode="auto">
        <a:xfrm>
          <a:off x="3495675" y="6343650"/>
          <a:ext cx="542925" cy="361950"/>
        </a:xfrm>
        <a:prstGeom prst="ellipse">
          <a:avLst/>
        </a:prstGeom>
        <a:noFill/>
        <a:ln w="2540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28575</xdr:colOff>
      <xdr:row>31</xdr:row>
      <xdr:rowOff>190500</xdr:rowOff>
    </xdr:from>
    <xdr:to>
      <xdr:col>14</xdr:col>
      <xdr:colOff>85725</xdr:colOff>
      <xdr:row>32</xdr:row>
      <xdr:rowOff>133350</xdr:rowOff>
    </xdr:to>
    <xdr:sp macro="" textlink="">
      <xdr:nvSpPr>
        <xdr:cNvPr id="24072" name="Oval 2">
          <a:extLst>
            <a:ext uri="{FF2B5EF4-FFF2-40B4-BE49-F238E27FC236}">
              <a16:creationId xmlns:a16="http://schemas.microsoft.com/office/drawing/2014/main" id="{00000000-0008-0000-2800-0000085E0000}"/>
            </a:ext>
          </a:extLst>
        </xdr:cNvPr>
        <xdr:cNvSpPr>
          <a:spLocks noChangeArrowheads="1"/>
        </xdr:cNvSpPr>
      </xdr:nvSpPr>
      <xdr:spPr bwMode="auto">
        <a:xfrm>
          <a:off x="2409825" y="7181850"/>
          <a:ext cx="247650" cy="257175"/>
        </a:xfrm>
        <a:prstGeom prst="ellipse">
          <a:avLst/>
        </a:prstGeom>
        <a:noFill/>
        <a:ln w="2540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523875</xdr:colOff>
      <xdr:row>24</xdr:row>
      <xdr:rowOff>101974</xdr:rowOff>
    </xdr:from>
    <xdr:to>
      <xdr:col>8</xdr:col>
      <xdr:colOff>342900</xdr:colOff>
      <xdr:row>27</xdr:row>
      <xdr:rowOff>273424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47993" y="6242798"/>
          <a:ext cx="5197848" cy="1011891"/>
        </a:xfrm>
        <a:prstGeom prst="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r>
            <a:rPr kumimoji="1" lang="ja-JP" altLang="en-US" sz="1100">
              <a:solidFill>
                <a:schemeClr val="tx1"/>
              </a:solidFill>
            </a:rPr>
            <a:t>　最初にこちらの基礎データ入力シートに記入したうえで、各シートの記入をお願いします。</a:t>
          </a:r>
          <a:endParaRPr kumimoji="1" lang="en-US" altLang="ja-JP" sz="1100">
            <a:solidFill>
              <a:schemeClr val="tx1"/>
            </a:solidFill>
          </a:endParaRPr>
        </a:p>
        <a:p>
          <a:pPr algn="l"/>
          <a:r>
            <a:rPr kumimoji="1" lang="ja-JP" altLang="en-US" sz="1100">
              <a:solidFill>
                <a:schemeClr val="tx1"/>
              </a:solidFill>
            </a:rPr>
            <a:t>　基礎データ入力シートに記入した情報が、各様式に複写されます。</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17351</xdr:colOff>
      <xdr:row>8</xdr:row>
      <xdr:rowOff>4483</xdr:rowOff>
    </xdr:from>
    <xdr:to>
      <xdr:col>17</xdr:col>
      <xdr:colOff>147619</xdr:colOff>
      <xdr:row>29</xdr:row>
      <xdr:rowOff>11206</xdr:rowOff>
    </xdr:to>
    <xdr:grpSp>
      <xdr:nvGrpSpPr>
        <xdr:cNvPr id="49139" name="Group 4">
          <a:extLst>
            <a:ext uri="{FF2B5EF4-FFF2-40B4-BE49-F238E27FC236}">
              <a16:creationId xmlns:a16="http://schemas.microsoft.com/office/drawing/2014/main" id="{00000000-0008-0000-1400-0000F3BF0000}"/>
            </a:ext>
          </a:extLst>
        </xdr:cNvPr>
        <xdr:cNvGrpSpPr>
          <a:grpSpLocks/>
        </xdr:cNvGrpSpPr>
      </xdr:nvGrpSpPr>
      <xdr:grpSpPr bwMode="auto">
        <a:xfrm>
          <a:off x="7861469" y="1797424"/>
          <a:ext cx="365591" cy="5654488"/>
          <a:chOff x="1295" y="212"/>
          <a:chExt cx="29" cy="605"/>
        </a:xfrm>
      </xdr:grpSpPr>
      <xdr:sp macro="" textlink="">
        <xdr:nvSpPr>
          <xdr:cNvPr id="49146" name="AutoShape 5">
            <a:extLst>
              <a:ext uri="{FF2B5EF4-FFF2-40B4-BE49-F238E27FC236}">
                <a16:creationId xmlns:a16="http://schemas.microsoft.com/office/drawing/2014/main" id="{00000000-0008-0000-1400-0000FABF0000}"/>
              </a:ext>
            </a:extLst>
          </xdr:cNvPr>
          <xdr:cNvSpPr>
            <a:spLocks/>
          </xdr:cNvSpPr>
        </xdr:nvSpPr>
        <xdr:spPr bwMode="auto">
          <a:xfrm>
            <a:off x="1295" y="212"/>
            <a:ext cx="12" cy="605"/>
          </a:xfrm>
          <a:prstGeom prst="rightBrace">
            <a:avLst>
              <a:gd name="adj1" fmla="val 42013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606" name="Text Box 6">
            <a:extLst>
              <a:ext uri="{FF2B5EF4-FFF2-40B4-BE49-F238E27FC236}">
                <a16:creationId xmlns:a16="http://schemas.microsoft.com/office/drawing/2014/main" id="{00000000-0008-0000-1400-000006640000}"/>
              </a:ext>
            </a:extLst>
          </xdr:cNvPr>
          <xdr:cNvSpPr txBox="1">
            <a:spLocks noChangeArrowheads="1"/>
          </xdr:cNvSpPr>
        </xdr:nvSpPr>
        <xdr:spPr bwMode="auto">
          <a:xfrm>
            <a:off x="1314" y="502"/>
            <a:ext cx="10" cy="25"/>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en-US" altLang="ja-JP" sz="1200" b="0" i="0" u="none" strike="noStrike" baseline="0">
                <a:solidFill>
                  <a:srgbClr val="000000"/>
                </a:solidFill>
                <a:latin typeface="ＭＳ 明朝"/>
                <a:ea typeface="ＭＳ 明朝"/>
              </a:rPr>
              <a:t>a</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104775</xdr:colOff>
      <xdr:row>8</xdr:row>
      <xdr:rowOff>28575</xdr:rowOff>
    </xdr:from>
    <xdr:to>
      <xdr:col>18</xdr:col>
      <xdr:colOff>57150</xdr:colOff>
      <xdr:row>29</xdr:row>
      <xdr:rowOff>40821</xdr:rowOff>
    </xdr:to>
    <xdr:grpSp>
      <xdr:nvGrpSpPr>
        <xdr:cNvPr id="51703" name="Group 13">
          <a:extLst>
            <a:ext uri="{FF2B5EF4-FFF2-40B4-BE49-F238E27FC236}">
              <a16:creationId xmlns:a16="http://schemas.microsoft.com/office/drawing/2014/main" id="{00000000-0008-0000-1500-0000F7C90000}"/>
            </a:ext>
          </a:extLst>
        </xdr:cNvPr>
        <xdr:cNvGrpSpPr>
          <a:grpSpLocks/>
        </xdr:cNvGrpSpPr>
      </xdr:nvGrpSpPr>
      <xdr:grpSpPr bwMode="auto">
        <a:xfrm>
          <a:off x="7948893" y="1821516"/>
          <a:ext cx="423022" cy="5660011"/>
          <a:chOff x="1291" y="201"/>
          <a:chExt cx="33" cy="605"/>
        </a:xfrm>
      </xdr:grpSpPr>
      <xdr:sp macro="" textlink="">
        <xdr:nvSpPr>
          <xdr:cNvPr id="51704" name="AutoShape 14">
            <a:extLst>
              <a:ext uri="{FF2B5EF4-FFF2-40B4-BE49-F238E27FC236}">
                <a16:creationId xmlns:a16="http://schemas.microsoft.com/office/drawing/2014/main" id="{00000000-0008-0000-1500-0000F8C90000}"/>
              </a:ext>
            </a:extLst>
          </xdr:cNvPr>
          <xdr:cNvSpPr>
            <a:spLocks/>
          </xdr:cNvSpPr>
        </xdr:nvSpPr>
        <xdr:spPr bwMode="auto">
          <a:xfrm>
            <a:off x="1291" y="201"/>
            <a:ext cx="12" cy="605"/>
          </a:xfrm>
          <a:prstGeom prst="rightBrace">
            <a:avLst>
              <a:gd name="adj1" fmla="val 42013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Text Box 15">
            <a:extLst>
              <a:ext uri="{FF2B5EF4-FFF2-40B4-BE49-F238E27FC236}">
                <a16:creationId xmlns:a16="http://schemas.microsoft.com/office/drawing/2014/main" id="{00000000-0008-0000-1500-000010000000}"/>
              </a:ext>
            </a:extLst>
          </xdr:cNvPr>
          <xdr:cNvSpPr txBox="1">
            <a:spLocks noChangeArrowheads="1"/>
          </xdr:cNvSpPr>
        </xdr:nvSpPr>
        <xdr:spPr bwMode="auto">
          <a:xfrm>
            <a:off x="1316" y="487"/>
            <a:ext cx="8" cy="22"/>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en-US" altLang="ja-JP" sz="1200" b="0" i="0" u="none" strike="noStrike" baseline="0">
                <a:solidFill>
                  <a:srgbClr val="000000"/>
                </a:solidFill>
                <a:latin typeface="ＭＳ 明朝"/>
                <a:ea typeface="ＭＳ 明朝"/>
              </a:rPr>
              <a:t>a</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409575</xdr:colOff>
      <xdr:row>5</xdr:row>
      <xdr:rowOff>0</xdr:rowOff>
    </xdr:from>
    <xdr:to>
      <xdr:col>0</xdr:col>
      <xdr:colOff>266700</xdr:colOff>
      <xdr:row>5</xdr:row>
      <xdr:rowOff>0</xdr:rowOff>
    </xdr:to>
    <xdr:sp macro="" textlink="">
      <xdr:nvSpPr>
        <xdr:cNvPr id="2" name="Rectangle 1">
          <a:extLst>
            <a:ext uri="{FF2B5EF4-FFF2-40B4-BE49-F238E27FC236}">
              <a16:creationId xmlns:a16="http://schemas.microsoft.com/office/drawing/2014/main" id="{00000000-0008-0000-1D00-000002000000}"/>
            </a:ext>
          </a:extLst>
        </xdr:cNvPr>
        <xdr:cNvSpPr>
          <a:spLocks noChangeArrowheads="1"/>
        </xdr:cNvSpPr>
      </xdr:nvSpPr>
      <xdr:spPr bwMode="auto">
        <a:xfrm>
          <a:off x="266700" y="1685925"/>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資格名</a:t>
          </a:r>
        </a:p>
      </xdr:txBody>
    </xdr:sp>
    <xdr:clientData/>
  </xdr:twoCellAnchor>
  <xdr:twoCellAnchor>
    <xdr:from>
      <xdr:col>0</xdr:col>
      <xdr:colOff>9525</xdr:colOff>
      <xdr:row>3</xdr:row>
      <xdr:rowOff>19050</xdr:rowOff>
    </xdr:from>
    <xdr:to>
      <xdr:col>2</xdr:col>
      <xdr:colOff>2628900</xdr:colOff>
      <xdr:row>5</xdr:row>
      <xdr:rowOff>0</xdr:rowOff>
    </xdr:to>
    <xdr:sp macro="" textlink="">
      <xdr:nvSpPr>
        <xdr:cNvPr id="42372" name="Line 2">
          <a:extLst>
            <a:ext uri="{FF2B5EF4-FFF2-40B4-BE49-F238E27FC236}">
              <a16:creationId xmlns:a16="http://schemas.microsoft.com/office/drawing/2014/main" id="{00000000-0008-0000-1D00-000084A50000}"/>
            </a:ext>
          </a:extLst>
        </xdr:cNvPr>
        <xdr:cNvSpPr>
          <a:spLocks noChangeShapeType="1"/>
        </xdr:cNvSpPr>
      </xdr:nvSpPr>
      <xdr:spPr bwMode="auto">
        <a:xfrm>
          <a:off x="9525" y="590550"/>
          <a:ext cx="3048000" cy="1190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409575</xdr:colOff>
      <xdr:row>5</xdr:row>
      <xdr:rowOff>0</xdr:rowOff>
    </xdr:from>
    <xdr:to>
      <xdr:col>0</xdr:col>
      <xdr:colOff>266700</xdr:colOff>
      <xdr:row>5</xdr:row>
      <xdr:rowOff>0</xdr:rowOff>
    </xdr:to>
    <xdr:sp macro="" textlink="">
      <xdr:nvSpPr>
        <xdr:cNvPr id="2" name="Rectangle 1">
          <a:extLst>
            <a:ext uri="{FF2B5EF4-FFF2-40B4-BE49-F238E27FC236}">
              <a16:creationId xmlns:a16="http://schemas.microsoft.com/office/drawing/2014/main" id="{00000000-0008-0000-1E00-000002000000}"/>
            </a:ext>
          </a:extLst>
        </xdr:cNvPr>
        <xdr:cNvSpPr>
          <a:spLocks noChangeArrowheads="1"/>
        </xdr:cNvSpPr>
      </xdr:nvSpPr>
      <xdr:spPr bwMode="auto">
        <a:xfrm>
          <a:off x="333375" y="1781175"/>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資格名</a:t>
          </a:r>
        </a:p>
      </xdr:txBody>
    </xdr:sp>
    <xdr:clientData/>
  </xdr:twoCellAnchor>
  <xdr:twoCellAnchor>
    <xdr:from>
      <xdr:col>0</xdr:col>
      <xdr:colOff>9525</xdr:colOff>
      <xdr:row>3</xdr:row>
      <xdr:rowOff>19050</xdr:rowOff>
    </xdr:from>
    <xdr:to>
      <xdr:col>2</xdr:col>
      <xdr:colOff>2628900</xdr:colOff>
      <xdr:row>5</xdr:row>
      <xdr:rowOff>0</xdr:rowOff>
    </xdr:to>
    <xdr:sp macro="" textlink="">
      <xdr:nvSpPr>
        <xdr:cNvPr id="52601" name="Line 2">
          <a:extLst>
            <a:ext uri="{FF2B5EF4-FFF2-40B4-BE49-F238E27FC236}">
              <a16:creationId xmlns:a16="http://schemas.microsoft.com/office/drawing/2014/main" id="{00000000-0008-0000-1E00-000079CD0000}"/>
            </a:ext>
          </a:extLst>
        </xdr:cNvPr>
        <xdr:cNvSpPr>
          <a:spLocks noChangeShapeType="1"/>
        </xdr:cNvSpPr>
      </xdr:nvSpPr>
      <xdr:spPr bwMode="auto">
        <a:xfrm>
          <a:off x="9525" y="590550"/>
          <a:ext cx="3048000" cy="1190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152400</xdr:colOff>
      <xdr:row>32</xdr:row>
      <xdr:rowOff>123825</xdr:rowOff>
    </xdr:from>
    <xdr:to>
      <xdr:col>25</xdr:col>
      <xdr:colOff>76200</xdr:colOff>
      <xdr:row>34</xdr:row>
      <xdr:rowOff>104775</xdr:rowOff>
    </xdr:to>
    <xdr:sp macro="" textlink="">
      <xdr:nvSpPr>
        <xdr:cNvPr id="4" name="Rectangle 9">
          <a:extLst>
            <a:ext uri="{FF2B5EF4-FFF2-40B4-BE49-F238E27FC236}">
              <a16:creationId xmlns:a16="http://schemas.microsoft.com/office/drawing/2014/main" id="{00000000-0008-0000-1E00-000004000000}"/>
            </a:ext>
          </a:extLst>
        </xdr:cNvPr>
        <xdr:cNvSpPr>
          <a:spLocks noChangeArrowheads="1"/>
        </xdr:cNvSpPr>
      </xdr:nvSpPr>
      <xdr:spPr bwMode="auto">
        <a:xfrm>
          <a:off x="3486150" y="7048500"/>
          <a:ext cx="5724525" cy="361950"/>
        </a:xfrm>
        <a:prstGeom prst="rect">
          <a:avLst/>
        </a:prstGeom>
        <a:solidFill>
          <a:srgbClr val="FFFF99"/>
        </a:solidFill>
        <a:ln w="9525" algn="ctr">
          <a:solidFill>
            <a:srgbClr val="000000"/>
          </a:solidFill>
          <a:miter lim="800000"/>
          <a:headEnd/>
          <a:tailEnd/>
        </a:ln>
        <a:effectLst>
          <a:outerShdw dist="35921" dir="2700000" algn="ctr" rotWithShape="0">
            <a:srgbClr val="000000"/>
          </a:outerShdw>
        </a:effectLst>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ＭＳ 明朝"/>
              <a:ea typeface="ＭＳ 明朝"/>
            </a:rPr>
            <a:t>・未入力のページは提出不要です。（１ページ目だけで済んだ方は、１ページ目だけ提出で可）</a:t>
          </a:r>
        </a:p>
      </xdr:txBody>
    </xdr:sp>
    <xdr:clientData/>
  </xdr:twoCellAnchor>
  <xdr:twoCellAnchor>
    <xdr:from>
      <xdr:col>4</xdr:col>
      <xdr:colOff>238125</xdr:colOff>
      <xdr:row>14</xdr:row>
      <xdr:rowOff>95250</xdr:rowOff>
    </xdr:from>
    <xdr:to>
      <xdr:col>28</xdr:col>
      <xdr:colOff>142875</xdr:colOff>
      <xdr:row>31</xdr:row>
      <xdr:rowOff>76200</xdr:rowOff>
    </xdr:to>
    <xdr:grpSp>
      <xdr:nvGrpSpPr>
        <xdr:cNvPr id="52603" name="Group 8">
          <a:extLst>
            <a:ext uri="{FF2B5EF4-FFF2-40B4-BE49-F238E27FC236}">
              <a16:creationId xmlns:a16="http://schemas.microsoft.com/office/drawing/2014/main" id="{00000000-0008-0000-1E00-00007BCD0000}"/>
            </a:ext>
          </a:extLst>
        </xdr:cNvPr>
        <xdr:cNvGrpSpPr>
          <a:grpSpLocks/>
        </xdr:cNvGrpSpPr>
      </xdr:nvGrpSpPr>
      <xdr:grpSpPr bwMode="auto">
        <a:xfrm>
          <a:off x="3571875" y="3590925"/>
          <a:ext cx="6534150" cy="3219450"/>
          <a:chOff x="390" y="205"/>
          <a:chExt cx="686" cy="353"/>
        </a:xfrm>
      </xdr:grpSpPr>
      <xdr:sp macro="" textlink="">
        <xdr:nvSpPr>
          <xdr:cNvPr id="7" name="AutoShape 4">
            <a:extLst>
              <a:ext uri="{FF2B5EF4-FFF2-40B4-BE49-F238E27FC236}">
                <a16:creationId xmlns:a16="http://schemas.microsoft.com/office/drawing/2014/main" id="{00000000-0008-0000-1E00-000007000000}"/>
              </a:ext>
            </a:extLst>
          </xdr:cNvPr>
          <xdr:cNvSpPr>
            <a:spLocks noChangeArrowheads="1"/>
          </xdr:cNvSpPr>
        </xdr:nvSpPr>
        <xdr:spPr bwMode="auto">
          <a:xfrm>
            <a:off x="538" y="206"/>
            <a:ext cx="156" cy="198"/>
          </a:xfrm>
          <a:prstGeom prst="flowChartMultidocumen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 </a:t>
            </a:r>
            <a:r>
              <a:rPr lang="en-US" altLang="ja-JP" sz="1200" b="1" i="0" u="none" strike="noStrike" baseline="0">
                <a:solidFill>
                  <a:srgbClr val="000000"/>
                </a:solidFill>
                <a:latin typeface="ＭＳ 明朝"/>
                <a:ea typeface="ＭＳ 明朝"/>
              </a:rPr>
              <a:t>|</a:t>
            </a:r>
          </a:p>
          <a:p>
            <a:pPr algn="l" rtl="0">
              <a:defRPr sz="1000"/>
            </a:pPr>
            <a:endParaRPr lang="en-US" altLang="ja-JP" sz="1200" b="0" i="0" u="none" strike="noStrike" baseline="0">
              <a:solidFill>
                <a:srgbClr val="000000"/>
              </a:solidFill>
              <a:latin typeface="ＭＳ 明朝"/>
              <a:ea typeface="ＭＳ 明朝"/>
            </a:endParaRPr>
          </a:p>
          <a:p>
            <a:pPr algn="l" rtl="0">
              <a:defRPr sz="1000"/>
            </a:pPr>
            <a:r>
              <a:rPr lang="en-US" altLang="ja-JP" sz="1000" b="0" i="0" u="none" strike="noStrike" baseline="0">
                <a:solidFill>
                  <a:srgbClr val="000000"/>
                </a:solidFill>
                <a:latin typeface="ＭＳ 明朝"/>
                <a:ea typeface="ＭＳ 明朝"/>
              </a:rPr>
              <a:t>○</a:t>
            </a:r>
            <a:r>
              <a:rPr lang="en-US" altLang="ja-JP" sz="120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明朝"/>
                <a:ea typeface="ＭＳ 明朝"/>
              </a:rPr>
              <a:t>技術職員名簿</a:t>
            </a:r>
            <a:endParaRPr lang="en-US" altLang="ja-JP" sz="1200" b="0" i="0" u="none" strike="noStrike" baseline="0">
              <a:solidFill>
                <a:srgbClr val="000000"/>
              </a:solidFill>
              <a:latin typeface="ＭＳ 明朝"/>
              <a:ea typeface="ＭＳ 明朝"/>
            </a:endParaRPr>
          </a:p>
          <a:p>
            <a:pPr algn="l" rtl="0">
              <a:defRPr sz="1000"/>
            </a:pPr>
            <a:r>
              <a:rPr lang="ja-JP" altLang="en-US" sz="1200" b="0" i="0" u="none" strike="noStrike" baseline="0">
                <a:solidFill>
                  <a:srgbClr val="000000"/>
                </a:solidFill>
                <a:latin typeface="ＭＳ 明朝"/>
                <a:ea typeface="ＭＳ 明朝"/>
              </a:rPr>
              <a:t>　（当該様式）</a:t>
            </a:r>
          </a:p>
          <a:p>
            <a:pPr algn="l" rtl="0">
              <a:defRPr sz="1000"/>
            </a:pPr>
            <a:r>
              <a:rPr lang="ja-JP" altLang="en-US" sz="1000" b="0" i="0" u="none" strike="noStrike" baseline="0">
                <a:solidFill>
                  <a:srgbClr val="000000"/>
                </a:solidFill>
                <a:latin typeface="ＭＳ 明朝"/>
                <a:ea typeface="ＭＳ 明朝"/>
              </a:rPr>
              <a:t>○</a:t>
            </a:r>
          </a:p>
        </xdr:txBody>
      </xdr:sp>
      <xdr:sp macro="" textlink="">
        <xdr:nvSpPr>
          <xdr:cNvPr id="8" name="AutoShape 5">
            <a:extLst>
              <a:ext uri="{FF2B5EF4-FFF2-40B4-BE49-F238E27FC236}">
                <a16:creationId xmlns:a16="http://schemas.microsoft.com/office/drawing/2014/main" id="{00000000-0008-0000-1E00-000008000000}"/>
              </a:ext>
            </a:extLst>
          </xdr:cNvPr>
          <xdr:cNvSpPr>
            <a:spLocks noChangeArrowheads="1"/>
          </xdr:cNvSpPr>
        </xdr:nvSpPr>
        <xdr:spPr bwMode="auto">
          <a:xfrm>
            <a:off x="390" y="205"/>
            <a:ext cx="130" cy="55"/>
          </a:xfrm>
          <a:prstGeom prst="wedgeRectCallout">
            <a:avLst>
              <a:gd name="adj1" fmla="val 67694"/>
              <a:gd name="adj2" fmla="val 31819"/>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当該様式を表紙とし、ホチキスで留めるかひもで綴る</a:t>
            </a:r>
          </a:p>
        </xdr:txBody>
      </xdr:sp>
      <xdr:sp macro="" textlink="">
        <xdr:nvSpPr>
          <xdr:cNvPr id="9" name="AutoShape 6">
            <a:extLst>
              <a:ext uri="{FF2B5EF4-FFF2-40B4-BE49-F238E27FC236}">
                <a16:creationId xmlns:a16="http://schemas.microsoft.com/office/drawing/2014/main" id="{00000000-0008-0000-1E00-000009000000}"/>
              </a:ext>
            </a:extLst>
          </xdr:cNvPr>
          <xdr:cNvSpPr>
            <a:spLocks noChangeArrowheads="1"/>
          </xdr:cNvSpPr>
        </xdr:nvSpPr>
        <xdr:spPr bwMode="auto">
          <a:xfrm>
            <a:off x="724" y="218"/>
            <a:ext cx="352" cy="340"/>
          </a:xfrm>
          <a:prstGeom prst="wedgeRectCallout">
            <a:avLst>
              <a:gd name="adj1" fmla="val -69444"/>
              <a:gd name="adj2" fmla="val -21102"/>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27432" tIns="18288" rIns="0" bIns="0" anchor="t" upright="1"/>
          <a:lstStyle/>
          <a:p>
            <a:pPr algn="l" rtl="0">
              <a:lnSpc>
                <a:spcPts val="1200"/>
              </a:lnSpc>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添付順</a:t>
            </a:r>
            <a:r>
              <a:rPr lang="en-US" altLang="ja-JP" sz="1000" b="0" i="0" u="none" strike="noStrike" baseline="0">
                <a:solidFill>
                  <a:srgbClr val="000000"/>
                </a:solidFill>
                <a:latin typeface="ＭＳ 明朝"/>
                <a:ea typeface="ＭＳ 明朝"/>
              </a:rPr>
              <a:t>】</a:t>
            </a:r>
          </a:p>
          <a:p>
            <a:pPr algn="l" rtl="0">
              <a:lnSpc>
                <a:spcPts val="1200"/>
              </a:lnSpc>
              <a:defRPr sz="1000"/>
            </a:pPr>
            <a:r>
              <a:rPr lang="en-US" altLang="ja-JP" sz="1000" b="0" i="0" u="none" strike="noStrike" baseline="0">
                <a:solidFill>
                  <a:srgbClr val="000000"/>
                </a:solidFill>
                <a:latin typeface="ＭＳ 明朝"/>
                <a:ea typeface="ＭＳ 明朝"/>
              </a:rPr>
              <a:t> (1) </a:t>
            </a:r>
            <a:r>
              <a:rPr lang="ja-JP" altLang="en-US" sz="1000" b="0" i="0" u="none" strike="noStrike" baseline="0">
                <a:solidFill>
                  <a:srgbClr val="000000"/>
                </a:solidFill>
                <a:latin typeface="ＭＳ 明朝"/>
                <a:ea typeface="ＭＳ 明朝"/>
              </a:rPr>
              <a:t>現況報告書（現況報告書を用いる場合）</a:t>
            </a:r>
          </a:p>
          <a:p>
            <a:pPr algn="l" rtl="0">
              <a:lnSpc>
                <a:spcPts val="1200"/>
              </a:lnSpc>
              <a:defRPr sz="1000"/>
            </a:pPr>
            <a:r>
              <a:rPr lang="ja-JP" altLang="en-US" sz="1000" b="0" i="0" u="none" strike="noStrike" baseline="0">
                <a:solidFill>
                  <a:srgbClr val="000000"/>
                </a:solidFill>
                <a:latin typeface="ＭＳ 明朝"/>
                <a:ea typeface="ＭＳ 明朝"/>
              </a:rPr>
              <a:t> </a:t>
            </a:r>
            <a:r>
              <a:rPr lang="en-US" altLang="ja-JP" sz="1000" b="0" i="0" u="none" strike="noStrike" baseline="0">
                <a:solidFill>
                  <a:srgbClr val="000000"/>
                </a:solidFill>
                <a:latin typeface="ＭＳ 明朝"/>
                <a:ea typeface="ＭＳ 明朝"/>
              </a:rPr>
              <a:t>(2) </a:t>
            </a:r>
            <a:r>
              <a:rPr lang="ja-JP" altLang="en-US" sz="1000" b="0" i="0" u="none" strike="noStrike" baseline="0">
                <a:solidFill>
                  <a:srgbClr val="000000"/>
                </a:solidFill>
                <a:latin typeface="ＭＳ 明朝"/>
                <a:ea typeface="ＭＳ 明朝"/>
              </a:rPr>
              <a:t>１の方の資格確認資料</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　　・測量士の登録通知書（証明書）</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　　・１級土木施工管理技士の合格証明書</a:t>
            </a:r>
          </a:p>
          <a:p>
            <a:pPr algn="l" rtl="0">
              <a:lnSpc>
                <a:spcPts val="1100"/>
              </a:lnSpc>
              <a:defRPr sz="1000"/>
            </a:pPr>
            <a:r>
              <a:rPr lang="ja-JP" altLang="en-US" sz="1000" b="0" i="0" u="none" strike="noStrike" baseline="0">
                <a:solidFill>
                  <a:srgbClr val="000000"/>
                </a:solidFill>
                <a:latin typeface="ＭＳ 明朝"/>
                <a:ea typeface="ＭＳ 明朝"/>
              </a:rPr>
              <a:t> </a:t>
            </a:r>
            <a:r>
              <a:rPr lang="en-US" altLang="ja-JP" sz="1000" b="0" i="0" u="none" strike="noStrike" baseline="0">
                <a:solidFill>
                  <a:srgbClr val="000000"/>
                </a:solidFill>
                <a:latin typeface="ＭＳ 明朝"/>
                <a:ea typeface="ＭＳ 明朝"/>
              </a:rPr>
              <a:t>(3) </a:t>
            </a:r>
            <a:r>
              <a:rPr lang="ja-JP" altLang="en-US" sz="1000" b="0" i="0" u="none" strike="noStrike" baseline="0">
                <a:solidFill>
                  <a:srgbClr val="000000"/>
                </a:solidFill>
                <a:latin typeface="ＭＳ 明朝"/>
                <a:ea typeface="ＭＳ 明朝"/>
              </a:rPr>
              <a:t>２の方の資格確認資料</a:t>
            </a:r>
          </a:p>
          <a:p>
            <a:pPr algn="l" rtl="0">
              <a:defRPr sz="1000"/>
            </a:pPr>
            <a:r>
              <a:rPr lang="ja-JP" altLang="en-US" sz="1000" b="0" i="0" u="none" strike="noStrike" baseline="0">
                <a:solidFill>
                  <a:srgbClr val="000000"/>
                </a:solidFill>
                <a:latin typeface="ＭＳ 明朝"/>
                <a:ea typeface="ＭＳ 明朝"/>
              </a:rPr>
              <a:t>　　・２級建築士免許証</a:t>
            </a:r>
            <a:endParaRPr lang="en-US" altLang="ja-JP" sz="1000" b="0" i="0" u="none" strike="noStrike" baseline="0">
              <a:solidFill>
                <a:srgbClr val="000000"/>
              </a:solidFill>
              <a:latin typeface="ＭＳ 明朝"/>
              <a:ea typeface="ＭＳ 明朝"/>
            </a:endParaRPr>
          </a:p>
          <a:p>
            <a:pPr algn="l" rtl="0">
              <a:lnSpc>
                <a:spcPts val="1100"/>
              </a:lnSpc>
              <a:defRPr sz="1000"/>
            </a:pPr>
            <a:r>
              <a:rPr lang="ja-JP" altLang="en-US" sz="1000" b="0" i="0" u="none" strike="noStrike" baseline="0">
                <a:solidFill>
                  <a:srgbClr val="000000"/>
                </a:solidFill>
                <a:latin typeface="ＭＳ 明朝"/>
                <a:ea typeface="ＭＳ 明朝"/>
              </a:rPr>
              <a:t>　　・</a:t>
            </a:r>
            <a:r>
              <a:rPr lang="ja-JP" altLang="ja-JP" sz="1000" b="0" i="0" baseline="0">
                <a:latin typeface="+mn-lt"/>
                <a:ea typeface="+mn-ea"/>
                <a:cs typeface="+mn-cs"/>
              </a:rPr>
              <a:t>１級土木施工管理技士の合格証明書</a:t>
            </a:r>
            <a:endParaRPr lang="en-US" altLang="ja-JP" sz="1000" b="0" i="0" u="none" strike="noStrike" baseline="0">
              <a:solidFill>
                <a:srgbClr val="000000"/>
              </a:solidFill>
              <a:latin typeface="ＭＳ 明朝"/>
              <a:ea typeface="ＭＳ 明朝"/>
            </a:endParaRPr>
          </a:p>
          <a:p>
            <a:pPr algn="l" rtl="0">
              <a:defRPr sz="1000"/>
            </a:pPr>
            <a:r>
              <a:rPr lang="ja-JP" altLang="en-US" sz="1000" b="0" i="0" u="none" strike="noStrike" baseline="0">
                <a:solidFill>
                  <a:srgbClr val="000000"/>
                </a:solidFill>
                <a:latin typeface="ＭＳ 明朝"/>
                <a:ea typeface="ＭＳ 明朝"/>
              </a:rPr>
              <a:t>　　　　　・</a:t>
            </a:r>
          </a:p>
          <a:p>
            <a:pPr algn="l" rtl="0">
              <a:lnSpc>
                <a:spcPts val="1100"/>
              </a:lnSpc>
              <a:defRPr sz="1000"/>
            </a:pPr>
            <a:r>
              <a:rPr lang="ja-JP" altLang="en-US" sz="1000" b="0" i="0" u="none" strike="noStrike" baseline="0">
                <a:solidFill>
                  <a:srgbClr val="000000"/>
                </a:solidFill>
                <a:latin typeface="ＭＳ 明朝"/>
                <a:ea typeface="ＭＳ 明朝"/>
              </a:rPr>
              <a:t>　　　　　・</a:t>
            </a:r>
          </a:p>
          <a:p>
            <a:pPr algn="l" rtl="0">
              <a:defRPr sz="1000"/>
            </a:pPr>
            <a:r>
              <a:rPr lang="ja-JP" altLang="en-US" sz="1000" b="0" i="0" u="none" strike="noStrike" baseline="0">
                <a:solidFill>
                  <a:srgbClr val="000000"/>
                </a:solidFill>
                <a:latin typeface="ＭＳ 明朝"/>
                <a:ea typeface="ＭＳ 明朝"/>
              </a:rPr>
              <a:t>のように１冊にまとめる</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133350</xdr:colOff>
      <xdr:row>18</xdr:row>
      <xdr:rowOff>0</xdr:rowOff>
    </xdr:from>
    <xdr:to>
      <xdr:col>3</xdr:col>
      <xdr:colOff>123825</xdr:colOff>
      <xdr:row>18</xdr:row>
      <xdr:rowOff>0</xdr:rowOff>
    </xdr:to>
    <xdr:sp macro="" textlink="">
      <xdr:nvSpPr>
        <xdr:cNvPr id="6435" name="AutoShape 2">
          <a:extLst>
            <a:ext uri="{FF2B5EF4-FFF2-40B4-BE49-F238E27FC236}">
              <a16:creationId xmlns:a16="http://schemas.microsoft.com/office/drawing/2014/main" id="{00000000-0008-0000-1F00-000023190000}"/>
            </a:ext>
          </a:extLst>
        </xdr:cNvPr>
        <xdr:cNvSpPr>
          <a:spLocks noChangeArrowheads="1"/>
        </xdr:cNvSpPr>
      </xdr:nvSpPr>
      <xdr:spPr bwMode="auto">
        <a:xfrm>
          <a:off x="762000" y="35242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133350</xdr:colOff>
      <xdr:row>18</xdr:row>
      <xdr:rowOff>0</xdr:rowOff>
    </xdr:from>
    <xdr:to>
      <xdr:col>3</xdr:col>
      <xdr:colOff>123825</xdr:colOff>
      <xdr:row>18</xdr:row>
      <xdr:rowOff>0</xdr:rowOff>
    </xdr:to>
    <xdr:sp macro="" textlink="">
      <xdr:nvSpPr>
        <xdr:cNvPr id="14919" name="AutoShape 1">
          <a:extLst>
            <a:ext uri="{FF2B5EF4-FFF2-40B4-BE49-F238E27FC236}">
              <a16:creationId xmlns:a16="http://schemas.microsoft.com/office/drawing/2014/main" id="{00000000-0008-0000-2000-0000473A0000}"/>
            </a:ext>
          </a:extLst>
        </xdr:cNvPr>
        <xdr:cNvSpPr>
          <a:spLocks noChangeArrowheads="1"/>
        </xdr:cNvSpPr>
      </xdr:nvSpPr>
      <xdr:spPr bwMode="auto">
        <a:xfrm>
          <a:off x="762000" y="35242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838200</xdr:colOff>
      <xdr:row>10</xdr:row>
      <xdr:rowOff>0</xdr:rowOff>
    </xdr:from>
    <xdr:to>
      <xdr:col>14</xdr:col>
      <xdr:colOff>28575</xdr:colOff>
      <xdr:row>14</xdr:row>
      <xdr:rowOff>28575</xdr:rowOff>
    </xdr:to>
    <xdr:sp macro="" textlink="">
      <xdr:nvSpPr>
        <xdr:cNvPr id="3" name="Oval 3">
          <a:extLst>
            <a:ext uri="{FF2B5EF4-FFF2-40B4-BE49-F238E27FC236}">
              <a16:creationId xmlns:a16="http://schemas.microsoft.com/office/drawing/2014/main" id="{00000000-0008-0000-2000-000003000000}"/>
            </a:ext>
          </a:extLst>
        </xdr:cNvPr>
        <xdr:cNvSpPr>
          <a:spLocks noChangeArrowheads="1"/>
        </xdr:cNvSpPr>
      </xdr:nvSpPr>
      <xdr:spPr bwMode="auto">
        <a:xfrm>
          <a:off x="5476875" y="1838325"/>
          <a:ext cx="723900" cy="723900"/>
        </a:xfrm>
        <a:prstGeom prst="ellipse">
          <a:avLst/>
        </a:prstGeom>
        <a:noFill/>
        <a:ln w="38100">
          <a:solidFill>
            <a:srgbClr val="000000"/>
          </a:solidFill>
          <a:round/>
          <a:headEnd/>
          <a:tailEnd/>
        </a:ln>
      </xdr:spPr>
      <xdr:txBody>
        <a:bodyPr vertOverflow="clip" vert="wordArtVertRtl" wrap="square" lIns="45720" tIns="0" rIns="45720" bIns="0" anchor="ctr" upright="1"/>
        <a:lstStyle/>
        <a:p>
          <a:pPr algn="ctr" rtl="0">
            <a:defRPr sz="1000"/>
          </a:pPr>
          <a:r>
            <a:rPr lang="ja-JP" altLang="en-US" sz="1400" b="0" i="0" u="none" strike="noStrike" baseline="0">
              <a:solidFill>
                <a:srgbClr val="000000"/>
              </a:solidFill>
              <a:latin typeface="HG丸ｺﾞｼｯｸM-PRO"/>
              <a:ea typeface="HG丸ｺﾞｼｯｸM-PRO"/>
            </a:rPr>
            <a:t>実印</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114300</xdr:colOff>
      <xdr:row>12</xdr:row>
      <xdr:rowOff>152400</xdr:rowOff>
    </xdr:from>
    <xdr:to>
      <xdr:col>25</xdr:col>
      <xdr:colOff>76200</xdr:colOff>
      <xdr:row>16</xdr:row>
      <xdr:rowOff>76200</xdr:rowOff>
    </xdr:to>
    <xdr:sp macro="" textlink="">
      <xdr:nvSpPr>
        <xdr:cNvPr id="19459" name="Oval 3">
          <a:extLst>
            <a:ext uri="{FF2B5EF4-FFF2-40B4-BE49-F238E27FC236}">
              <a16:creationId xmlns:a16="http://schemas.microsoft.com/office/drawing/2014/main" id="{00000000-0008-0000-2400-0000034C0000}"/>
            </a:ext>
          </a:extLst>
        </xdr:cNvPr>
        <xdr:cNvSpPr>
          <a:spLocks noChangeArrowheads="1"/>
        </xdr:cNvSpPr>
      </xdr:nvSpPr>
      <xdr:spPr bwMode="auto">
        <a:xfrm>
          <a:off x="4019550" y="2619375"/>
          <a:ext cx="723900" cy="723900"/>
        </a:xfrm>
        <a:prstGeom prst="ellipse">
          <a:avLst/>
        </a:prstGeom>
        <a:noFill/>
        <a:ln w="38100">
          <a:solidFill>
            <a:srgbClr val="000000"/>
          </a:solidFill>
          <a:round/>
          <a:headEnd/>
          <a:tailEnd/>
        </a:ln>
      </xdr:spPr>
      <xdr:txBody>
        <a:bodyPr vertOverflow="clip" vert="wordArtVertRtl" wrap="square" lIns="45720" tIns="0" rIns="45720" bIns="0" anchor="ctr" upright="1"/>
        <a:lstStyle/>
        <a:p>
          <a:pPr algn="ctr" rtl="0">
            <a:defRPr sz="1000"/>
          </a:pPr>
          <a:r>
            <a:rPr lang="ja-JP" altLang="en-US" sz="1400" b="0" i="0" u="none" strike="noStrike" baseline="0">
              <a:solidFill>
                <a:srgbClr val="000000"/>
              </a:solidFill>
              <a:latin typeface="HG丸ｺﾞｼｯｸM-PRO"/>
              <a:ea typeface="HG丸ｺﾞｼｯｸM-PRO"/>
            </a:rPr>
            <a:t>実印</a:t>
          </a:r>
        </a:p>
      </xdr:txBody>
    </xdr:sp>
    <xdr:clientData/>
  </xdr:twoCellAnchor>
  <xdr:twoCellAnchor editAs="oneCell">
    <xdr:from>
      <xdr:col>8</xdr:col>
      <xdr:colOff>133350</xdr:colOff>
      <xdr:row>12</xdr:row>
      <xdr:rowOff>180975</xdr:rowOff>
    </xdr:from>
    <xdr:to>
      <xdr:col>12</xdr:col>
      <xdr:colOff>142875</xdr:colOff>
      <xdr:row>16</xdr:row>
      <xdr:rowOff>123825</xdr:rowOff>
    </xdr:to>
    <xdr:sp macro="" textlink="">
      <xdr:nvSpPr>
        <xdr:cNvPr id="19463" name="Oval 7">
          <a:extLst>
            <a:ext uri="{FF2B5EF4-FFF2-40B4-BE49-F238E27FC236}">
              <a16:creationId xmlns:a16="http://schemas.microsoft.com/office/drawing/2014/main" id="{00000000-0008-0000-2400-0000074C0000}"/>
            </a:ext>
          </a:extLst>
        </xdr:cNvPr>
        <xdr:cNvSpPr>
          <a:spLocks noChangeArrowheads="1"/>
        </xdr:cNvSpPr>
      </xdr:nvSpPr>
      <xdr:spPr bwMode="auto">
        <a:xfrm>
          <a:off x="1562100" y="2647950"/>
          <a:ext cx="771525" cy="742950"/>
        </a:xfrm>
        <a:prstGeom prst="ellipse">
          <a:avLst/>
        </a:prstGeom>
        <a:noFill/>
        <a:ln w="38100">
          <a:solidFill>
            <a:srgbClr val="000000"/>
          </a:solidFill>
          <a:round/>
          <a:headEnd/>
          <a:tailEnd/>
        </a:ln>
      </xdr:spPr>
      <xdr:txBody>
        <a:bodyPr vertOverflow="clip" vert="wordArtVertRtl" wrap="square" lIns="90000" tIns="0" rIns="90000" bIns="0" anchor="ctr" upright="1"/>
        <a:lstStyle/>
        <a:p>
          <a:pPr algn="ctr" rtl="0">
            <a:defRPr sz="1000"/>
          </a:pPr>
          <a:r>
            <a:rPr lang="ja-JP" altLang="en-US" sz="1400" b="0" i="0" u="none" strike="noStrike" baseline="0">
              <a:solidFill>
                <a:srgbClr val="000000"/>
              </a:solidFill>
              <a:latin typeface="HG丸ｺﾞｼｯｸM-PRO"/>
              <a:ea typeface="HG丸ｺﾞｼｯｸM-PRO"/>
            </a:rPr>
            <a:t>使用印</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38651;&#23376;&#30003;&#35531;&#23550;&#24540;&#12305;3-4&#27096;&#24335;(&#24037;&#20107;&#26448;&#26009;)&#12304;R3.8.4&#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基礎データ入力シート【最初に記入】"/>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25.bin"/><Relationship Id="rId4" Type="http://schemas.openxmlformats.org/officeDocument/2006/relationships/comments" Target="../comments8.x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F186"/>
  <sheetViews>
    <sheetView showGridLines="0" zoomScale="85" zoomScaleNormal="85" workbookViewId="0">
      <selection activeCell="A2" sqref="A2:G2"/>
    </sheetView>
  </sheetViews>
  <sheetFormatPr defaultRowHeight="14.25" x14ac:dyDescent="0.15"/>
  <cols>
    <col min="1" max="1" width="1.25" style="26" customWidth="1"/>
    <col min="2" max="2" width="7.875" style="27" bestFit="1" customWidth="1"/>
    <col min="3" max="3" width="4.125" style="26" customWidth="1"/>
    <col min="4" max="4" width="22.5" style="26" customWidth="1"/>
    <col min="5" max="6" width="24.75" style="26" customWidth="1"/>
    <col min="7" max="7" width="1.25" style="26" customWidth="1"/>
    <col min="8" max="105" width="2.5" style="26" customWidth="1"/>
    <col min="106" max="16384" width="9" style="26"/>
  </cols>
  <sheetData>
    <row r="1" spans="1:32" s="48" customFormat="1" ht="21.75" customHeight="1" x14ac:dyDescent="0.15">
      <c r="A1" s="662" t="s">
        <v>852</v>
      </c>
      <c r="B1" s="662"/>
      <c r="C1" s="662"/>
      <c r="D1" s="662"/>
      <c r="E1" s="662"/>
      <c r="F1" s="662"/>
      <c r="G1" s="662"/>
      <c r="H1" s="47"/>
      <c r="I1" s="47"/>
      <c r="J1" s="47"/>
      <c r="K1" s="47"/>
      <c r="L1" s="47"/>
      <c r="M1" s="47"/>
      <c r="N1" s="47"/>
      <c r="O1" s="47"/>
      <c r="P1" s="47"/>
      <c r="Q1" s="47"/>
      <c r="R1" s="47"/>
      <c r="S1" s="47"/>
      <c r="T1" s="47"/>
      <c r="U1" s="47"/>
      <c r="V1" s="47"/>
      <c r="W1" s="47"/>
      <c r="X1" s="47"/>
      <c r="Y1" s="47"/>
      <c r="Z1" s="47"/>
      <c r="AA1" s="47"/>
      <c r="AB1" s="47"/>
      <c r="AC1" s="47"/>
      <c r="AD1" s="47"/>
      <c r="AE1" s="47"/>
      <c r="AF1" s="47"/>
    </row>
    <row r="2" spans="1:32" s="48" customFormat="1" ht="21.75" customHeight="1" x14ac:dyDescent="0.15">
      <c r="A2" s="662" t="s">
        <v>483</v>
      </c>
      <c r="B2" s="662"/>
      <c r="C2" s="662"/>
      <c r="D2" s="662"/>
      <c r="E2" s="662"/>
      <c r="F2" s="662"/>
      <c r="G2" s="662"/>
      <c r="H2" s="47"/>
      <c r="I2" s="47"/>
      <c r="J2" s="47"/>
      <c r="K2" s="47"/>
      <c r="L2" s="47"/>
      <c r="M2" s="47"/>
      <c r="N2" s="47"/>
      <c r="O2" s="47"/>
      <c r="P2" s="47"/>
      <c r="Q2" s="47"/>
      <c r="R2" s="47"/>
      <c r="S2" s="47"/>
      <c r="T2" s="47"/>
      <c r="U2" s="47"/>
      <c r="V2" s="47"/>
      <c r="W2" s="47"/>
      <c r="X2" s="47"/>
      <c r="Y2" s="47"/>
      <c r="Z2" s="47"/>
      <c r="AA2" s="47"/>
      <c r="AB2" s="47"/>
      <c r="AC2" s="47"/>
      <c r="AD2" s="47"/>
      <c r="AE2" s="47"/>
      <c r="AF2" s="47"/>
    </row>
    <row r="3" spans="1:32" ht="18" x14ac:dyDescent="0.15">
      <c r="B3" s="553" t="s">
        <v>1214</v>
      </c>
    </row>
    <row r="4" spans="1:32" s="132" customFormat="1" ht="16.5" customHeight="1" x14ac:dyDescent="0.15">
      <c r="B4" s="374">
        <v>0</v>
      </c>
      <c r="C4" s="640" t="s">
        <v>1364</v>
      </c>
    </row>
    <row r="5" spans="1:32" s="37" customFormat="1" ht="18.75" customHeight="1" x14ac:dyDescent="0.15">
      <c r="B5" s="15">
        <v>1</v>
      </c>
      <c r="C5" s="37" t="s">
        <v>200</v>
      </c>
    </row>
    <row r="6" spans="1:32" s="37" customFormat="1" ht="18.75" customHeight="1" x14ac:dyDescent="0.15">
      <c r="B6" s="38">
        <v>2</v>
      </c>
      <c r="C6" s="18" t="s">
        <v>6</v>
      </c>
    </row>
    <row r="7" spans="1:32" s="639" customFormat="1" ht="18.75" customHeight="1" x14ac:dyDescent="0.15">
      <c r="B7" s="641" t="s">
        <v>1331</v>
      </c>
      <c r="C7" s="451" t="s">
        <v>1332</v>
      </c>
    </row>
    <row r="8" spans="1:32" s="37" customFormat="1" ht="18.75" customHeight="1" x14ac:dyDescent="0.15">
      <c r="B8" s="15">
        <v>3</v>
      </c>
      <c r="C8" s="18" t="s">
        <v>648</v>
      </c>
    </row>
    <row r="9" spans="1:32" s="37" customFormat="1" ht="18.75" customHeight="1" x14ac:dyDescent="0.15">
      <c r="B9" s="38">
        <v>4</v>
      </c>
      <c r="C9" s="18" t="s">
        <v>181</v>
      </c>
    </row>
    <row r="10" spans="1:32" s="37" customFormat="1" ht="18.75" customHeight="1" x14ac:dyDescent="0.15">
      <c r="B10" s="15">
        <v>5</v>
      </c>
      <c r="C10" s="18" t="s">
        <v>7</v>
      </c>
    </row>
    <row r="11" spans="1:32" s="37" customFormat="1" ht="18.75" customHeight="1" x14ac:dyDescent="0.15">
      <c r="B11" s="38">
        <v>6</v>
      </c>
      <c r="C11" s="18" t="s">
        <v>8</v>
      </c>
    </row>
    <row r="12" spans="1:32" s="37" customFormat="1" ht="18.75" customHeight="1" x14ac:dyDescent="0.15">
      <c r="B12" s="15">
        <v>7</v>
      </c>
      <c r="C12" s="18" t="s">
        <v>182</v>
      </c>
    </row>
    <row r="13" spans="1:32" s="37" customFormat="1" ht="18.75" customHeight="1" x14ac:dyDescent="0.15">
      <c r="B13" s="38">
        <v>8</v>
      </c>
      <c r="C13" s="18" t="s">
        <v>134</v>
      </c>
    </row>
    <row r="14" spans="1:32" s="37" customFormat="1" ht="18.75" customHeight="1" x14ac:dyDescent="0.15">
      <c r="B14" s="15">
        <v>9</v>
      </c>
      <c r="C14" s="18" t="s">
        <v>9</v>
      </c>
    </row>
    <row r="15" spans="1:32" s="37" customFormat="1" ht="18.75" customHeight="1" x14ac:dyDescent="0.15">
      <c r="B15" s="38">
        <v>10</v>
      </c>
      <c r="C15" s="18" t="s">
        <v>41</v>
      </c>
    </row>
    <row r="16" spans="1:32" s="37" customFormat="1" ht="18.75" customHeight="1" x14ac:dyDescent="0.15">
      <c r="B16" s="15">
        <v>11</v>
      </c>
      <c r="C16" s="18" t="s">
        <v>40</v>
      </c>
    </row>
    <row r="17" spans="2:6" s="37" customFormat="1" ht="18.75" customHeight="1" x14ac:dyDescent="0.15">
      <c r="B17" s="38">
        <v>12</v>
      </c>
      <c r="C17" s="37" t="s">
        <v>10</v>
      </c>
    </row>
    <row r="18" spans="2:6" s="132" customFormat="1" ht="18" customHeight="1" x14ac:dyDescent="0.15">
      <c r="B18" s="133"/>
      <c r="C18" s="132" t="s">
        <v>91</v>
      </c>
    </row>
    <row r="19" spans="2:6" s="132" customFormat="1" ht="16.5" customHeight="1" x14ac:dyDescent="0.15">
      <c r="B19" s="133"/>
      <c r="C19" s="651" t="s">
        <v>467</v>
      </c>
      <c r="D19" s="652"/>
      <c r="E19" s="656" t="s">
        <v>468</v>
      </c>
      <c r="F19" s="657"/>
    </row>
    <row r="20" spans="2:6" s="132" customFormat="1" ht="16.5" customHeight="1" x14ac:dyDescent="0.15">
      <c r="B20" s="133"/>
      <c r="C20" s="653"/>
      <c r="D20" s="654"/>
      <c r="E20" s="40" t="s">
        <v>469</v>
      </c>
      <c r="F20" s="40" t="s">
        <v>470</v>
      </c>
    </row>
    <row r="21" spans="2:6" s="132" customFormat="1" ht="16.5" customHeight="1" x14ac:dyDescent="0.15">
      <c r="B21" s="133"/>
      <c r="C21" s="677" t="s">
        <v>471</v>
      </c>
      <c r="D21" s="678"/>
      <c r="E21" s="41" t="s">
        <v>30</v>
      </c>
      <c r="F21" s="41" t="s">
        <v>30</v>
      </c>
    </row>
    <row r="22" spans="2:6" s="132" customFormat="1" ht="16.5" customHeight="1" x14ac:dyDescent="0.15">
      <c r="B22" s="133"/>
      <c r="C22" s="679"/>
      <c r="D22" s="680"/>
      <c r="E22" s="42" t="s">
        <v>92</v>
      </c>
      <c r="F22" s="42" t="s">
        <v>92</v>
      </c>
    </row>
    <row r="23" spans="2:6" s="132" customFormat="1" ht="16.5" customHeight="1" x14ac:dyDescent="0.15">
      <c r="B23" s="133"/>
      <c r="C23" s="679"/>
      <c r="D23" s="680"/>
      <c r="E23" s="42" t="s">
        <v>550</v>
      </c>
      <c r="F23" s="42" t="s">
        <v>550</v>
      </c>
    </row>
    <row r="24" spans="2:6" s="132" customFormat="1" ht="16.5" customHeight="1" x14ac:dyDescent="0.15">
      <c r="B24" s="133"/>
      <c r="C24" s="660"/>
      <c r="D24" s="661"/>
      <c r="E24" s="45"/>
      <c r="F24" s="45" t="s">
        <v>651</v>
      </c>
    </row>
    <row r="25" spans="2:6" s="132" customFormat="1" ht="16.5" customHeight="1" x14ac:dyDescent="0.15">
      <c r="B25" s="133"/>
      <c r="C25" s="675" t="s">
        <v>473</v>
      </c>
      <c r="D25" s="676"/>
      <c r="E25" s="46" t="s">
        <v>30</v>
      </c>
      <c r="F25" s="46" t="s">
        <v>30</v>
      </c>
    </row>
    <row r="26" spans="2:6" s="132" customFormat="1" ht="16.5" customHeight="1" x14ac:dyDescent="0.15">
      <c r="B26" s="133"/>
      <c r="C26" s="679"/>
      <c r="D26" s="680"/>
      <c r="E26" s="42" t="s">
        <v>92</v>
      </c>
      <c r="F26" s="42" t="s">
        <v>92</v>
      </c>
    </row>
    <row r="27" spans="2:6" s="132" customFormat="1" ht="16.5" customHeight="1" x14ac:dyDescent="0.15">
      <c r="B27" s="133"/>
      <c r="C27" s="679"/>
      <c r="D27" s="680"/>
      <c r="E27" s="42"/>
      <c r="F27" s="42" t="s">
        <v>550</v>
      </c>
    </row>
    <row r="28" spans="2:6" s="132" customFormat="1" ht="16.5" customHeight="1" x14ac:dyDescent="0.15">
      <c r="B28" s="133"/>
      <c r="C28" s="679"/>
      <c r="D28" s="680"/>
      <c r="E28" s="45"/>
      <c r="F28" s="45" t="s">
        <v>651</v>
      </c>
    </row>
    <row r="29" spans="2:6" s="132" customFormat="1" ht="16.5" customHeight="1" x14ac:dyDescent="0.15">
      <c r="B29" s="133"/>
      <c r="C29" s="675" t="s">
        <v>474</v>
      </c>
      <c r="D29" s="676"/>
      <c r="E29" s="46" t="s">
        <v>480</v>
      </c>
      <c r="F29" s="46" t="s">
        <v>480</v>
      </c>
    </row>
    <row r="30" spans="2:6" s="132" customFormat="1" ht="16.5" customHeight="1" x14ac:dyDescent="0.15">
      <c r="B30" s="133"/>
      <c r="C30" s="679"/>
      <c r="D30" s="680"/>
      <c r="E30" s="42" t="s">
        <v>550</v>
      </c>
      <c r="F30" s="42" t="s">
        <v>550</v>
      </c>
    </row>
    <row r="31" spans="2:6" s="132" customFormat="1" ht="16.5" customHeight="1" x14ac:dyDescent="0.15">
      <c r="B31" s="133"/>
      <c r="C31" s="679"/>
      <c r="D31" s="680"/>
      <c r="E31" s="45"/>
      <c r="F31" s="45" t="s">
        <v>651</v>
      </c>
    </row>
    <row r="32" spans="2:6" s="132" customFormat="1" ht="16.5" customHeight="1" x14ac:dyDescent="0.15">
      <c r="B32" s="133"/>
      <c r="C32" s="675" t="s">
        <v>93</v>
      </c>
      <c r="D32" s="676"/>
      <c r="E32" s="46" t="s">
        <v>30</v>
      </c>
      <c r="F32" s="46" t="s">
        <v>30</v>
      </c>
    </row>
    <row r="33" spans="2:6" s="132" customFormat="1" ht="16.5" customHeight="1" x14ac:dyDescent="0.15">
      <c r="B33" s="133"/>
      <c r="C33" s="681"/>
      <c r="D33" s="682"/>
      <c r="E33" s="45"/>
      <c r="F33" s="45" t="s">
        <v>724</v>
      </c>
    </row>
    <row r="34" spans="2:6" s="132" customFormat="1" ht="16.5" customHeight="1" x14ac:dyDescent="0.15">
      <c r="B34" s="133"/>
      <c r="C34" s="663" t="s">
        <v>94</v>
      </c>
      <c r="D34" s="664"/>
      <c r="E34" s="44" t="s">
        <v>95</v>
      </c>
      <c r="F34" s="44" t="s">
        <v>95</v>
      </c>
    </row>
    <row r="35" spans="2:6" s="132" customFormat="1" ht="16.5" customHeight="1" x14ac:dyDescent="0.15">
      <c r="B35" s="133"/>
      <c r="C35" s="665" t="s">
        <v>475</v>
      </c>
      <c r="D35" s="666"/>
      <c r="E35" s="44" t="s">
        <v>31</v>
      </c>
      <c r="F35" s="44" t="s">
        <v>31</v>
      </c>
    </row>
    <row r="36" spans="2:6" s="132" customFormat="1" ht="16.5" customHeight="1" x14ac:dyDescent="0.15">
      <c r="B36" s="133"/>
      <c r="C36" s="658" t="s">
        <v>102</v>
      </c>
      <c r="D36" s="659"/>
      <c r="E36" s="137"/>
      <c r="F36" s="44" t="s">
        <v>96</v>
      </c>
    </row>
    <row r="37" spans="2:6" s="132" customFormat="1" ht="16.5" customHeight="1" x14ac:dyDescent="0.15">
      <c r="B37" s="133"/>
      <c r="C37" s="658" t="s">
        <v>97</v>
      </c>
      <c r="D37" s="659"/>
      <c r="E37" s="137"/>
      <c r="F37" s="44" t="s">
        <v>29</v>
      </c>
    </row>
    <row r="38" spans="2:6" s="132" customFormat="1" ht="16.5" customHeight="1" x14ac:dyDescent="0.15">
      <c r="B38" s="133"/>
      <c r="C38" s="658" t="s">
        <v>98</v>
      </c>
      <c r="D38" s="659"/>
      <c r="E38" s="137"/>
      <c r="F38" s="44" t="s">
        <v>95</v>
      </c>
    </row>
    <row r="39" spans="2:6" s="132" customFormat="1" ht="16.5" customHeight="1" x14ac:dyDescent="0.15">
      <c r="B39" s="133"/>
      <c r="C39" s="675" t="s">
        <v>476</v>
      </c>
      <c r="D39" s="676"/>
      <c r="E39" s="667"/>
      <c r="F39" s="46" t="s">
        <v>446</v>
      </c>
    </row>
    <row r="40" spans="2:6" s="132" customFormat="1" ht="16.5" customHeight="1" x14ac:dyDescent="0.15">
      <c r="B40" s="133"/>
      <c r="C40" s="660"/>
      <c r="D40" s="661"/>
      <c r="E40" s="668"/>
      <c r="F40" s="45" t="s">
        <v>651</v>
      </c>
    </row>
    <row r="41" spans="2:6" s="132" customFormat="1" ht="16.5" customHeight="1" x14ac:dyDescent="0.15">
      <c r="B41" s="133"/>
      <c r="C41" s="675" t="s">
        <v>477</v>
      </c>
      <c r="D41" s="676"/>
      <c r="E41" s="46" t="s">
        <v>480</v>
      </c>
      <c r="F41" s="46" t="s">
        <v>480</v>
      </c>
    </row>
    <row r="42" spans="2:6" s="132" customFormat="1" ht="16.5" customHeight="1" x14ac:dyDescent="0.15">
      <c r="B42" s="133"/>
      <c r="C42" s="660"/>
      <c r="D42" s="661"/>
      <c r="E42" s="45" t="s">
        <v>99</v>
      </c>
      <c r="F42" s="45" t="s">
        <v>99</v>
      </c>
    </row>
    <row r="43" spans="2:6" s="132" customFormat="1" ht="16.5" customHeight="1" x14ac:dyDescent="0.15">
      <c r="B43" s="133"/>
      <c r="C43" s="658" t="s">
        <v>478</v>
      </c>
      <c r="D43" s="659"/>
      <c r="E43" s="44" t="s">
        <v>99</v>
      </c>
      <c r="F43" s="44" t="s">
        <v>99</v>
      </c>
    </row>
    <row r="44" spans="2:6" s="132" customFormat="1" ht="16.5" customHeight="1" x14ac:dyDescent="0.15">
      <c r="B44" s="133"/>
      <c r="C44" s="658" t="s">
        <v>103</v>
      </c>
      <c r="D44" s="659"/>
      <c r="E44" s="46" t="s">
        <v>95</v>
      </c>
      <c r="F44" s="46" t="s">
        <v>95</v>
      </c>
    </row>
    <row r="45" spans="2:6" s="132" customFormat="1" ht="16.5" customHeight="1" x14ac:dyDescent="0.15">
      <c r="B45" s="133"/>
      <c r="C45" s="671" t="s">
        <v>88</v>
      </c>
      <c r="D45" s="672"/>
      <c r="E45" s="46" t="s">
        <v>104</v>
      </c>
      <c r="F45" s="46" t="s">
        <v>104</v>
      </c>
    </row>
    <row r="46" spans="2:6" s="132" customFormat="1" ht="16.5" customHeight="1" x14ac:dyDescent="0.15">
      <c r="B46" s="133"/>
      <c r="C46" s="673"/>
      <c r="D46" s="674"/>
      <c r="E46" s="45" t="s">
        <v>32</v>
      </c>
      <c r="F46" s="45" t="s">
        <v>32</v>
      </c>
    </row>
    <row r="47" spans="2:6" s="132" customFormat="1" ht="16.5" customHeight="1" x14ac:dyDescent="0.15">
      <c r="B47" s="133"/>
      <c r="C47" s="669" t="s">
        <v>89</v>
      </c>
      <c r="D47" s="670"/>
      <c r="E47" s="44" t="s">
        <v>652</v>
      </c>
      <c r="F47" s="44" t="s">
        <v>652</v>
      </c>
    </row>
    <row r="48" spans="2:6" s="132" customFormat="1" ht="16.5" customHeight="1" x14ac:dyDescent="0.15">
      <c r="B48" s="133"/>
      <c r="C48" s="649" t="s">
        <v>653</v>
      </c>
      <c r="D48" s="650"/>
      <c r="E48" s="210" t="s">
        <v>654</v>
      </c>
      <c r="F48" s="210" t="s">
        <v>655</v>
      </c>
    </row>
    <row r="49" spans="2:6" s="132" customFormat="1" ht="9.75" customHeight="1" x14ac:dyDescent="0.15">
      <c r="B49" s="18"/>
      <c r="C49" s="39"/>
      <c r="D49" s="39"/>
    </row>
    <row r="50" spans="2:6" s="132" customFormat="1" x14ac:dyDescent="0.15">
      <c r="B50" s="18"/>
      <c r="C50" s="142" t="s">
        <v>722</v>
      </c>
      <c r="D50" s="655" t="s">
        <v>723</v>
      </c>
      <c r="E50" s="655"/>
      <c r="F50" s="655"/>
    </row>
    <row r="51" spans="2:6" s="132" customFormat="1" x14ac:dyDescent="0.15">
      <c r="B51" s="18"/>
      <c r="C51" s="131"/>
      <c r="D51" s="655"/>
      <c r="E51" s="655"/>
      <c r="F51" s="655"/>
    </row>
    <row r="52" spans="2:6" s="132" customFormat="1" x14ac:dyDescent="0.15">
      <c r="B52" s="18"/>
      <c r="C52" s="131"/>
      <c r="D52" s="655"/>
      <c r="E52" s="655"/>
      <c r="F52" s="655"/>
    </row>
    <row r="53" spans="2:6" s="132" customFormat="1" x14ac:dyDescent="0.15">
      <c r="B53" s="18"/>
      <c r="C53" s="131"/>
      <c r="D53" s="655"/>
      <c r="E53" s="655"/>
      <c r="F53" s="655"/>
    </row>
    <row r="54" spans="2:6" s="132" customFormat="1" x14ac:dyDescent="0.15">
      <c r="B54" s="18"/>
      <c r="C54" s="131"/>
      <c r="D54" s="655"/>
      <c r="E54" s="655"/>
      <c r="F54" s="655"/>
    </row>
    <row r="55" spans="2:6" s="132" customFormat="1" ht="14.25" customHeight="1" x14ac:dyDescent="0.15">
      <c r="B55" s="18"/>
      <c r="C55" s="39"/>
      <c r="D55" s="655"/>
      <c r="E55" s="655"/>
      <c r="F55" s="655"/>
    </row>
    <row r="56" spans="2:6" s="132" customFormat="1" ht="14.25" customHeight="1" x14ac:dyDescent="0.15">
      <c r="B56" s="18"/>
      <c r="C56" s="39"/>
      <c r="D56" s="655"/>
      <c r="E56" s="655"/>
      <c r="F56" s="655"/>
    </row>
    <row r="57" spans="2:6" s="132" customFormat="1" ht="14.25" customHeight="1" x14ac:dyDescent="0.15">
      <c r="B57" s="18"/>
      <c r="C57" s="39"/>
      <c r="D57" s="233"/>
      <c r="E57" s="233"/>
      <c r="F57" s="233"/>
    </row>
    <row r="58" spans="2:6" s="132" customFormat="1" ht="14.25" customHeight="1" x14ac:dyDescent="0.15">
      <c r="B58" s="18"/>
      <c r="C58" s="142" t="s">
        <v>105</v>
      </c>
      <c r="D58" s="131"/>
    </row>
    <row r="59" spans="2:6" s="132" customFormat="1" ht="14.25" customHeight="1" x14ac:dyDescent="0.15">
      <c r="B59" s="18"/>
      <c r="C59" s="131"/>
      <c r="D59" s="141" t="s">
        <v>106</v>
      </c>
    </row>
    <row r="60" spans="2:6" s="132" customFormat="1" ht="14.25" customHeight="1" x14ac:dyDescent="0.15">
      <c r="B60" s="18"/>
      <c r="C60" s="131"/>
      <c r="D60" s="142" t="s">
        <v>195</v>
      </c>
    </row>
    <row r="61" spans="2:6" s="132" customFormat="1" ht="14.25" customHeight="1" x14ac:dyDescent="0.15">
      <c r="B61" s="18"/>
      <c r="C61" s="131"/>
      <c r="D61" s="142" t="s">
        <v>107</v>
      </c>
    </row>
    <row r="62" spans="2:6" s="132" customFormat="1" ht="14.25" customHeight="1" x14ac:dyDescent="0.15">
      <c r="B62" s="18"/>
      <c r="C62" s="131"/>
      <c r="D62" s="142" t="s">
        <v>196</v>
      </c>
    </row>
    <row r="63" spans="2:6" s="132" customFormat="1" ht="14.25" customHeight="1" x14ac:dyDescent="0.15">
      <c r="B63" s="18"/>
      <c r="C63" s="131"/>
      <c r="D63" s="142" t="s">
        <v>108</v>
      </c>
    </row>
    <row r="64" spans="2:6" s="132" customFormat="1" ht="14.25" customHeight="1" x14ac:dyDescent="0.15">
      <c r="B64" s="18"/>
      <c r="C64" s="131"/>
      <c r="D64" s="142" t="s">
        <v>197</v>
      </c>
    </row>
    <row r="65" spans="2:6" s="132" customFormat="1" ht="14.25" customHeight="1" x14ac:dyDescent="0.15">
      <c r="B65" s="18"/>
      <c r="C65" s="131"/>
      <c r="D65" s="142" t="s">
        <v>199</v>
      </c>
    </row>
    <row r="66" spans="2:6" s="132" customFormat="1" ht="14.25" customHeight="1" x14ac:dyDescent="0.15">
      <c r="B66" s="18"/>
      <c r="C66" s="131"/>
      <c r="D66" s="142" t="s">
        <v>198</v>
      </c>
    </row>
    <row r="67" spans="2:6" s="132" customFormat="1" ht="14.25" customHeight="1" x14ac:dyDescent="0.15">
      <c r="B67" s="18"/>
      <c r="C67" s="131"/>
      <c r="D67" s="142" t="s">
        <v>290</v>
      </c>
    </row>
    <row r="68" spans="2:6" s="132" customFormat="1" ht="14.25" customHeight="1" x14ac:dyDescent="0.15">
      <c r="B68" s="18"/>
      <c r="C68" s="131"/>
      <c r="D68" s="142" t="s">
        <v>812</v>
      </c>
    </row>
    <row r="69" spans="2:6" s="132" customFormat="1" ht="14.25" customHeight="1" x14ac:dyDescent="0.15">
      <c r="B69" s="18"/>
      <c r="C69" s="131"/>
      <c r="D69" s="131"/>
    </row>
    <row r="70" spans="2:6" s="132" customFormat="1" ht="18.75" customHeight="1" x14ac:dyDescent="0.15">
      <c r="B70" s="133"/>
      <c r="C70" s="132" t="s">
        <v>100</v>
      </c>
    </row>
    <row r="71" spans="2:6" s="132" customFormat="1" ht="16.5" customHeight="1" x14ac:dyDescent="0.15">
      <c r="B71" s="133"/>
      <c r="C71" s="651" t="s">
        <v>467</v>
      </c>
      <c r="D71" s="652"/>
      <c r="E71" s="656" t="s">
        <v>468</v>
      </c>
      <c r="F71" s="657"/>
    </row>
    <row r="72" spans="2:6" s="132" customFormat="1" ht="16.5" customHeight="1" x14ac:dyDescent="0.15">
      <c r="B72" s="133"/>
      <c r="C72" s="653"/>
      <c r="D72" s="654"/>
      <c r="E72" s="40" t="s">
        <v>469</v>
      </c>
      <c r="F72" s="40" t="s">
        <v>470</v>
      </c>
    </row>
    <row r="73" spans="2:6" s="132" customFormat="1" ht="16.5" customHeight="1" x14ac:dyDescent="0.15">
      <c r="B73" s="133"/>
      <c r="C73" s="660" t="s">
        <v>110</v>
      </c>
      <c r="D73" s="661"/>
      <c r="E73" s="45" t="s">
        <v>109</v>
      </c>
      <c r="F73" s="45" t="s">
        <v>109</v>
      </c>
    </row>
    <row r="74" spans="2:6" s="132" customFormat="1" ht="16.5" customHeight="1" x14ac:dyDescent="0.15">
      <c r="B74" s="133"/>
      <c r="C74" s="658" t="s">
        <v>111</v>
      </c>
      <c r="D74" s="659"/>
      <c r="E74" s="45" t="s">
        <v>112</v>
      </c>
      <c r="F74" s="45" t="s">
        <v>112</v>
      </c>
    </row>
    <row r="75" spans="2:6" s="132" customFormat="1" ht="16.5" customHeight="1" x14ac:dyDescent="0.15">
      <c r="B75" s="133"/>
      <c r="C75" s="134" t="s">
        <v>113</v>
      </c>
      <c r="D75" s="135"/>
      <c r="E75" s="44" t="s">
        <v>861</v>
      </c>
      <c r="F75" s="44" t="s">
        <v>860</v>
      </c>
    </row>
    <row r="76" spans="2:6" s="132" customFormat="1" ht="16.5" customHeight="1" x14ac:dyDescent="0.15">
      <c r="B76" s="133"/>
      <c r="C76" s="647" t="s">
        <v>101</v>
      </c>
      <c r="D76" s="648"/>
      <c r="E76" s="43" t="s">
        <v>90</v>
      </c>
      <c r="F76" s="43" t="s">
        <v>90</v>
      </c>
    </row>
    <row r="77" spans="2:6" s="132" customFormat="1" ht="9.75" customHeight="1" x14ac:dyDescent="0.15">
      <c r="B77" s="133"/>
      <c r="C77" s="138"/>
      <c r="D77" s="138"/>
      <c r="E77" s="139"/>
      <c r="F77" s="139"/>
    </row>
    <row r="78" spans="2:6" s="132" customFormat="1" ht="14.25" customHeight="1" x14ac:dyDescent="0.15">
      <c r="B78" s="133"/>
      <c r="C78" s="140" t="s">
        <v>645</v>
      </c>
      <c r="D78" s="140"/>
      <c r="E78" s="139"/>
      <c r="F78" s="139"/>
    </row>
    <row r="79" spans="2:6" s="132" customFormat="1" ht="14.25" customHeight="1" x14ac:dyDescent="0.15">
      <c r="B79" s="133"/>
      <c r="C79" s="140"/>
      <c r="D79" s="140" t="s">
        <v>646</v>
      </c>
      <c r="E79" s="139"/>
      <c r="F79" s="139"/>
    </row>
    <row r="80" spans="2:6" s="132" customFormat="1" ht="14.25" customHeight="1" x14ac:dyDescent="0.15">
      <c r="B80" s="133"/>
      <c r="C80" s="140"/>
      <c r="D80" s="140" t="s">
        <v>647</v>
      </c>
      <c r="E80" s="139"/>
      <c r="F80" s="139"/>
    </row>
    <row r="81" spans="2:8" s="132" customFormat="1" ht="14.25" customHeight="1" x14ac:dyDescent="0.15">
      <c r="B81" s="133"/>
      <c r="C81" s="142" t="s">
        <v>853</v>
      </c>
      <c r="D81" s="140"/>
      <c r="E81" s="139"/>
      <c r="F81" s="139"/>
      <c r="G81" s="230"/>
      <c r="H81" s="230"/>
    </row>
    <row r="82" spans="2:8" s="132" customFormat="1" ht="14.25" customHeight="1" x14ac:dyDescent="0.15">
      <c r="B82" s="133"/>
      <c r="C82" s="140"/>
      <c r="D82" s="142" t="s">
        <v>854</v>
      </c>
      <c r="E82" s="139"/>
      <c r="F82" s="139"/>
      <c r="G82" s="230"/>
      <c r="H82" s="230"/>
    </row>
    <row r="83" spans="2:8" s="132" customFormat="1" ht="14.25" customHeight="1" x14ac:dyDescent="0.15">
      <c r="B83" s="133"/>
      <c r="C83" s="140"/>
      <c r="D83" s="142" t="s">
        <v>289</v>
      </c>
      <c r="E83" s="139"/>
      <c r="F83" s="139"/>
      <c r="G83" s="230"/>
      <c r="H83" s="230"/>
    </row>
    <row r="84" spans="2:8" s="132" customFormat="1" ht="14.25" customHeight="1" x14ac:dyDescent="0.15">
      <c r="B84" s="133"/>
      <c r="C84" s="142" t="s">
        <v>152</v>
      </c>
      <c r="D84" s="142"/>
      <c r="E84" s="139"/>
      <c r="F84" s="139"/>
      <c r="G84" s="230"/>
      <c r="H84" s="230"/>
    </row>
    <row r="85" spans="2:8" s="132" customFormat="1" ht="14.25" customHeight="1" x14ac:dyDescent="0.15">
      <c r="B85" s="133"/>
      <c r="C85" s="140"/>
      <c r="D85" s="142" t="s">
        <v>151</v>
      </c>
      <c r="E85" s="139"/>
      <c r="F85" s="139"/>
      <c r="G85" s="230"/>
      <c r="H85" s="230"/>
    </row>
    <row r="86" spans="2:8" ht="9" customHeight="1" x14ac:dyDescent="0.15">
      <c r="C86" s="230"/>
      <c r="D86" s="230"/>
      <c r="E86" s="230"/>
      <c r="F86" s="230"/>
      <c r="G86" s="230"/>
      <c r="H86" s="230"/>
    </row>
    <row r="87" spans="2:8" x14ac:dyDescent="0.15">
      <c r="B87" s="15">
        <v>13</v>
      </c>
      <c r="C87" s="37" t="s">
        <v>11</v>
      </c>
      <c r="D87" s="222"/>
      <c r="E87" s="230"/>
      <c r="F87" s="230"/>
      <c r="G87" s="230"/>
      <c r="H87" s="230"/>
    </row>
    <row r="88" spans="2:8" x14ac:dyDescent="0.15">
      <c r="B88" s="2"/>
      <c r="C88" s="206" t="s">
        <v>481</v>
      </c>
      <c r="D88" s="39" t="s">
        <v>656</v>
      </c>
    </row>
    <row r="89" spans="2:8" x14ac:dyDescent="0.15">
      <c r="D89" s="26" t="s">
        <v>482</v>
      </c>
    </row>
    <row r="90" spans="2:8" ht="18.75" customHeight="1" x14ac:dyDescent="0.15">
      <c r="B90" s="38"/>
      <c r="C90" s="37"/>
    </row>
    <row r="91" spans="2:8" ht="18.75" customHeight="1" x14ac:dyDescent="0.15">
      <c r="B91" s="26"/>
    </row>
    <row r="92" spans="2:8" ht="18.75" customHeight="1" x14ac:dyDescent="0.15"/>
    <row r="93" spans="2:8" ht="18.75" customHeight="1" x14ac:dyDescent="0.15"/>
    <row r="94" spans="2:8" ht="18.75" customHeight="1" x14ac:dyDescent="0.15"/>
    <row r="95" spans="2:8" ht="18.75" customHeight="1" x14ac:dyDescent="0.15"/>
    <row r="96" spans="2:8"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sheetData>
  <mergeCells count="27">
    <mergeCell ref="C21:D24"/>
    <mergeCell ref="C25:D28"/>
    <mergeCell ref="C29:D31"/>
    <mergeCell ref="C39:D40"/>
    <mergeCell ref="C32:D33"/>
    <mergeCell ref="C38:D38"/>
    <mergeCell ref="C43:D43"/>
    <mergeCell ref="C44:D44"/>
    <mergeCell ref="C73:D73"/>
    <mergeCell ref="C74:D74"/>
    <mergeCell ref="A1:G1"/>
    <mergeCell ref="A2:G2"/>
    <mergeCell ref="C19:D20"/>
    <mergeCell ref="E19:F19"/>
    <mergeCell ref="C37:D37"/>
    <mergeCell ref="C34:D34"/>
    <mergeCell ref="C35:D35"/>
    <mergeCell ref="C36:D36"/>
    <mergeCell ref="E39:E40"/>
    <mergeCell ref="C47:D47"/>
    <mergeCell ref="C45:D46"/>
    <mergeCell ref="C41:D42"/>
    <mergeCell ref="C76:D76"/>
    <mergeCell ref="C48:D48"/>
    <mergeCell ref="C71:D72"/>
    <mergeCell ref="D50:F56"/>
    <mergeCell ref="E71:F71"/>
  </mergeCells>
  <phoneticPr fontId="6"/>
  <printOptions horizontalCentered="1"/>
  <pageMargins left="0.70866141732283472" right="0.70866141732283472" top="0.59055118110236227" bottom="0.39370078740157483" header="0.51181102362204722" footer="0.39370078740157483"/>
  <pageSetup paperSize="9" scale="94" fitToHeight="0" orientation="portrait" r:id="rId1"/>
  <headerFooter alignWithMargins="0"/>
  <rowBreaks count="1" manualBreakCount="1">
    <brk id="49"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tabColor theme="1"/>
  </sheetPr>
  <dimension ref="A1:CD86"/>
  <sheetViews>
    <sheetView zoomScale="85" zoomScaleNormal="85" workbookViewId="0">
      <selection activeCell="B2" sqref="A2:B2"/>
    </sheetView>
  </sheetViews>
  <sheetFormatPr defaultRowHeight="14.25" x14ac:dyDescent="0.15"/>
  <cols>
    <col min="3" max="3" width="17" customWidth="1"/>
    <col min="4" max="4" width="19.75" customWidth="1"/>
    <col min="5" max="5" width="12.375" style="39" customWidth="1"/>
  </cols>
  <sheetData>
    <row r="1" spans="1:82" s="601" customFormat="1" x14ac:dyDescent="0.15">
      <c r="A1" s="601" t="str">
        <f>E5</f>
        <v/>
      </c>
      <c r="B1" s="601" t="str">
        <f>E6</f>
        <v>○</v>
      </c>
      <c r="C1" s="601" t="str">
        <f>E7</f>
        <v>○</v>
      </c>
      <c r="D1" s="601" t="str">
        <f>E8</f>
        <v>○</v>
      </c>
      <c r="E1" s="601" t="str">
        <f>E9</f>
        <v>○</v>
      </c>
      <c r="F1" s="601" t="str">
        <f>E10</f>
        <v>○</v>
      </c>
      <c r="G1" s="601" t="str">
        <f>E11</f>
        <v>○</v>
      </c>
      <c r="H1" s="601" t="str">
        <f>E12</f>
        <v>○</v>
      </c>
      <c r="I1" s="601" t="str">
        <f>E13</f>
        <v>○</v>
      </c>
      <c r="J1" s="601" t="str">
        <f>E14</f>
        <v>○</v>
      </c>
      <c r="K1" s="601" t="str">
        <f>E15</f>
        <v>○</v>
      </c>
      <c r="L1" s="601" t="str">
        <f>E16</f>
        <v>○</v>
      </c>
      <c r="M1" s="601" t="str">
        <f>E17</f>
        <v>○</v>
      </c>
      <c r="N1" s="601" t="str">
        <f>E18</f>
        <v>○</v>
      </c>
      <c r="O1" s="601" t="str">
        <f>E19</f>
        <v>○</v>
      </c>
      <c r="P1" s="601" t="str">
        <f>E20</f>
        <v>○</v>
      </c>
      <c r="Q1" s="601" t="str">
        <f>E21</f>
        <v>○</v>
      </c>
      <c r="R1" s="601" t="str">
        <f>E22</f>
        <v>○</v>
      </c>
      <c r="S1" s="601" t="str">
        <f>E23</f>
        <v>○</v>
      </c>
      <c r="T1" s="601" t="str">
        <f>E24</f>
        <v>○</v>
      </c>
      <c r="U1" s="601" t="str">
        <f>E25</f>
        <v>○</v>
      </c>
      <c r="V1" s="601" t="str">
        <f>E26</f>
        <v>○</v>
      </c>
      <c r="W1" s="601" t="str">
        <f>E27</f>
        <v>○</v>
      </c>
      <c r="X1" s="601" t="str">
        <f>E28</f>
        <v>○</v>
      </c>
      <c r="Y1" s="601" t="str">
        <f>E29</f>
        <v>○</v>
      </c>
      <c r="Z1" s="601" t="str">
        <f>E30</f>
        <v>○</v>
      </c>
      <c r="AA1" s="601" t="str">
        <f>E31</f>
        <v>○</v>
      </c>
      <c r="AB1" s="601" t="str">
        <f>E32</f>
        <v>○</v>
      </c>
      <c r="AC1" s="601" t="str">
        <f>E33</f>
        <v>○</v>
      </c>
      <c r="AD1" s="601" t="str">
        <f>E34</f>
        <v>○</v>
      </c>
      <c r="AE1" s="601" t="str">
        <f>E35</f>
        <v>○</v>
      </c>
      <c r="AF1" s="601" t="str">
        <f>E36</f>
        <v>○</v>
      </c>
      <c r="AG1" s="601" t="str">
        <f>E37</f>
        <v>○</v>
      </c>
      <c r="AH1" s="601" t="str">
        <f>E38</f>
        <v>○</v>
      </c>
      <c r="AI1" s="601" t="str">
        <f>E39</f>
        <v>○</v>
      </c>
      <c r="AJ1" s="601" t="str">
        <f>E40</f>
        <v>○</v>
      </c>
      <c r="AK1" s="601" t="str">
        <f>E41</f>
        <v>○</v>
      </c>
      <c r="AL1" s="601" t="str">
        <f>E42</f>
        <v>○</v>
      </c>
      <c r="AM1" s="601" t="str">
        <f>E43</f>
        <v>○</v>
      </c>
      <c r="AN1" s="601" t="str">
        <f>E44</f>
        <v>○</v>
      </c>
      <c r="AO1" s="601" t="str">
        <f>E45</f>
        <v>○</v>
      </c>
      <c r="AP1" s="601" t="str">
        <f>E46</f>
        <v>○</v>
      </c>
      <c r="AQ1" s="601" t="str">
        <f>E47</f>
        <v>○</v>
      </c>
      <c r="AR1" s="601" t="str">
        <f>E48</f>
        <v>○</v>
      </c>
      <c r="AS1" s="601" t="str">
        <f>E49</f>
        <v>○</v>
      </c>
      <c r="AT1" s="601" t="str">
        <f>E50</f>
        <v>○</v>
      </c>
      <c r="AU1" s="601" t="str">
        <f>E51</f>
        <v>○</v>
      </c>
      <c r="AV1" s="601" t="str">
        <f>E52</f>
        <v>○</v>
      </c>
      <c r="AW1" s="601" t="str">
        <f>E53</f>
        <v>○</v>
      </c>
      <c r="AX1" s="601" t="str">
        <f>E54</f>
        <v>○</v>
      </c>
      <c r="AY1" s="601" t="str">
        <f>E55</f>
        <v>○</v>
      </c>
      <c r="AZ1" s="601" t="str">
        <f>E56</f>
        <v>○</v>
      </c>
      <c r="BA1" s="601" t="str">
        <f>E57</f>
        <v>○</v>
      </c>
      <c r="BB1" s="601" t="str">
        <f>E58</f>
        <v>○</v>
      </c>
      <c r="BC1" s="601" t="str">
        <f>E59</f>
        <v>○</v>
      </c>
      <c r="BD1" s="601" t="str">
        <f>E60</f>
        <v>○</v>
      </c>
      <c r="BE1" s="601" t="str">
        <f>E61</f>
        <v>○</v>
      </c>
      <c r="BF1" s="601" t="str">
        <f>E62</f>
        <v>○</v>
      </c>
      <c r="BG1" s="601" t="str">
        <f>E63</f>
        <v>○</v>
      </c>
      <c r="BH1" s="601" t="str">
        <f>E64</f>
        <v>○</v>
      </c>
      <c r="BI1" s="601" t="str">
        <f>E65</f>
        <v>○</v>
      </c>
      <c r="BJ1" s="601" t="str">
        <f>E66</f>
        <v>○</v>
      </c>
      <c r="BK1" s="601" t="str">
        <f>E67</f>
        <v>○</v>
      </c>
      <c r="BL1" s="601" t="str">
        <f>E68</f>
        <v>○</v>
      </c>
      <c r="BM1" s="601" t="str">
        <f>E69</f>
        <v>○</v>
      </c>
      <c r="BN1" s="601" t="str">
        <f>E70</f>
        <v>○</v>
      </c>
      <c r="BO1" s="601" t="str">
        <f>E71</f>
        <v>○</v>
      </c>
      <c r="BP1" s="601" t="str">
        <f>E72</f>
        <v>○</v>
      </c>
      <c r="BQ1" s="601" t="str">
        <f>E73</f>
        <v>○</v>
      </c>
      <c r="BR1" s="601" t="str">
        <f>E74</f>
        <v>○</v>
      </c>
      <c r="BS1" s="601" t="str">
        <f>E75</f>
        <v>○</v>
      </c>
      <c r="BT1" s="601" t="str">
        <f>E76</f>
        <v>○</v>
      </c>
      <c r="BU1" s="601" t="str">
        <f>E77</f>
        <v>○</v>
      </c>
      <c r="BV1" s="601" t="str">
        <f>E78</f>
        <v>○</v>
      </c>
      <c r="BW1" s="601" t="str">
        <f>E79</f>
        <v>○</v>
      </c>
      <c r="BX1" s="601" t="str">
        <f>E80</f>
        <v>○</v>
      </c>
      <c r="BY1" s="601" t="str">
        <f>E81</f>
        <v>○</v>
      </c>
      <c r="BZ1" s="601" t="str">
        <f>E82</f>
        <v>○</v>
      </c>
      <c r="CA1" s="601" t="str">
        <f>E83</f>
        <v>○</v>
      </c>
      <c r="CB1" s="601" t="str">
        <f>E84</f>
        <v>○</v>
      </c>
      <c r="CC1" s="601" t="str">
        <f>E85</f>
        <v>○</v>
      </c>
      <c r="CD1" s="601" t="str">
        <f>E86</f>
        <v>○</v>
      </c>
    </row>
    <row r="4" spans="1:82" ht="15" thickBot="1" x14ac:dyDescent="0.2"/>
    <row r="5" spans="1:82" ht="15" thickBot="1" x14ac:dyDescent="0.2">
      <c r="A5" s="600"/>
      <c r="B5" s="730" t="s">
        <v>983</v>
      </c>
      <c r="C5" s="731" t="s">
        <v>983</v>
      </c>
      <c r="D5" s="732" t="s">
        <v>983</v>
      </c>
      <c r="E5" s="39" t="str">
        <f>'0 基礎データ入力シート【最初に記入】'!M4</f>
        <v/>
      </c>
    </row>
    <row r="6" spans="1:82" ht="15" thickBot="1" x14ac:dyDescent="0.2">
      <c r="A6" s="600"/>
      <c r="B6" s="750" t="s">
        <v>1226</v>
      </c>
      <c r="C6" s="751"/>
      <c r="D6" s="752"/>
      <c r="E6" s="39" t="str">
        <f>IF(COUNTIF(E7:E86,"○")=80,"○","×")</f>
        <v>○</v>
      </c>
    </row>
    <row r="7" spans="1:82" ht="15" thickBot="1" x14ac:dyDescent="0.2">
      <c r="A7" s="696" t="s">
        <v>1175</v>
      </c>
      <c r="B7" s="753" t="s">
        <v>1239</v>
      </c>
      <c r="C7" s="754" t="s">
        <v>1091</v>
      </c>
      <c r="D7" s="755" t="s">
        <v>1091</v>
      </c>
      <c r="E7" s="39" t="str">
        <f>IF('5-1'!F9='8'!D6,"○","×")</f>
        <v>○</v>
      </c>
    </row>
    <row r="8" spans="1:82" ht="15" thickBot="1" x14ac:dyDescent="0.2">
      <c r="A8" s="696"/>
      <c r="B8" s="753" t="s">
        <v>1240</v>
      </c>
      <c r="C8" s="754" t="s">
        <v>1092</v>
      </c>
      <c r="D8" s="755" t="s">
        <v>1092</v>
      </c>
      <c r="E8" s="39" t="str">
        <f>IF('5-1'!F10='8'!D7,"○","×")</f>
        <v>○</v>
      </c>
    </row>
    <row r="9" spans="1:82" ht="15" thickBot="1" x14ac:dyDescent="0.2">
      <c r="A9" s="696"/>
      <c r="B9" s="753" t="s">
        <v>1241</v>
      </c>
      <c r="C9" s="754" t="s">
        <v>1093</v>
      </c>
      <c r="D9" s="755" t="s">
        <v>1093</v>
      </c>
      <c r="E9" s="39" t="str">
        <f>IF('5-1'!F11='8'!D8,"○","×")</f>
        <v>○</v>
      </c>
    </row>
    <row r="10" spans="1:82" ht="15" thickBot="1" x14ac:dyDescent="0.2">
      <c r="A10" s="696"/>
      <c r="B10" s="753" t="s">
        <v>1242</v>
      </c>
      <c r="C10" s="754" t="s">
        <v>1094</v>
      </c>
      <c r="D10" s="755" t="s">
        <v>1094</v>
      </c>
      <c r="E10" s="39" t="str">
        <f>IF('5-1'!F12='8'!D9,"○","×")</f>
        <v>○</v>
      </c>
    </row>
    <row r="11" spans="1:82" ht="15" thickBot="1" x14ac:dyDescent="0.2">
      <c r="A11" s="696"/>
      <c r="B11" s="756" t="s">
        <v>1243</v>
      </c>
      <c r="C11" s="757" t="s">
        <v>1096</v>
      </c>
      <c r="D11" s="758" t="s">
        <v>1096</v>
      </c>
      <c r="E11" s="39" t="str">
        <f>IF('5-1'!F15='8'!D10,"○","×")</f>
        <v>○</v>
      </c>
    </row>
    <row r="12" spans="1:82" ht="15" thickBot="1" x14ac:dyDescent="0.2">
      <c r="A12" s="696"/>
      <c r="B12" s="759" t="s">
        <v>1244</v>
      </c>
      <c r="C12" s="760" t="s">
        <v>1097</v>
      </c>
      <c r="D12" s="761" t="s">
        <v>1097</v>
      </c>
      <c r="E12" s="39" t="str">
        <f>IF('5-1'!F16='8'!D11,"○","×")</f>
        <v>○</v>
      </c>
    </row>
    <row r="13" spans="1:82" ht="15" thickBot="1" x14ac:dyDescent="0.2">
      <c r="A13" s="696"/>
      <c r="B13" s="759" t="s">
        <v>1253</v>
      </c>
      <c r="C13" s="760" t="s">
        <v>1098</v>
      </c>
      <c r="D13" s="761" t="s">
        <v>1098</v>
      </c>
      <c r="E13" s="39" t="str">
        <f>IF('5-1'!F17='8'!D12,"○","×")</f>
        <v>○</v>
      </c>
    </row>
    <row r="14" spans="1:82" ht="15" thickBot="1" x14ac:dyDescent="0.2">
      <c r="A14" s="696"/>
      <c r="B14" s="759" t="s">
        <v>1254</v>
      </c>
      <c r="C14" s="760" t="s">
        <v>1099</v>
      </c>
      <c r="D14" s="761" t="s">
        <v>1099</v>
      </c>
      <c r="E14" s="39" t="str">
        <f>IF('5-1'!F18='8'!D13,"○","×")</f>
        <v>○</v>
      </c>
    </row>
    <row r="15" spans="1:82" ht="15" thickBot="1" x14ac:dyDescent="0.2">
      <c r="A15" s="696"/>
      <c r="B15" s="762" t="s">
        <v>1227</v>
      </c>
      <c r="C15" s="763" t="s">
        <v>1100</v>
      </c>
      <c r="D15" s="764" t="s">
        <v>1100</v>
      </c>
      <c r="E15" s="39" t="str">
        <f>IF('5-1'!F20='8'!D14,"○","×")</f>
        <v>○</v>
      </c>
    </row>
    <row r="16" spans="1:82" ht="15" thickBot="1" x14ac:dyDescent="0.2">
      <c r="A16" s="696"/>
      <c r="B16" s="762" t="s">
        <v>1228</v>
      </c>
      <c r="C16" s="763" t="s">
        <v>1101</v>
      </c>
      <c r="D16" s="764" t="s">
        <v>1101</v>
      </c>
      <c r="E16" s="39" t="str">
        <f>IF('5-1'!F21='8'!D15,"○","×")</f>
        <v>○</v>
      </c>
    </row>
    <row r="17" spans="1:5" ht="15" thickBot="1" x14ac:dyDescent="0.2">
      <c r="A17" s="696"/>
      <c r="B17" s="762" t="s">
        <v>1229</v>
      </c>
      <c r="C17" s="763" t="s">
        <v>1102</v>
      </c>
      <c r="D17" s="764" t="s">
        <v>1102</v>
      </c>
      <c r="E17" s="39" t="str">
        <f>IF('5-1'!F22='8'!D16,"○","×")</f>
        <v>○</v>
      </c>
    </row>
    <row r="18" spans="1:5" ht="15" thickBot="1" x14ac:dyDescent="0.2">
      <c r="A18" s="696"/>
      <c r="B18" s="762" t="s">
        <v>1230</v>
      </c>
      <c r="C18" s="763" t="s">
        <v>1104</v>
      </c>
      <c r="D18" s="764" t="s">
        <v>1104</v>
      </c>
      <c r="E18" s="39" t="str">
        <f>IF('5-1'!F24='8'!D17,"○","×")</f>
        <v>○</v>
      </c>
    </row>
    <row r="19" spans="1:5" ht="15" thickBot="1" x14ac:dyDescent="0.2">
      <c r="A19" s="696"/>
      <c r="B19" s="762" t="s">
        <v>1231</v>
      </c>
      <c r="C19" s="763" t="s">
        <v>1105</v>
      </c>
      <c r="D19" s="764" t="s">
        <v>1105</v>
      </c>
      <c r="E19" s="39" t="str">
        <f>IF('5-1'!F25='8'!D18,"○","×")</f>
        <v>○</v>
      </c>
    </row>
    <row r="20" spans="1:5" ht="15" thickBot="1" x14ac:dyDescent="0.2">
      <c r="A20" s="696"/>
      <c r="B20" s="762" t="s">
        <v>1232</v>
      </c>
      <c r="C20" s="763" t="s">
        <v>1106</v>
      </c>
      <c r="D20" s="764" t="s">
        <v>1106</v>
      </c>
      <c r="E20" s="39" t="str">
        <f>IF('5-1'!F26='8'!D19,"○","×")</f>
        <v>○</v>
      </c>
    </row>
    <row r="21" spans="1:5" ht="15" thickBot="1" x14ac:dyDescent="0.2">
      <c r="A21" s="696"/>
      <c r="B21" s="762" t="s">
        <v>1233</v>
      </c>
      <c r="C21" s="763" t="s">
        <v>1107</v>
      </c>
      <c r="D21" s="764" t="s">
        <v>1107</v>
      </c>
      <c r="E21" s="39" t="str">
        <f>IF('5-1'!F27='8'!D20,"○","×")</f>
        <v>○</v>
      </c>
    </row>
    <row r="22" spans="1:5" ht="15" thickBot="1" x14ac:dyDescent="0.2">
      <c r="A22" s="696"/>
      <c r="B22" s="768" t="s">
        <v>1234</v>
      </c>
      <c r="C22" s="769" t="s">
        <v>1108</v>
      </c>
      <c r="D22" s="770" t="s">
        <v>1108</v>
      </c>
      <c r="E22" s="39" t="str">
        <f>IF('5-1'!F28='8'!D21,"○","×")</f>
        <v>○</v>
      </c>
    </row>
    <row r="23" spans="1:5" ht="15" thickBot="1" x14ac:dyDescent="0.2">
      <c r="A23" s="696"/>
      <c r="B23" s="768" t="s">
        <v>1235</v>
      </c>
      <c r="C23" s="769" t="s">
        <v>1109</v>
      </c>
      <c r="D23" s="770" t="s">
        <v>1109</v>
      </c>
      <c r="E23" s="39" t="str">
        <f>IF('5-1'!F29='8'!D22,"○","×")</f>
        <v>○</v>
      </c>
    </row>
    <row r="24" spans="1:5" ht="15" thickBot="1" x14ac:dyDescent="0.2">
      <c r="A24" s="696"/>
      <c r="B24" s="765" t="s">
        <v>1236</v>
      </c>
      <c r="C24" s="766" t="s">
        <v>1110</v>
      </c>
      <c r="D24" s="767" t="s">
        <v>1110</v>
      </c>
      <c r="E24" s="39" t="str">
        <f>IF('5-1'!F30='8'!D23,"○","×")</f>
        <v>○</v>
      </c>
    </row>
    <row r="25" spans="1:5" ht="15" thickBot="1" x14ac:dyDescent="0.2">
      <c r="A25" s="696"/>
      <c r="B25" s="765" t="s">
        <v>1237</v>
      </c>
      <c r="C25" s="766" t="s">
        <v>1111</v>
      </c>
      <c r="D25" s="767" t="s">
        <v>1111</v>
      </c>
      <c r="E25" s="39" t="str">
        <f>IF('5-1'!F31='8'!D24,"○","×")</f>
        <v>○</v>
      </c>
    </row>
    <row r="26" spans="1:5" ht="15" thickBot="1" x14ac:dyDescent="0.2">
      <c r="A26" s="696"/>
      <c r="B26" s="765" t="s">
        <v>1238</v>
      </c>
      <c r="C26" s="766" t="s">
        <v>1112</v>
      </c>
      <c r="D26" s="767" t="s">
        <v>1112</v>
      </c>
      <c r="E26" s="39" t="str">
        <f>IF('5-1'!F32='8'!D73,"○","×")</f>
        <v>○</v>
      </c>
    </row>
    <row r="27" spans="1:5" ht="15" thickBot="1" x14ac:dyDescent="0.2">
      <c r="A27" s="696"/>
      <c r="B27" s="765" t="s">
        <v>818</v>
      </c>
      <c r="C27" s="766" t="s">
        <v>1113</v>
      </c>
      <c r="D27" s="767" t="s">
        <v>1113</v>
      </c>
      <c r="E27" s="39" t="str">
        <f>IF('5-1'!F33='8'!D74,"○","×")</f>
        <v>○</v>
      </c>
    </row>
    <row r="28" spans="1:5" ht="15" thickBot="1" x14ac:dyDescent="0.2">
      <c r="A28" s="696"/>
      <c r="B28" s="774" t="s">
        <v>1114</v>
      </c>
      <c r="C28" s="775" t="s">
        <v>1114</v>
      </c>
      <c r="D28" s="776" t="s">
        <v>1114</v>
      </c>
      <c r="E28" s="39" t="str">
        <f>IF('5-1'!N9='8'!D25,"○","×")</f>
        <v>○</v>
      </c>
    </row>
    <row r="29" spans="1:5" ht="15" thickBot="1" x14ac:dyDescent="0.2">
      <c r="A29" s="696"/>
      <c r="B29" s="771" t="s">
        <v>1115</v>
      </c>
      <c r="C29" s="772" t="s">
        <v>1115</v>
      </c>
      <c r="D29" s="773" t="s">
        <v>1115</v>
      </c>
      <c r="E29" s="39" t="str">
        <f>IF('5-1'!N10='8'!D26,"○","×")</f>
        <v>○</v>
      </c>
    </row>
    <row r="30" spans="1:5" ht="15" thickBot="1" x14ac:dyDescent="0.2">
      <c r="A30" s="696"/>
      <c r="B30" s="771" t="s">
        <v>1116</v>
      </c>
      <c r="C30" s="772" t="s">
        <v>1116</v>
      </c>
      <c r="D30" s="773" t="s">
        <v>1116</v>
      </c>
      <c r="E30" s="39" t="str">
        <f>IF('5-1'!N11='8'!D27,"○","×")</f>
        <v>○</v>
      </c>
    </row>
    <row r="31" spans="1:5" ht="15" thickBot="1" x14ac:dyDescent="0.2">
      <c r="A31" s="696"/>
      <c r="B31" s="771" t="s">
        <v>1245</v>
      </c>
      <c r="C31" s="772" t="s">
        <v>1117</v>
      </c>
      <c r="D31" s="773" t="s">
        <v>1117</v>
      </c>
      <c r="E31" s="39" t="str">
        <f>IF('5-1'!N12='8'!D28,"○","×")</f>
        <v>○</v>
      </c>
    </row>
    <row r="32" spans="1:5" ht="15" thickBot="1" x14ac:dyDescent="0.2">
      <c r="A32" s="696"/>
      <c r="B32" s="771" t="s">
        <v>1118</v>
      </c>
      <c r="C32" s="772" t="s">
        <v>1118</v>
      </c>
      <c r="D32" s="773" t="s">
        <v>1118</v>
      </c>
      <c r="E32" s="39" t="str">
        <f>IF('5-1'!N13='8'!D29,"○","×")</f>
        <v>○</v>
      </c>
    </row>
    <row r="33" spans="1:5" ht="15" thickBot="1" x14ac:dyDescent="0.2">
      <c r="A33" s="696"/>
      <c r="B33" s="771" t="s">
        <v>1119</v>
      </c>
      <c r="C33" s="772" t="s">
        <v>1119</v>
      </c>
      <c r="D33" s="773" t="s">
        <v>1119</v>
      </c>
      <c r="E33" s="39" t="str">
        <f>IF('5-1'!N14='8'!D30,"○","×")</f>
        <v>○</v>
      </c>
    </row>
    <row r="34" spans="1:5" ht="15" thickBot="1" x14ac:dyDescent="0.2">
      <c r="A34" s="696"/>
      <c r="B34" s="771" t="s">
        <v>1120</v>
      </c>
      <c r="C34" s="772" t="s">
        <v>1120</v>
      </c>
      <c r="D34" s="773" t="s">
        <v>1120</v>
      </c>
      <c r="E34" s="39" t="str">
        <f>IF('5-1'!N15='8'!D31,"○","×")</f>
        <v>○</v>
      </c>
    </row>
    <row r="35" spans="1:5" ht="15" thickBot="1" x14ac:dyDescent="0.2">
      <c r="A35" s="696"/>
      <c r="B35" s="771" t="s">
        <v>1121</v>
      </c>
      <c r="C35" s="772" t="s">
        <v>1121</v>
      </c>
      <c r="D35" s="773" t="s">
        <v>1121</v>
      </c>
      <c r="E35" s="39" t="str">
        <f>IF('5-1'!N16='8'!D32,"○","×")</f>
        <v>○</v>
      </c>
    </row>
    <row r="36" spans="1:5" ht="15" thickBot="1" x14ac:dyDescent="0.2">
      <c r="A36" s="696"/>
      <c r="B36" s="771" t="s">
        <v>1122</v>
      </c>
      <c r="C36" s="772" t="s">
        <v>1122</v>
      </c>
      <c r="D36" s="773" t="s">
        <v>1122</v>
      </c>
      <c r="E36" s="39" t="str">
        <f>IF('5-1'!N17='8'!D33,"○","×")</f>
        <v>○</v>
      </c>
    </row>
    <row r="37" spans="1:5" ht="15" thickBot="1" x14ac:dyDescent="0.2">
      <c r="A37" s="696"/>
      <c r="B37" s="771" t="s">
        <v>1123</v>
      </c>
      <c r="C37" s="772" t="s">
        <v>1123</v>
      </c>
      <c r="D37" s="773" t="s">
        <v>1123</v>
      </c>
      <c r="E37" s="39" t="str">
        <f>IF('5-1'!N18='8'!D34,"○","×")</f>
        <v>○</v>
      </c>
    </row>
    <row r="38" spans="1:5" ht="15" thickBot="1" x14ac:dyDescent="0.2">
      <c r="A38" s="696"/>
      <c r="B38" s="771" t="s">
        <v>1124</v>
      </c>
      <c r="C38" s="772" t="s">
        <v>1124</v>
      </c>
      <c r="D38" s="773" t="s">
        <v>1124</v>
      </c>
      <c r="E38" s="39" t="str">
        <f>IF('5-1'!N19='8'!D35,"○","×")</f>
        <v>○</v>
      </c>
    </row>
    <row r="39" spans="1:5" ht="15" thickBot="1" x14ac:dyDescent="0.2">
      <c r="A39" s="696"/>
      <c r="B39" s="780" t="s">
        <v>1125</v>
      </c>
      <c r="C39" s="781" t="s">
        <v>1125</v>
      </c>
      <c r="D39" s="782" t="s">
        <v>1125</v>
      </c>
      <c r="E39" s="39" t="str">
        <f>IF('5-1'!N20='8'!D36,"○","×")</f>
        <v>○</v>
      </c>
    </row>
    <row r="40" spans="1:5" ht="15" thickBot="1" x14ac:dyDescent="0.2">
      <c r="A40" s="696"/>
      <c r="B40" s="780" t="s">
        <v>1126</v>
      </c>
      <c r="C40" s="781" t="s">
        <v>1126</v>
      </c>
      <c r="D40" s="782" t="s">
        <v>1126</v>
      </c>
      <c r="E40" s="39" t="str">
        <f>IF('5-1'!N21='8'!D37,"○","×")</f>
        <v>○</v>
      </c>
    </row>
    <row r="41" spans="1:5" ht="15" thickBot="1" x14ac:dyDescent="0.2">
      <c r="A41" s="696"/>
      <c r="B41" s="774" t="s">
        <v>1127</v>
      </c>
      <c r="C41" s="775" t="s">
        <v>1127</v>
      </c>
      <c r="D41" s="776" t="s">
        <v>1127</v>
      </c>
      <c r="E41" s="39" t="str">
        <f>IF('5-1'!N22='8'!D38,"○","×")</f>
        <v>○</v>
      </c>
    </row>
    <row r="42" spans="1:5" ht="15" thickBot="1" x14ac:dyDescent="0.2">
      <c r="A42" s="696"/>
      <c r="B42" s="774" t="s">
        <v>1246</v>
      </c>
      <c r="C42" s="775" t="s">
        <v>1128</v>
      </c>
      <c r="D42" s="776" t="s">
        <v>1128</v>
      </c>
      <c r="E42" s="39" t="str">
        <f>IF('5-1'!N23='8'!D39,"○","×")</f>
        <v>○</v>
      </c>
    </row>
    <row r="43" spans="1:5" ht="15" thickBot="1" x14ac:dyDescent="0.2">
      <c r="A43" s="696"/>
      <c r="B43" s="774" t="s">
        <v>1247</v>
      </c>
      <c r="C43" s="775" t="s">
        <v>1129</v>
      </c>
      <c r="D43" s="776" t="s">
        <v>1129</v>
      </c>
      <c r="E43" s="39" t="str">
        <f>IF('5-1'!N24='8'!D40,"○","×")</f>
        <v>○</v>
      </c>
    </row>
    <row r="44" spans="1:5" ht="15" thickBot="1" x14ac:dyDescent="0.2">
      <c r="A44" s="696"/>
      <c r="B44" s="774" t="s">
        <v>1130</v>
      </c>
      <c r="C44" s="775" t="s">
        <v>1130</v>
      </c>
      <c r="D44" s="776" t="s">
        <v>1130</v>
      </c>
      <c r="E44" s="39" t="str">
        <f>IF('5-1'!N25='8'!D41,"○","×")</f>
        <v>○</v>
      </c>
    </row>
    <row r="45" spans="1:5" ht="15" thickBot="1" x14ac:dyDescent="0.2">
      <c r="A45" s="696"/>
      <c r="B45" s="774" t="s">
        <v>1131</v>
      </c>
      <c r="C45" s="775" t="s">
        <v>1131</v>
      </c>
      <c r="D45" s="776" t="s">
        <v>1131</v>
      </c>
      <c r="E45" s="39" t="str">
        <f>IF('5-1'!N26='8'!D42,"○","×")</f>
        <v>○</v>
      </c>
    </row>
    <row r="46" spans="1:5" ht="15" thickBot="1" x14ac:dyDescent="0.2">
      <c r="A46" s="696"/>
      <c r="B46" s="771" t="s">
        <v>1248</v>
      </c>
      <c r="C46" s="772" t="s">
        <v>1132</v>
      </c>
      <c r="D46" s="773" t="s">
        <v>1132</v>
      </c>
      <c r="E46" s="39" t="str">
        <f>IF('5-1'!N27='8'!D43,"○","×")</f>
        <v>○</v>
      </c>
    </row>
    <row r="47" spans="1:5" ht="15" thickBot="1" x14ac:dyDescent="0.2">
      <c r="A47" s="696"/>
      <c r="B47" s="771" t="s">
        <v>1133</v>
      </c>
      <c r="C47" s="772" t="s">
        <v>1133</v>
      </c>
      <c r="D47" s="773" t="s">
        <v>1133</v>
      </c>
      <c r="E47" s="39" t="str">
        <f>IF('5-1'!N28='8'!D44,"○","×")</f>
        <v>○</v>
      </c>
    </row>
    <row r="48" spans="1:5" ht="15" thickBot="1" x14ac:dyDescent="0.2">
      <c r="A48" s="696"/>
      <c r="B48" s="771" t="s">
        <v>1134</v>
      </c>
      <c r="C48" s="772" t="s">
        <v>1134</v>
      </c>
      <c r="D48" s="773" t="s">
        <v>1134</v>
      </c>
      <c r="E48" s="39" t="str">
        <f>IF('5-1'!N29='8'!D45,"○","×")</f>
        <v>○</v>
      </c>
    </row>
    <row r="49" spans="1:5" ht="15" thickBot="1" x14ac:dyDescent="0.2">
      <c r="A49" s="696"/>
      <c r="B49" s="777" t="s">
        <v>1135</v>
      </c>
      <c r="C49" s="778" t="s">
        <v>1135</v>
      </c>
      <c r="D49" s="779" t="s">
        <v>1135</v>
      </c>
      <c r="E49" s="39" t="str">
        <f>IF('5-1'!W9='8'!D48,"○","×")</f>
        <v>○</v>
      </c>
    </row>
    <row r="50" spans="1:5" ht="15" thickBot="1" x14ac:dyDescent="0.2">
      <c r="A50" s="696"/>
      <c r="B50" s="777" t="s">
        <v>1136</v>
      </c>
      <c r="C50" s="778" t="s">
        <v>1136</v>
      </c>
      <c r="D50" s="779" t="s">
        <v>1136</v>
      </c>
      <c r="E50" s="39" t="str">
        <f>IF('5-1'!W10='8'!D49,"○","×")</f>
        <v>○</v>
      </c>
    </row>
    <row r="51" spans="1:5" ht="15" thickBot="1" x14ac:dyDescent="0.2">
      <c r="A51" s="696"/>
      <c r="B51" s="777" t="s">
        <v>1137</v>
      </c>
      <c r="C51" s="778" t="s">
        <v>1137</v>
      </c>
      <c r="D51" s="779" t="s">
        <v>1137</v>
      </c>
      <c r="E51" s="39" t="str">
        <f>IF('5-1'!W11='8'!D50,"○","×")</f>
        <v>○</v>
      </c>
    </row>
    <row r="52" spans="1:5" ht="15" thickBot="1" x14ac:dyDescent="0.2">
      <c r="A52" s="696"/>
      <c r="B52" s="777" t="s">
        <v>1249</v>
      </c>
      <c r="C52" s="778" t="s">
        <v>1138</v>
      </c>
      <c r="D52" s="779" t="s">
        <v>1138</v>
      </c>
      <c r="E52" s="39" t="str">
        <f>IF('5-1'!W12='8'!D51,"○","×")</f>
        <v>○</v>
      </c>
    </row>
    <row r="53" spans="1:5" ht="15" thickBot="1" x14ac:dyDescent="0.2">
      <c r="A53" s="696"/>
      <c r="B53" s="777" t="s">
        <v>1139</v>
      </c>
      <c r="C53" s="778" t="s">
        <v>1139</v>
      </c>
      <c r="D53" s="779" t="s">
        <v>1139</v>
      </c>
      <c r="E53" s="39" t="str">
        <f>IF('5-1'!W13='8'!D52,"○","×")</f>
        <v>○</v>
      </c>
    </row>
    <row r="54" spans="1:5" ht="15" thickBot="1" x14ac:dyDescent="0.2">
      <c r="A54" s="696"/>
      <c r="B54" s="777" t="s">
        <v>1140</v>
      </c>
      <c r="C54" s="778" t="s">
        <v>1140</v>
      </c>
      <c r="D54" s="779" t="s">
        <v>1140</v>
      </c>
      <c r="E54" s="39" t="str">
        <f>IF('5-1'!W14='8'!D53,"○","×")</f>
        <v>○</v>
      </c>
    </row>
    <row r="55" spans="1:5" ht="15" thickBot="1" x14ac:dyDescent="0.2">
      <c r="A55" s="696"/>
      <c r="B55" s="777" t="s">
        <v>1141</v>
      </c>
      <c r="C55" s="778" t="s">
        <v>1141</v>
      </c>
      <c r="D55" s="779" t="s">
        <v>1141</v>
      </c>
      <c r="E55" s="39" t="str">
        <f>IF('5-1'!W15='8'!D54,"○","×")</f>
        <v>○</v>
      </c>
    </row>
    <row r="56" spans="1:5" ht="15" thickBot="1" x14ac:dyDescent="0.2">
      <c r="A56" s="696"/>
      <c r="B56" s="786" t="s">
        <v>1142</v>
      </c>
      <c r="C56" s="787" t="s">
        <v>1142</v>
      </c>
      <c r="D56" s="788" t="s">
        <v>1142</v>
      </c>
      <c r="E56" s="39" t="str">
        <f>IF('5-1'!W16='8'!D55,"○","×")</f>
        <v>○</v>
      </c>
    </row>
    <row r="57" spans="1:5" ht="15" thickBot="1" x14ac:dyDescent="0.2">
      <c r="A57" s="696"/>
      <c r="B57" s="786" t="s">
        <v>1143</v>
      </c>
      <c r="C57" s="787" t="s">
        <v>1143</v>
      </c>
      <c r="D57" s="788" t="s">
        <v>1143</v>
      </c>
      <c r="E57" s="39" t="str">
        <f>IF('5-1'!W17='8'!D56,"○","×")</f>
        <v>○</v>
      </c>
    </row>
    <row r="58" spans="1:5" ht="15" thickBot="1" x14ac:dyDescent="0.2">
      <c r="A58" s="696"/>
      <c r="B58" s="783" t="s">
        <v>1144</v>
      </c>
      <c r="C58" s="784" t="s">
        <v>1144</v>
      </c>
      <c r="D58" s="785" t="s">
        <v>1144</v>
      </c>
      <c r="E58" s="39" t="str">
        <f>IF('5-1'!W18='8'!D57,"○","×")</f>
        <v>○</v>
      </c>
    </row>
    <row r="59" spans="1:5" ht="15" thickBot="1" x14ac:dyDescent="0.2">
      <c r="A59" s="696"/>
      <c r="B59" s="783" t="s">
        <v>1145</v>
      </c>
      <c r="C59" s="784" t="s">
        <v>1145</v>
      </c>
      <c r="D59" s="785" t="s">
        <v>1145</v>
      </c>
      <c r="E59" s="39" t="str">
        <f>IF('5-1'!W19='8'!D58,"○","×")</f>
        <v>○</v>
      </c>
    </row>
    <row r="60" spans="1:5" ht="15" thickBot="1" x14ac:dyDescent="0.2">
      <c r="A60" s="696"/>
      <c r="B60" s="783" t="s">
        <v>1146</v>
      </c>
      <c r="C60" s="784" t="s">
        <v>1146</v>
      </c>
      <c r="D60" s="785" t="s">
        <v>1146</v>
      </c>
      <c r="E60" s="39" t="str">
        <f>IF('5-1'!W20='8'!D59,"○","×")</f>
        <v>○</v>
      </c>
    </row>
    <row r="61" spans="1:5" ht="15" thickBot="1" x14ac:dyDescent="0.2">
      <c r="A61" s="696"/>
      <c r="B61" s="783" t="s">
        <v>1147</v>
      </c>
      <c r="C61" s="784" t="s">
        <v>1147</v>
      </c>
      <c r="D61" s="785" t="s">
        <v>1147</v>
      </c>
      <c r="E61" s="39" t="str">
        <f>IF('5-1'!W21='8'!D60,"○","×")</f>
        <v>○</v>
      </c>
    </row>
    <row r="62" spans="1:5" ht="15" thickBot="1" x14ac:dyDescent="0.2">
      <c r="A62" s="696"/>
      <c r="B62" s="783" t="s">
        <v>1148</v>
      </c>
      <c r="C62" s="784" t="s">
        <v>1148</v>
      </c>
      <c r="D62" s="785" t="s">
        <v>1148</v>
      </c>
      <c r="E62" s="39" t="str">
        <f>IF('5-1'!W22='8'!D61,"○","×")</f>
        <v>○</v>
      </c>
    </row>
    <row r="63" spans="1:5" ht="15" thickBot="1" x14ac:dyDescent="0.2">
      <c r="A63" s="696"/>
      <c r="B63" s="777" t="s">
        <v>1250</v>
      </c>
      <c r="C63" s="778" t="s">
        <v>1149</v>
      </c>
      <c r="D63" s="779" t="s">
        <v>1149</v>
      </c>
      <c r="E63" s="39" t="str">
        <f>IF('5-1'!W23='8'!D62,"○","×")</f>
        <v>○</v>
      </c>
    </row>
    <row r="64" spans="1:5" ht="15" thickBot="1" x14ac:dyDescent="0.2">
      <c r="A64" s="696"/>
      <c r="B64" s="777" t="s">
        <v>1251</v>
      </c>
      <c r="C64" s="778" t="s">
        <v>1150</v>
      </c>
      <c r="D64" s="779" t="s">
        <v>1150</v>
      </c>
      <c r="E64" s="39" t="str">
        <f>IF('5-1'!W24='8'!D63,"○","×")</f>
        <v>○</v>
      </c>
    </row>
    <row r="65" spans="1:5" ht="15" thickBot="1" x14ac:dyDescent="0.2">
      <c r="A65" s="696"/>
      <c r="B65" s="777" t="s">
        <v>1151</v>
      </c>
      <c r="C65" s="778" t="s">
        <v>1151</v>
      </c>
      <c r="D65" s="779" t="s">
        <v>1151</v>
      </c>
      <c r="E65" s="39" t="str">
        <f>IF('5-1'!W25='8'!D64,"○","×")</f>
        <v>○</v>
      </c>
    </row>
    <row r="66" spans="1:5" ht="15" thickBot="1" x14ac:dyDescent="0.2">
      <c r="A66" s="696"/>
      <c r="B66" s="777" t="s">
        <v>1152</v>
      </c>
      <c r="C66" s="778" t="s">
        <v>1152</v>
      </c>
      <c r="D66" s="779" t="s">
        <v>1152</v>
      </c>
      <c r="E66" s="39" t="str">
        <f>IF('5-1'!W26='8'!D65,"○","×")</f>
        <v>○</v>
      </c>
    </row>
    <row r="67" spans="1:5" ht="15" thickBot="1" x14ac:dyDescent="0.2">
      <c r="A67" s="696"/>
      <c r="B67" s="777" t="s">
        <v>1252</v>
      </c>
      <c r="C67" s="778" t="s">
        <v>1153</v>
      </c>
      <c r="D67" s="779" t="s">
        <v>1153</v>
      </c>
      <c r="E67" s="39" t="str">
        <f>IF('5-1'!W27='8'!D66,"○","×")</f>
        <v>○</v>
      </c>
    </row>
    <row r="68" spans="1:5" ht="15" thickBot="1" x14ac:dyDescent="0.2">
      <c r="A68" s="696"/>
      <c r="B68" s="777" t="s">
        <v>1154</v>
      </c>
      <c r="C68" s="778" t="s">
        <v>1154</v>
      </c>
      <c r="D68" s="779" t="s">
        <v>1154</v>
      </c>
      <c r="E68" s="39" t="str">
        <f>IF('5-1'!W28='8'!D67,"○","×")</f>
        <v>○</v>
      </c>
    </row>
    <row r="69" spans="1:5" ht="15" thickBot="1" x14ac:dyDescent="0.2">
      <c r="A69" s="696"/>
      <c r="B69" s="777" t="s">
        <v>1155</v>
      </c>
      <c r="C69" s="778" t="s">
        <v>1155</v>
      </c>
      <c r="D69" s="779" t="s">
        <v>1155</v>
      </c>
      <c r="E69" s="39" t="str">
        <f>IF('5-1'!W29='8'!D68,"○","×")</f>
        <v>○</v>
      </c>
    </row>
    <row r="70" spans="1:5" ht="15" thickBot="1" x14ac:dyDescent="0.2">
      <c r="A70" s="696"/>
      <c r="B70" s="771" t="s">
        <v>1156</v>
      </c>
      <c r="C70" s="772" t="s">
        <v>1156</v>
      </c>
      <c r="D70" s="773" t="s">
        <v>1156</v>
      </c>
      <c r="E70" s="39" t="str">
        <f>IF('5-1'!N31='8'!D46,"○","×")</f>
        <v>○</v>
      </c>
    </row>
    <row r="71" spans="1:5" ht="15" thickBot="1" x14ac:dyDescent="0.2">
      <c r="A71" s="696"/>
      <c r="B71" s="771" t="s">
        <v>1157</v>
      </c>
      <c r="C71" s="772" t="s">
        <v>1157</v>
      </c>
      <c r="D71" s="773" t="s">
        <v>1157</v>
      </c>
      <c r="E71" s="39" t="str">
        <f>IF('5-1'!N32='8'!D47,"○","×")</f>
        <v>○</v>
      </c>
    </row>
    <row r="72" spans="1:5" ht="15" thickBot="1" x14ac:dyDescent="0.2">
      <c r="A72" s="696"/>
      <c r="B72" s="709" t="s">
        <v>1158</v>
      </c>
      <c r="C72" s="710" t="s">
        <v>1158</v>
      </c>
      <c r="D72" s="711" t="s">
        <v>1158</v>
      </c>
      <c r="E72" s="39" t="str">
        <f>IF('5-1'!W31='8'!D69,"○","×")</f>
        <v>○</v>
      </c>
    </row>
    <row r="73" spans="1:5" ht="15" thickBot="1" x14ac:dyDescent="0.2">
      <c r="A73" s="696"/>
      <c r="B73" s="789" t="s">
        <v>1159</v>
      </c>
      <c r="C73" s="790" t="s">
        <v>1159</v>
      </c>
      <c r="D73" s="791" t="s">
        <v>1159</v>
      </c>
      <c r="E73" s="39" t="str">
        <f>IF('5-1'!W32='8'!D70,"○","×")</f>
        <v>○</v>
      </c>
    </row>
    <row r="74" spans="1:5" ht="15" thickBot="1" x14ac:dyDescent="0.2">
      <c r="A74" s="696"/>
      <c r="B74" s="789" t="s">
        <v>1160</v>
      </c>
      <c r="C74" s="790" t="s">
        <v>1160</v>
      </c>
      <c r="D74" s="791" t="s">
        <v>1160</v>
      </c>
      <c r="E74" s="39" t="str">
        <f>IF('5-1'!W33='8'!D71,"○","×")</f>
        <v>○</v>
      </c>
    </row>
    <row r="75" spans="1:5" ht="15" thickBot="1" x14ac:dyDescent="0.2">
      <c r="A75" s="696"/>
      <c r="B75" s="795" t="s">
        <v>1161</v>
      </c>
      <c r="C75" s="796" t="s">
        <v>1161</v>
      </c>
      <c r="D75" s="797" t="s">
        <v>1161</v>
      </c>
      <c r="E75" s="39" t="str">
        <f>IF('5-1'!W34='8'!D72,"○","×")</f>
        <v>○</v>
      </c>
    </row>
    <row r="76" spans="1:5" ht="15" thickBot="1" x14ac:dyDescent="0.2">
      <c r="A76" s="696"/>
      <c r="B76" s="798" t="s">
        <v>1162</v>
      </c>
      <c r="C76" s="799" t="s">
        <v>1162</v>
      </c>
      <c r="D76" s="800" t="s">
        <v>1162</v>
      </c>
      <c r="E76" s="39" t="str">
        <f>IF('5-1'!N34='8'!D75,"○","×")</f>
        <v>○</v>
      </c>
    </row>
    <row r="77" spans="1:5" ht="15" thickBot="1" x14ac:dyDescent="0.2">
      <c r="A77" s="696"/>
      <c r="B77" s="801" t="s">
        <v>1163</v>
      </c>
      <c r="C77" s="802" t="s">
        <v>1163</v>
      </c>
      <c r="D77" s="803" t="s">
        <v>1163</v>
      </c>
      <c r="E77" s="39" t="str">
        <f>IF('5-2'!F9='8'!D76,"○","×")</f>
        <v>○</v>
      </c>
    </row>
    <row r="78" spans="1:5" ht="15" thickBot="1" x14ac:dyDescent="0.2">
      <c r="A78" s="696"/>
      <c r="B78" s="801" t="s">
        <v>1164</v>
      </c>
      <c r="C78" s="802" t="s">
        <v>1164</v>
      </c>
      <c r="D78" s="803" t="s">
        <v>1164</v>
      </c>
      <c r="E78" s="39" t="str">
        <f>IF('5-2'!F10='8'!D77,"○","×")</f>
        <v>○</v>
      </c>
    </row>
    <row r="79" spans="1:5" ht="15" thickBot="1" x14ac:dyDescent="0.2">
      <c r="A79" s="696"/>
      <c r="B79" s="759" t="s">
        <v>1165</v>
      </c>
      <c r="C79" s="760" t="s">
        <v>1165</v>
      </c>
      <c r="D79" s="761" t="s">
        <v>1165</v>
      </c>
      <c r="E79" s="39" t="str">
        <f>IF('5-2'!F12='8'!D78,"○","×")</f>
        <v>○</v>
      </c>
    </row>
    <row r="80" spans="1:5" ht="15" thickBot="1" x14ac:dyDescent="0.2">
      <c r="A80" s="696"/>
      <c r="B80" s="804" t="s">
        <v>1166</v>
      </c>
      <c r="C80" s="805" t="s">
        <v>1166</v>
      </c>
      <c r="D80" s="806" t="s">
        <v>1166</v>
      </c>
      <c r="E80" s="39" t="str">
        <f>IF('5-2'!F13='8'!D79,"○","×")</f>
        <v>○</v>
      </c>
    </row>
    <row r="81" spans="1:5" ht="15" thickBot="1" x14ac:dyDescent="0.2">
      <c r="A81" s="696"/>
      <c r="B81" s="804" t="s">
        <v>1167</v>
      </c>
      <c r="C81" s="805" t="s">
        <v>1167</v>
      </c>
      <c r="D81" s="806" t="s">
        <v>1167</v>
      </c>
      <c r="E81" s="39" t="str">
        <f>IF('5-2'!F14='8'!D80,"○","×")</f>
        <v>○</v>
      </c>
    </row>
    <row r="82" spans="1:5" ht="15" thickBot="1" x14ac:dyDescent="0.2">
      <c r="A82" s="696"/>
      <c r="B82" s="804" t="s">
        <v>1168</v>
      </c>
      <c r="C82" s="805" t="s">
        <v>1168</v>
      </c>
      <c r="D82" s="806" t="s">
        <v>1168</v>
      </c>
      <c r="E82" s="39" t="str">
        <f>IF('5-2'!F15='8'!D81,"○","×")</f>
        <v>○</v>
      </c>
    </row>
    <row r="83" spans="1:5" ht="15" thickBot="1" x14ac:dyDescent="0.2">
      <c r="A83" s="696"/>
      <c r="B83" s="804" t="s">
        <v>1169</v>
      </c>
      <c r="C83" s="805" t="s">
        <v>1169</v>
      </c>
      <c r="D83" s="806" t="s">
        <v>1169</v>
      </c>
      <c r="E83" s="39" t="str">
        <f>IF('5-2'!F16='8'!D82,"○","×")</f>
        <v>○</v>
      </c>
    </row>
    <row r="84" spans="1:5" ht="15" thickBot="1" x14ac:dyDescent="0.2">
      <c r="A84" s="696"/>
      <c r="B84" s="804" t="s">
        <v>1170</v>
      </c>
      <c r="C84" s="805" t="s">
        <v>1170</v>
      </c>
      <c r="D84" s="806" t="s">
        <v>1170</v>
      </c>
      <c r="E84" s="39" t="str">
        <f>IF('5-2'!F17='8'!D83,"○","×")</f>
        <v>○</v>
      </c>
    </row>
    <row r="85" spans="1:5" ht="15" thickBot="1" x14ac:dyDescent="0.2">
      <c r="A85" s="696"/>
      <c r="B85" s="792" t="s">
        <v>1171</v>
      </c>
      <c r="C85" s="793" t="s">
        <v>1171</v>
      </c>
      <c r="D85" s="794" t="s">
        <v>1171</v>
      </c>
      <c r="E85" s="39" t="str">
        <f>IF('5-2'!F19='8'!D84,"○","×")</f>
        <v>○</v>
      </c>
    </row>
    <row r="86" spans="1:5" ht="15" thickBot="1" x14ac:dyDescent="0.2">
      <c r="A86" s="696"/>
      <c r="B86" s="792" t="s">
        <v>1172</v>
      </c>
      <c r="C86" s="793" t="s">
        <v>1172</v>
      </c>
      <c r="D86" s="794" t="s">
        <v>1172</v>
      </c>
      <c r="E86" s="39" t="str">
        <f>IF('5-2'!F20='8'!D85,"○","×")</f>
        <v>○</v>
      </c>
    </row>
  </sheetData>
  <mergeCells count="83">
    <mergeCell ref="B86:D86"/>
    <mergeCell ref="B75:D75"/>
    <mergeCell ref="B76:D76"/>
    <mergeCell ref="B77:D77"/>
    <mergeCell ref="B78:D78"/>
    <mergeCell ref="B79:D79"/>
    <mergeCell ref="B80:D80"/>
    <mergeCell ref="B81:D81"/>
    <mergeCell ref="B82:D82"/>
    <mergeCell ref="B83:D83"/>
    <mergeCell ref="B84:D84"/>
    <mergeCell ref="B85:D85"/>
    <mergeCell ref="B74:D74"/>
    <mergeCell ref="B63:D63"/>
    <mergeCell ref="B64:D64"/>
    <mergeCell ref="B65:D65"/>
    <mergeCell ref="B66:D66"/>
    <mergeCell ref="B67:D67"/>
    <mergeCell ref="B68:D68"/>
    <mergeCell ref="B69:D69"/>
    <mergeCell ref="B70:D70"/>
    <mergeCell ref="B71:D71"/>
    <mergeCell ref="B72:D72"/>
    <mergeCell ref="B73:D73"/>
    <mergeCell ref="B62:D62"/>
    <mergeCell ref="B51:D51"/>
    <mergeCell ref="B52:D52"/>
    <mergeCell ref="B53:D53"/>
    <mergeCell ref="B54:D54"/>
    <mergeCell ref="B55:D55"/>
    <mergeCell ref="B56:D56"/>
    <mergeCell ref="B57:D57"/>
    <mergeCell ref="B58:D58"/>
    <mergeCell ref="B59:D59"/>
    <mergeCell ref="B60:D60"/>
    <mergeCell ref="B61:D61"/>
    <mergeCell ref="B50:D50"/>
    <mergeCell ref="B39:D39"/>
    <mergeCell ref="B40:D40"/>
    <mergeCell ref="B41:D41"/>
    <mergeCell ref="B42:D42"/>
    <mergeCell ref="B43:D43"/>
    <mergeCell ref="B44:D44"/>
    <mergeCell ref="B45:D45"/>
    <mergeCell ref="B46:D46"/>
    <mergeCell ref="B47:D47"/>
    <mergeCell ref="B48:D48"/>
    <mergeCell ref="B49:D49"/>
    <mergeCell ref="B24:D24"/>
    <mergeCell ref="B25:D25"/>
    <mergeCell ref="B38:D38"/>
    <mergeCell ref="B27:D27"/>
    <mergeCell ref="B28:D28"/>
    <mergeCell ref="B29:D29"/>
    <mergeCell ref="B30:D30"/>
    <mergeCell ref="B31:D31"/>
    <mergeCell ref="B32:D32"/>
    <mergeCell ref="B33:D33"/>
    <mergeCell ref="B34:D34"/>
    <mergeCell ref="B35:D35"/>
    <mergeCell ref="B36:D36"/>
    <mergeCell ref="B37:D37"/>
    <mergeCell ref="B19:D19"/>
    <mergeCell ref="B20:D20"/>
    <mergeCell ref="B21:D21"/>
    <mergeCell ref="B22:D22"/>
    <mergeCell ref="B23:D23"/>
    <mergeCell ref="B6:D6"/>
    <mergeCell ref="B5:D5"/>
    <mergeCell ref="A7:A86"/>
    <mergeCell ref="B7:D7"/>
    <mergeCell ref="B8:D8"/>
    <mergeCell ref="B9:D9"/>
    <mergeCell ref="B10:D10"/>
    <mergeCell ref="B11:D11"/>
    <mergeCell ref="B12:D12"/>
    <mergeCell ref="B13:D13"/>
    <mergeCell ref="B14:D14"/>
    <mergeCell ref="B15:D15"/>
    <mergeCell ref="B26:D26"/>
    <mergeCell ref="B16:D16"/>
    <mergeCell ref="B17:D17"/>
    <mergeCell ref="B18:D18"/>
  </mergeCells>
  <phoneticPr fontId="3"/>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7"/>
  </sheetPr>
  <dimension ref="A1:AH79"/>
  <sheetViews>
    <sheetView showGridLines="0" topLeftCell="A19" zoomScale="85" zoomScaleNormal="85" workbookViewId="0">
      <selection activeCell="B13" sqref="B13:C13"/>
    </sheetView>
  </sheetViews>
  <sheetFormatPr defaultRowHeight="14.25" x14ac:dyDescent="0.15"/>
  <cols>
    <col min="1" max="1" width="1.25" style="33" customWidth="1"/>
    <col min="2" max="17" width="2.5" style="33" customWidth="1"/>
    <col min="18" max="32" width="2.625" style="33" customWidth="1"/>
    <col min="33" max="33" width="1.25" style="33" customWidth="1"/>
    <col min="34" max="90" width="2.5" style="33" customWidth="1"/>
    <col min="91" max="16384" width="9" style="33"/>
  </cols>
  <sheetData>
    <row r="1" spans="1:34" ht="7.5" customHeight="1" x14ac:dyDescent="0.15"/>
    <row r="2" spans="1:34" s="63" customFormat="1" ht="26.25" customHeight="1" x14ac:dyDescent="0.15">
      <c r="A2" s="807" t="s">
        <v>167</v>
      </c>
      <c r="B2" s="807"/>
      <c r="C2" s="807"/>
      <c r="D2" s="807"/>
      <c r="E2" s="807"/>
      <c r="F2" s="807"/>
      <c r="G2" s="807"/>
      <c r="H2" s="807"/>
      <c r="I2" s="807"/>
      <c r="J2" s="807"/>
      <c r="K2" s="807"/>
      <c r="L2" s="807"/>
      <c r="M2" s="807"/>
      <c r="N2" s="807"/>
      <c r="O2" s="807"/>
      <c r="P2" s="807"/>
      <c r="Q2" s="807"/>
      <c r="R2" s="807"/>
      <c r="S2" s="807"/>
      <c r="T2" s="807"/>
      <c r="U2" s="807"/>
      <c r="V2" s="807"/>
      <c r="W2" s="807"/>
      <c r="X2" s="807"/>
      <c r="Y2" s="807"/>
      <c r="Z2" s="807"/>
      <c r="AA2" s="807"/>
      <c r="AB2" s="807"/>
      <c r="AC2" s="807"/>
      <c r="AD2" s="807"/>
      <c r="AE2" s="807"/>
      <c r="AF2" s="807"/>
      <c r="AG2" s="807"/>
    </row>
    <row r="3" spans="1:34" s="50" customFormat="1" ht="13.5" x14ac:dyDescent="0.15">
      <c r="A3" s="64"/>
      <c r="B3" s="64"/>
      <c r="C3" s="64"/>
      <c r="D3" s="64"/>
      <c r="E3" s="64"/>
      <c r="F3" s="64"/>
      <c r="G3" s="64"/>
      <c r="H3" s="64"/>
      <c r="I3" s="64"/>
      <c r="J3" s="64"/>
      <c r="K3" s="64"/>
      <c r="L3" s="64"/>
      <c r="M3" s="64"/>
      <c r="N3" s="64"/>
      <c r="O3" s="64"/>
      <c r="P3" s="64"/>
      <c r="Q3" s="64"/>
      <c r="R3" s="64"/>
      <c r="S3" s="64"/>
      <c r="T3" s="64"/>
      <c r="U3" s="64"/>
      <c r="V3" s="64"/>
      <c r="W3" s="64"/>
      <c r="X3" s="64"/>
      <c r="Y3" s="64"/>
      <c r="Z3" s="822" t="s">
        <v>555</v>
      </c>
      <c r="AA3" s="822"/>
      <c r="AB3" s="822"/>
      <c r="AC3" s="822"/>
      <c r="AD3" s="822"/>
      <c r="AE3" s="822"/>
      <c r="AF3" s="822"/>
      <c r="AG3" s="64"/>
    </row>
    <row r="4" spans="1:34" s="26" customFormat="1" ht="12" customHeight="1" x14ac:dyDescent="0.15">
      <c r="B4" s="2"/>
      <c r="C4" s="2"/>
      <c r="D4" s="2"/>
      <c r="E4" s="2"/>
      <c r="F4" s="2"/>
      <c r="G4" s="2"/>
      <c r="H4" s="2"/>
      <c r="I4" s="2"/>
      <c r="J4" s="2"/>
      <c r="K4" s="2"/>
      <c r="Z4" s="823"/>
      <c r="AA4" s="823"/>
      <c r="AB4" s="823"/>
      <c r="AC4" s="823"/>
      <c r="AD4" s="823"/>
      <c r="AE4" s="823"/>
      <c r="AF4" s="823"/>
    </row>
    <row r="5" spans="1:34" s="3" customFormat="1" ht="22.5" customHeight="1" x14ac:dyDescent="0.15">
      <c r="F5" s="10"/>
      <c r="G5" s="10"/>
      <c r="H5" s="9" t="s">
        <v>309</v>
      </c>
      <c r="I5" s="825" t="str">
        <f>IF('0 基礎データ入力シート【最初に記入】'!$M$4="","",'0 基礎データ入力シート【最初に記入】'!$M$4)</f>
        <v/>
      </c>
      <c r="J5" s="826"/>
      <c r="K5" s="826"/>
      <c r="L5" s="826"/>
      <c r="M5" s="826"/>
      <c r="N5" s="826"/>
      <c r="O5" s="826"/>
      <c r="P5" s="827"/>
      <c r="Z5" s="823"/>
      <c r="AA5" s="823"/>
      <c r="AB5" s="823"/>
      <c r="AC5" s="823"/>
      <c r="AD5" s="823"/>
      <c r="AE5" s="823"/>
      <c r="AF5" s="823"/>
    </row>
    <row r="6" spans="1:34" s="7" customFormat="1" ht="7.5" customHeight="1" x14ac:dyDescent="0.15">
      <c r="F6" s="6"/>
      <c r="G6" s="6"/>
      <c r="H6" s="9"/>
      <c r="J6" s="6"/>
      <c r="K6" s="6"/>
      <c r="Z6" s="823"/>
      <c r="AA6" s="823"/>
      <c r="AB6" s="823"/>
      <c r="AC6" s="823"/>
      <c r="AD6" s="823"/>
      <c r="AE6" s="823"/>
      <c r="AF6" s="823"/>
    </row>
    <row r="7" spans="1:34" s="3" customFormat="1" ht="42.75" customHeight="1" x14ac:dyDescent="0.15">
      <c r="F7" s="10"/>
      <c r="G7" s="10"/>
      <c r="H7" s="9" t="s">
        <v>308</v>
      </c>
      <c r="I7" s="828" t="str">
        <f>IF('0 基礎データ入力シート【最初に記入】'!C6="","",'0 基礎データ入力シート【最初に記入】'!C6)</f>
        <v/>
      </c>
      <c r="J7" s="829"/>
      <c r="K7" s="829"/>
      <c r="L7" s="829"/>
      <c r="M7" s="829"/>
      <c r="N7" s="829"/>
      <c r="O7" s="829"/>
      <c r="P7" s="829"/>
      <c r="Q7" s="829"/>
      <c r="R7" s="829"/>
      <c r="S7" s="829"/>
      <c r="T7" s="829"/>
      <c r="U7" s="829"/>
      <c r="V7" s="829"/>
      <c r="W7" s="830"/>
      <c r="Y7" s="7"/>
      <c r="Z7" s="823"/>
      <c r="AA7" s="823"/>
      <c r="AB7" s="823"/>
      <c r="AC7" s="823"/>
      <c r="AD7" s="823"/>
      <c r="AE7" s="823"/>
      <c r="AF7" s="823"/>
      <c r="AG7" s="10"/>
    </row>
    <row r="8" spans="1:34" ht="12" customHeight="1" x14ac:dyDescent="0.15">
      <c r="A8" s="26"/>
      <c r="B8" s="24"/>
      <c r="C8" s="24"/>
      <c r="D8" s="24"/>
      <c r="E8" s="24"/>
      <c r="F8" s="24"/>
      <c r="G8" s="24"/>
      <c r="H8" s="24"/>
      <c r="I8" s="24"/>
      <c r="J8" s="24"/>
      <c r="K8" s="24"/>
      <c r="L8" s="26"/>
      <c r="M8" s="26"/>
      <c r="N8" s="26"/>
      <c r="O8" s="26"/>
      <c r="P8" s="26"/>
      <c r="Q8" s="26"/>
      <c r="R8" s="26"/>
      <c r="S8" s="26"/>
      <c r="T8" s="26"/>
      <c r="U8" s="26"/>
      <c r="V8" s="26"/>
      <c r="W8" s="26"/>
      <c r="X8" s="26"/>
      <c r="Y8" s="26"/>
      <c r="Z8" s="823"/>
      <c r="AA8" s="823"/>
      <c r="AB8" s="823"/>
      <c r="AC8" s="823"/>
      <c r="AD8" s="823"/>
      <c r="AE8" s="823"/>
      <c r="AF8" s="823"/>
      <c r="AG8" s="26"/>
      <c r="AH8" s="26"/>
    </row>
    <row r="9" spans="1:34" x14ac:dyDescent="0.15">
      <c r="A9" s="26"/>
      <c r="B9" s="24"/>
      <c r="C9" s="24"/>
      <c r="D9" s="24"/>
      <c r="E9" s="24"/>
      <c r="F9" s="24"/>
      <c r="G9" s="24"/>
      <c r="H9" s="24"/>
      <c r="I9" s="24"/>
      <c r="J9" s="24"/>
      <c r="K9" s="24"/>
      <c r="L9" s="26"/>
      <c r="M9" s="26"/>
      <c r="N9" s="26"/>
      <c r="O9" s="26"/>
      <c r="P9" s="26"/>
      <c r="Q9" s="26"/>
      <c r="R9" s="26"/>
      <c r="S9" s="26"/>
      <c r="T9" s="26"/>
      <c r="U9" s="26"/>
      <c r="V9" s="26"/>
      <c r="W9" s="26"/>
      <c r="X9" s="26"/>
      <c r="Y9" s="26"/>
      <c r="Z9" s="5"/>
      <c r="AA9" s="5"/>
      <c r="AB9" s="5"/>
      <c r="AC9" s="5"/>
      <c r="AD9" s="5"/>
      <c r="AE9" s="5"/>
      <c r="AF9" s="5"/>
      <c r="AG9" s="26"/>
      <c r="AH9" s="26"/>
    </row>
    <row r="10" spans="1:34" x14ac:dyDescent="0.15">
      <c r="A10" s="53" t="s">
        <v>168</v>
      </c>
      <c r="C10" s="24"/>
      <c r="D10" s="24"/>
      <c r="E10" s="24"/>
      <c r="F10" s="24"/>
      <c r="G10" s="24"/>
      <c r="H10" s="24"/>
      <c r="I10" s="24"/>
      <c r="J10" s="24"/>
      <c r="K10" s="24"/>
      <c r="L10" s="26"/>
      <c r="M10" s="26"/>
      <c r="N10" s="26"/>
      <c r="O10" s="26"/>
      <c r="P10" s="26"/>
      <c r="Q10" s="26"/>
      <c r="R10" s="26"/>
      <c r="S10" s="26"/>
      <c r="T10" s="26"/>
      <c r="U10" s="26"/>
      <c r="V10" s="26"/>
      <c r="W10" s="26"/>
      <c r="X10" s="26"/>
      <c r="Y10" s="26"/>
      <c r="Z10" s="26"/>
      <c r="AA10" s="26"/>
      <c r="AB10" s="26"/>
      <c r="AC10" s="26"/>
      <c r="AD10" s="26"/>
      <c r="AE10" s="26"/>
      <c r="AF10" s="26"/>
      <c r="AG10" s="26"/>
      <c r="AH10" s="26"/>
    </row>
    <row r="11" spans="1:34" s="34" customFormat="1" x14ac:dyDescent="0.15">
      <c r="A11" s="32"/>
      <c r="B11" s="814" t="s">
        <v>551</v>
      </c>
      <c r="C11" s="814"/>
      <c r="D11" s="91"/>
      <c r="E11" s="24"/>
      <c r="F11" s="24"/>
      <c r="G11" s="24"/>
      <c r="H11" s="24"/>
      <c r="I11" s="24"/>
      <c r="J11" s="24"/>
      <c r="K11" s="24"/>
      <c r="L11" s="24"/>
      <c r="M11" s="24"/>
      <c r="N11" s="24"/>
      <c r="O11" s="24"/>
      <c r="P11" s="24"/>
      <c r="Q11" s="24"/>
      <c r="R11" s="24"/>
      <c r="S11" s="24"/>
      <c r="T11" s="24"/>
      <c r="U11" s="24"/>
      <c r="V11" s="26"/>
      <c r="W11" s="24"/>
      <c r="X11" s="24"/>
      <c r="Y11" s="24"/>
      <c r="Z11" s="24"/>
      <c r="AA11" s="24"/>
      <c r="AB11" s="24"/>
      <c r="AC11" s="24"/>
      <c r="AD11" s="24"/>
      <c r="AE11" s="24"/>
      <c r="AF11" s="24"/>
      <c r="AG11" s="24"/>
      <c r="AH11" s="24"/>
    </row>
    <row r="12" spans="1:34" ht="22.5" customHeight="1" thickBot="1" x14ac:dyDescent="0.2">
      <c r="B12" s="831" t="s">
        <v>554</v>
      </c>
      <c r="C12" s="831"/>
      <c r="D12" s="208"/>
      <c r="E12" s="824" t="s">
        <v>547</v>
      </c>
      <c r="F12" s="824"/>
      <c r="G12" s="824"/>
      <c r="H12" s="824"/>
      <c r="I12" s="824"/>
      <c r="J12" s="824"/>
      <c r="K12" s="824"/>
      <c r="L12" s="824"/>
      <c r="M12" s="824"/>
      <c r="N12" s="824"/>
      <c r="O12" s="824"/>
      <c r="P12" s="824"/>
      <c r="Q12" s="824"/>
      <c r="R12" s="824" t="s">
        <v>548</v>
      </c>
      <c r="S12" s="824"/>
      <c r="T12" s="824"/>
      <c r="U12" s="824"/>
      <c r="V12" s="824"/>
      <c r="W12" s="824"/>
      <c r="X12" s="824"/>
      <c r="Y12" s="824"/>
      <c r="Z12" s="824"/>
      <c r="AA12" s="824"/>
      <c r="AB12" s="824"/>
      <c r="AC12" s="824"/>
      <c r="AD12" s="824"/>
      <c r="AE12" s="824"/>
      <c r="AF12" s="824"/>
      <c r="AG12" s="26"/>
      <c r="AH12" s="26"/>
    </row>
    <row r="13" spans="1:34" ht="35.25" customHeight="1" thickBot="1" x14ac:dyDescent="0.2">
      <c r="B13" s="808"/>
      <c r="C13" s="809"/>
      <c r="D13" s="211" t="s">
        <v>660</v>
      </c>
      <c r="E13" s="818" t="s">
        <v>650</v>
      </c>
      <c r="F13" s="819"/>
      <c r="G13" s="819"/>
      <c r="H13" s="819"/>
      <c r="I13" s="819"/>
      <c r="J13" s="819"/>
      <c r="K13" s="819"/>
      <c r="L13" s="819"/>
      <c r="M13" s="819"/>
      <c r="N13" s="819"/>
      <c r="O13" s="819"/>
      <c r="P13" s="819"/>
      <c r="Q13" s="820"/>
      <c r="R13" s="812" t="s">
        <v>657</v>
      </c>
      <c r="S13" s="812"/>
      <c r="T13" s="812"/>
      <c r="U13" s="812"/>
      <c r="V13" s="812"/>
      <c r="W13" s="812"/>
      <c r="X13" s="812"/>
      <c r="Y13" s="812"/>
      <c r="Z13" s="812"/>
      <c r="AA13" s="812"/>
      <c r="AB13" s="812"/>
      <c r="AC13" s="812"/>
      <c r="AD13" s="812"/>
      <c r="AE13" s="812"/>
      <c r="AF13" s="812"/>
      <c r="AG13" s="26"/>
      <c r="AH13" s="26"/>
    </row>
    <row r="14" spans="1:34" ht="36" customHeight="1" thickBot="1" x14ac:dyDescent="0.2">
      <c r="B14" s="808"/>
      <c r="C14" s="809"/>
      <c r="D14" s="211" t="s">
        <v>660</v>
      </c>
      <c r="E14" s="818" t="s">
        <v>169</v>
      </c>
      <c r="F14" s="819"/>
      <c r="G14" s="819"/>
      <c r="H14" s="819"/>
      <c r="I14" s="819"/>
      <c r="J14" s="819"/>
      <c r="K14" s="819"/>
      <c r="L14" s="819"/>
      <c r="M14" s="819"/>
      <c r="N14" s="819"/>
      <c r="O14" s="819"/>
      <c r="P14" s="819"/>
      <c r="Q14" s="820"/>
      <c r="R14" s="812"/>
      <c r="S14" s="812"/>
      <c r="T14" s="812"/>
      <c r="U14" s="812"/>
      <c r="V14" s="812"/>
      <c r="W14" s="812"/>
      <c r="X14" s="812"/>
      <c r="Y14" s="812"/>
      <c r="Z14" s="812"/>
      <c r="AA14" s="812"/>
      <c r="AB14" s="812"/>
      <c r="AC14" s="812"/>
      <c r="AD14" s="812"/>
      <c r="AE14" s="812"/>
      <c r="AF14" s="812"/>
      <c r="AG14" s="26"/>
      <c r="AH14" s="26"/>
    </row>
    <row r="15" spans="1:34" ht="39" customHeight="1" thickBot="1" x14ac:dyDescent="0.2">
      <c r="B15" s="808"/>
      <c r="C15" s="809"/>
      <c r="D15" s="211" t="s">
        <v>660</v>
      </c>
      <c r="E15" s="810" t="s">
        <v>202</v>
      </c>
      <c r="F15" s="811"/>
      <c r="G15" s="811"/>
      <c r="H15" s="811"/>
      <c r="I15" s="811"/>
      <c r="J15" s="811"/>
      <c r="K15" s="811"/>
      <c r="L15" s="811"/>
      <c r="M15" s="811"/>
      <c r="N15" s="811"/>
      <c r="O15" s="811"/>
      <c r="P15" s="811"/>
      <c r="Q15" s="811"/>
      <c r="R15" s="812" t="s">
        <v>855</v>
      </c>
      <c r="S15" s="812"/>
      <c r="T15" s="812"/>
      <c r="U15" s="812"/>
      <c r="V15" s="812"/>
      <c r="W15" s="812"/>
      <c r="X15" s="812"/>
      <c r="Y15" s="812"/>
      <c r="Z15" s="812"/>
      <c r="AA15" s="812"/>
      <c r="AB15" s="812"/>
      <c r="AC15" s="812"/>
      <c r="AD15" s="812"/>
      <c r="AE15" s="812"/>
      <c r="AF15" s="812"/>
      <c r="AG15" s="26"/>
      <c r="AH15" s="26"/>
    </row>
    <row r="16" spans="1:34" s="26" customFormat="1" ht="39" customHeight="1" thickBot="1" x14ac:dyDescent="0.2">
      <c r="B16" s="808"/>
      <c r="C16" s="809"/>
      <c r="D16" s="211" t="s">
        <v>660</v>
      </c>
      <c r="E16" s="813" t="s">
        <v>203</v>
      </c>
      <c r="F16" s="811"/>
      <c r="G16" s="811"/>
      <c r="H16" s="811"/>
      <c r="I16" s="811"/>
      <c r="J16" s="811"/>
      <c r="K16" s="811"/>
      <c r="L16" s="811"/>
      <c r="M16" s="811"/>
      <c r="N16" s="811"/>
      <c r="O16" s="811"/>
      <c r="P16" s="811"/>
      <c r="Q16" s="811"/>
      <c r="R16" s="812" t="s">
        <v>856</v>
      </c>
      <c r="S16" s="812"/>
      <c r="T16" s="812"/>
      <c r="U16" s="812"/>
      <c r="V16" s="812"/>
      <c r="W16" s="812"/>
      <c r="X16" s="812"/>
      <c r="Y16" s="812"/>
      <c r="Z16" s="812"/>
      <c r="AA16" s="812"/>
      <c r="AB16" s="812"/>
      <c r="AC16" s="812"/>
      <c r="AD16" s="812"/>
      <c r="AE16" s="812"/>
      <c r="AF16" s="812"/>
    </row>
    <row r="17" spans="2:34" s="26" customFormat="1" ht="36" customHeight="1" thickBot="1" x14ac:dyDescent="0.2">
      <c r="B17" s="808"/>
      <c r="C17" s="809"/>
      <c r="D17" s="211" t="s">
        <v>660</v>
      </c>
      <c r="E17" s="813" t="s">
        <v>204</v>
      </c>
      <c r="F17" s="811"/>
      <c r="G17" s="811"/>
      <c r="H17" s="811"/>
      <c r="I17" s="811"/>
      <c r="J17" s="811"/>
      <c r="K17" s="811"/>
      <c r="L17" s="811"/>
      <c r="M17" s="811"/>
      <c r="N17" s="811"/>
      <c r="O17" s="811"/>
      <c r="P17" s="811"/>
      <c r="Q17" s="811"/>
      <c r="R17" s="812" t="s">
        <v>1203</v>
      </c>
      <c r="S17" s="812"/>
      <c r="T17" s="812"/>
      <c r="U17" s="812"/>
      <c r="V17" s="812"/>
      <c r="W17" s="812"/>
      <c r="X17" s="812"/>
      <c r="Y17" s="812"/>
      <c r="Z17" s="812"/>
      <c r="AA17" s="812"/>
      <c r="AB17" s="812"/>
      <c r="AC17" s="812"/>
      <c r="AD17" s="812"/>
      <c r="AE17" s="812"/>
      <c r="AF17" s="812"/>
    </row>
    <row r="18" spans="2:34" s="26" customFormat="1" ht="36" customHeight="1" x14ac:dyDescent="0.15">
      <c r="B18" s="815"/>
      <c r="C18" s="815"/>
      <c r="D18" s="212" t="s">
        <v>661</v>
      </c>
      <c r="E18" s="813" t="s">
        <v>205</v>
      </c>
      <c r="F18" s="811"/>
      <c r="G18" s="811"/>
      <c r="H18" s="811"/>
      <c r="I18" s="811"/>
      <c r="J18" s="811"/>
      <c r="K18" s="811"/>
      <c r="L18" s="811"/>
      <c r="M18" s="811"/>
      <c r="N18" s="811"/>
      <c r="O18" s="811"/>
      <c r="P18" s="811"/>
      <c r="Q18" s="811"/>
      <c r="R18" s="812" t="s">
        <v>1204</v>
      </c>
      <c r="S18" s="812"/>
      <c r="T18" s="812"/>
      <c r="U18" s="812"/>
      <c r="V18" s="812"/>
      <c r="W18" s="812"/>
      <c r="X18" s="812"/>
      <c r="Y18" s="812"/>
      <c r="Z18" s="812"/>
      <c r="AA18" s="812"/>
      <c r="AB18" s="812"/>
      <c r="AC18" s="812"/>
      <c r="AD18" s="812"/>
      <c r="AE18" s="812"/>
      <c r="AF18" s="812"/>
    </row>
    <row r="19" spans="2:34" ht="39" customHeight="1" x14ac:dyDescent="0.15">
      <c r="B19" s="817"/>
      <c r="C19" s="817"/>
      <c r="D19" s="212" t="s">
        <v>661</v>
      </c>
      <c r="E19" s="810" t="s">
        <v>549</v>
      </c>
      <c r="F19" s="811"/>
      <c r="G19" s="811"/>
      <c r="H19" s="811"/>
      <c r="I19" s="811"/>
      <c r="J19" s="811"/>
      <c r="K19" s="811"/>
      <c r="L19" s="811"/>
      <c r="M19" s="811"/>
      <c r="N19" s="811"/>
      <c r="O19" s="811"/>
      <c r="P19" s="811"/>
      <c r="Q19" s="811"/>
      <c r="R19" s="812" t="s">
        <v>201</v>
      </c>
      <c r="S19" s="812"/>
      <c r="T19" s="812"/>
      <c r="U19" s="812"/>
      <c r="V19" s="812"/>
      <c r="W19" s="812"/>
      <c r="X19" s="812"/>
      <c r="Y19" s="812"/>
      <c r="Z19" s="812"/>
      <c r="AA19" s="812"/>
      <c r="AB19" s="812"/>
      <c r="AC19" s="812"/>
      <c r="AD19" s="812"/>
      <c r="AE19" s="812"/>
      <c r="AF19" s="812"/>
      <c r="AG19" s="26"/>
      <c r="AH19" s="26"/>
    </row>
    <row r="20" spans="2:34" ht="39" customHeight="1" thickBot="1" x14ac:dyDescent="0.2">
      <c r="B20" s="821"/>
      <c r="C20" s="821"/>
      <c r="D20" s="212" t="s">
        <v>661</v>
      </c>
      <c r="E20" s="810" t="s">
        <v>208</v>
      </c>
      <c r="F20" s="811"/>
      <c r="G20" s="811"/>
      <c r="H20" s="811"/>
      <c r="I20" s="811"/>
      <c r="J20" s="811"/>
      <c r="K20" s="811"/>
      <c r="L20" s="811"/>
      <c r="M20" s="811"/>
      <c r="N20" s="811"/>
      <c r="O20" s="811"/>
      <c r="P20" s="811"/>
      <c r="Q20" s="811"/>
      <c r="R20" s="812" t="s">
        <v>209</v>
      </c>
      <c r="S20" s="812"/>
      <c r="T20" s="812"/>
      <c r="U20" s="812"/>
      <c r="V20" s="812"/>
      <c r="W20" s="812"/>
      <c r="X20" s="812"/>
      <c r="Y20" s="812"/>
      <c r="Z20" s="812"/>
      <c r="AA20" s="812"/>
      <c r="AB20" s="812"/>
      <c r="AC20" s="812"/>
      <c r="AD20" s="812"/>
      <c r="AE20" s="812"/>
      <c r="AF20" s="812"/>
      <c r="AG20" s="26"/>
      <c r="AH20" s="26"/>
    </row>
    <row r="21" spans="2:34" ht="36" customHeight="1" thickBot="1" x14ac:dyDescent="0.2">
      <c r="B21" s="808"/>
      <c r="C21" s="809"/>
      <c r="D21" s="211" t="s">
        <v>660</v>
      </c>
      <c r="E21" s="818" t="s">
        <v>206</v>
      </c>
      <c r="F21" s="819"/>
      <c r="G21" s="819"/>
      <c r="H21" s="819"/>
      <c r="I21" s="819"/>
      <c r="J21" s="819"/>
      <c r="K21" s="819"/>
      <c r="L21" s="819"/>
      <c r="M21" s="819"/>
      <c r="N21" s="819"/>
      <c r="O21" s="819"/>
      <c r="P21" s="819"/>
      <c r="Q21" s="820"/>
      <c r="R21" s="812"/>
      <c r="S21" s="812"/>
      <c r="T21" s="812"/>
      <c r="U21" s="812"/>
      <c r="V21" s="812"/>
      <c r="W21" s="812"/>
      <c r="X21" s="812"/>
      <c r="Y21" s="812"/>
      <c r="Z21" s="812"/>
      <c r="AA21" s="812"/>
      <c r="AB21" s="812"/>
      <c r="AC21" s="812"/>
      <c r="AD21" s="812"/>
      <c r="AE21" s="812"/>
      <c r="AF21" s="812"/>
      <c r="AG21" s="26"/>
      <c r="AH21" s="26"/>
    </row>
    <row r="22" spans="2:34" ht="36" customHeight="1" thickBot="1" x14ac:dyDescent="0.2">
      <c r="B22" s="808"/>
      <c r="C22" s="809"/>
      <c r="D22" s="211" t="s">
        <v>660</v>
      </c>
      <c r="E22" s="810" t="s">
        <v>56</v>
      </c>
      <c r="F22" s="811"/>
      <c r="G22" s="811"/>
      <c r="H22" s="811"/>
      <c r="I22" s="811"/>
      <c r="J22" s="811"/>
      <c r="K22" s="811"/>
      <c r="L22" s="811"/>
      <c r="M22" s="811"/>
      <c r="N22" s="811"/>
      <c r="O22" s="811"/>
      <c r="P22" s="811"/>
      <c r="Q22" s="811"/>
      <c r="R22" s="812" t="s">
        <v>210</v>
      </c>
      <c r="S22" s="812"/>
      <c r="T22" s="812"/>
      <c r="U22" s="812"/>
      <c r="V22" s="812"/>
      <c r="W22" s="812"/>
      <c r="X22" s="812"/>
      <c r="Y22" s="812"/>
      <c r="Z22" s="812"/>
      <c r="AA22" s="812"/>
      <c r="AB22" s="812"/>
      <c r="AC22" s="812"/>
      <c r="AD22" s="812"/>
      <c r="AE22" s="812"/>
      <c r="AF22" s="812"/>
      <c r="AG22" s="26"/>
      <c r="AH22" s="26"/>
    </row>
    <row r="23" spans="2:34" ht="36" customHeight="1" thickBot="1" x14ac:dyDescent="0.2">
      <c r="B23" s="821"/>
      <c r="C23" s="821"/>
      <c r="D23" s="212" t="s">
        <v>661</v>
      </c>
      <c r="E23" s="811" t="s">
        <v>553</v>
      </c>
      <c r="F23" s="811"/>
      <c r="G23" s="811"/>
      <c r="H23" s="811"/>
      <c r="I23" s="811"/>
      <c r="J23" s="811"/>
      <c r="K23" s="811"/>
      <c r="L23" s="811"/>
      <c r="M23" s="811"/>
      <c r="N23" s="811"/>
      <c r="O23" s="811"/>
      <c r="P23" s="811"/>
      <c r="Q23" s="811"/>
      <c r="R23" s="812" t="s">
        <v>552</v>
      </c>
      <c r="S23" s="812"/>
      <c r="T23" s="812"/>
      <c r="U23" s="812"/>
      <c r="V23" s="812"/>
      <c r="W23" s="812"/>
      <c r="X23" s="812"/>
      <c r="Y23" s="812"/>
      <c r="Z23" s="812"/>
      <c r="AA23" s="812"/>
      <c r="AB23" s="812"/>
      <c r="AC23" s="812"/>
      <c r="AD23" s="812"/>
      <c r="AE23" s="812"/>
      <c r="AF23" s="812"/>
      <c r="AG23" s="26"/>
      <c r="AH23" s="26"/>
    </row>
    <row r="24" spans="2:34" ht="36" customHeight="1" thickBot="1" x14ac:dyDescent="0.2">
      <c r="B24" s="808"/>
      <c r="C24" s="809"/>
      <c r="D24" s="211" t="s">
        <v>660</v>
      </c>
      <c r="E24" s="810" t="s">
        <v>211</v>
      </c>
      <c r="F24" s="811"/>
      <c r="G24" s="811"/>
      <c r="H24" s="811"/>
      <c r="I24" s="811"/>
      <c r="J24" s="811"/>
      <c r="K24" s="811"/>
      <c r="L24" s="811"/>
      <c r="M24" s="811"/>
      <c r="N24" s="811"/>
      <c r="O24" s="811"/>
      <c r="P24" s="811"/>
      <c r="Q24" s="811"/>
      <c r="R24" s="812" t="s">
        <v>153</v>
      </c>
      <c r="S24" s="812"/>
      <c r="T24" s="812"/>
      <c r="U24" s="812"/>
      <c r="V24" s="812"/>
      <c r="W24" s="812"/>
      <c r="X24" s="812"/>
      <c r="Y24" s="812"/>
      <c r="Z24" s="812"/>
      <c r="AA24" s="812"/>
      <c r="AB24" s="812"/>
      <c r="AC24" s="812"/>
      <c r="AD24" s="812"/>
      <c r="AE24" s="812"/>
      <c r="AF24" s="812"/>
      <c r="AG24" s="26"/>
      <c r="AH24" s="26"/>
    </row>
    <row r="25" spans="2:34" ht="36" customHeight="1" thickBot="1" x14ac:dyDescent="0.2">
      <c r="B25" s="808"/>
      <c r="C25" s="809"/>
      <c r="D25" s="211" t="s">
        <v>660</v>
      </c>
      <c r="E25" s="810" t="s">
        <v>480</v>
      </c>
      <c r="F25" s="811"/>
      <c r="G25" s="811"/>
      <c r="H25" s="811"/>
      <c r="I25" s="811"/>
      <c r="J25" s="811"/>
      <c r="K25" s="811"/>
      <c r="L25" s="811"/>
      <c r="M25" s="811"/>
      <c r="N25" s="811"/>
      <c r="O25" s="811"/>
      <c r="P25" s="811"/>
      <c r="Q25" s="811"/>
      <c r="R25" s="812" t="s">
        <v>212</v>
      </c>
      <c r="S25" s="812"/>
      <c r="T25" s="812"/>
      <c r="U25" s="812"/>
      <c r="V25" s="812"/>
      <c r="W25" s="812"/>
      <c r="X25" s="812"/>
      <c r="Y25" s="812"/>
      <c r="Z25" s="812"/>
      <c r="AA25" s="812"/>
      <c r="AB25" s="812"/>
      <c r="AC25" s="812"/>
      <c r="AD25" s="812"/>
      <c r="AE25" s="812"/>
      <c r="AF25" s="812"/>
      <c r="AG25" s="26"/>
      <c r="AH25" s="26"/>
    </row>
    <row r="26" spans="2:34" ht="39" customHeight="1" thickBot="1" x14ac:dyDescent="0.2">
      <c r="B26" s="816"/>
      <c r="C26" s="816"/>
      <c r="D26" s="212" t="s">
        <v>661</v>
      </c>
      <c r="E26" s="811" t="s">
        <v>550</v>
      </c>
      <c r="F26" s="811"/>
      <c r="G26" s="811"/>
      <c r="H26" s="811"/>
      <c r="I26" s="811"/>
      <c r="J26" s="811"/>
      <c r="K26" s="811"/>
      <c r="L26" s="811"/>
      <c r="M26" s="811"/>
      <c r="N26" s="811"/>
      <c r="O26" s="811"/>
      <c r="P26" s="811"/>
      <c r="Q26" s="811"/>
      <c r="R26" s="812" t="s">
        <v>214</v>
      </c>
      <c r="S26" s="812"/>
      <c r="T26" s="812"/>
      <c r="U26" s="812"/>
      <c r="V26" s="812"/>
      <c r="W26" s="812"/>
      <c r="X26" s="812"/>
      <c r="Y26" s="812"/>
      <c r="Z26" s="812"/>
      <c r="AA26" s="812"/>
      <c r="AB26" s="812"/>
      <c r="AC26" s="812"/>
      <c r="AD26" s="812"/>
      <c r="AE26" s="812"/>
      <c r="AF26" s="812"/>
      <c r="AG26" s="26"/>
      <c r="AH26" s="26"/>
    </row>
    <row r="27" spans="2:34" ht="36" customHeight="1" thickBot="1" x14ac:dyDescent="0.2">
      <c r="B27" s="808"/>
      <c r="C27" s="809"/>
      <c r="D27" s="211" t="s">
        <v>660</v>
      </c>
      <c r="E27" s="810" t="s">
        <v>154</v>
      </c>
      <c r="F27" s="811"/>
      <c r="G27" s="811"/>
      <c r="H27" s="811"/>
      <c r="I27" s="811"/>
      <c r="J27" s="811"/>
      <c r="K27" s="811"/>
      <c r="L27" s="811"/>
      <c r="M27" s="811"/>
      <c r="N27" s="811"/>
      <c r="O27" s="811"/>
      <c r="P27" s="811"/>
      <c r="Q27" s="811"/>
      <c r="R27" s="812" t="s">
        <v>862</v>
      </c>
      <c r="S27" s="812"/>
      <c r="T27" s="812"/>
      <c r="U27" s="812"/>
      <c r="V27" s="812"/>
      <c r="W27" s="812"/>
      <c r="X27" s="812"/>
      <c r="Y27" s="812"/>
      <c r="Z27" s="812"/>
      <c r="AA27" s="812"/>
      <c r="AB27" s="812"/>
      <c r="AC27" s="812"/>
      <c r="AD27" s="812"/>
      <c r="AE27" s="812"/>
      <c r="AF27" s="812"/>
      <c r="AG27" s="26"/>
      <c r="AH27" s="26"/>
    </row>
    <row r="28" spans="2:34" ht="36" customHeight="1" thickBot="1" x14ac:dyDescent="0.2">
      <c r="B28" s="808"/>
      <c r="C28" s="809"/>
      <c r="D28" s="211" t="s">
        <v>660</v>
      </c>
      <c r="E28" s="810" t="s">
        <v>858</v>
      </c>
      <c r="F28" s="811"/>
      <c r="G28" s="811"/>
      <c r="H28" s="811"/>
      <c r="I28" s="811"/>
      <c r="J28" s="811"/>
      <c r="K28" s="811"/>
      <c r="L28" s="811"/>
      <c r="M28" s="811"/>
      <c r="N28" s="811"/>
      <c r="O28" s="811"/>
      <c r="P28" s="811"/>
      <c r="Q28" s="811"/>
      <c r="R28" s="812" t="s">
        <v>859</v>
      </c>
      <c r="S28" s="812"/>
      <c r="T28" s="812"/>
      <c r="U28" s="812"/>
      <c r="V28" s="812"/>
      <c r="W28" s="812"/>
      <c r="X28" s="812"/>
      <c r="Y28" s="812"/>
      <c r="Z28" s="812"/>
      <c r="AA28" s="812"/>
      <c r="AB28" s="812"/>
      <c r="AC28" s="812"/>
      <c r="AD28" s="812"/>
      <c r="AE28" s="812"/>
      <c r="AF28" s="812"/>
      <c r="AG28" s="26"/>
      <c r="AH28" s="26"/>
    </row>
    <row r="29" spans="2:34" ht="36" customHeight="1" x14ac:dyDescent="0.15">
      <c r="B29" s="815"/>
      <c r="C29" s="815"/>
      <c r="D29" s="212" t="s">
        <v>661</v>
      </c>
      <c r="E29" s="811" t="s">
        <v>479</v>
      </c>
      <c r="F29" s="811"/>
      <c r="G29" s="811"/>
      <c r="H29" s="811"/>
      <c r="I29" s="811"/>
      <c r="J29" s="811"/>
      <c r="K29" s="811"/>
      <c r="L29" s="811"/>
      <c r="M29" s="811"/>
      <c r="N29" s="811"/>
      <c r="O29" s="811"/>
      <c r="P29" s="811"/>
      <c r="Q29" s="811"/>
      <c r="R29" s="812" t="s">
        <v>659</v>
      </c>
      <c r="S29" s="812"/>
      <c r="T29" s="812"/>
      <c r="U29" s="812"/>
      <c r="V29" s="812"/>
      <c r="W29" s="812"/>
      <c r="X29" s="812"/>
      <c r="Y29" s="812"/>
      <c r="Z29" s="812"/>
      <c r="AA29" s="812"/>
      <c r="AB29" s="812"/>
      <c r="AC29" s="812"/>
      <c r="AD29" s="812"/>
      <c r="AE29" s="812"/>
      <c r="AF29" s="812"/>
      <c r="AG29" s="26"/>
      <c r="AH29" s="26"/>
    </row>
    <row r="30" spans="2:34" s="50" customFormat="1" ht="7.5" customHeight="1" x14ac:dyDescent="0.15">
      <c r="B30" s="53"/>
      <c r="F30" s="53"/>
      <c r="H30" s="53"/>
      <c r="I30" s="53"/>
      <c r="J30" s="53"/>
      <c r="K30" s="53"/>
    </row>
    <row r="31" spans="2:34" s="50" customFormat="1" ht="13.5" x14ac:dyDescent="0.15">
      <c r="B31" s="53"/>
      <c r="F31" s="53"/>
      <c r="G31" s="53"/>
      <c r="H31" s="53"/>
      <c r="I31" s="53"/>
      <c r="J31" s="53"/>
      <c r="K31" s="53"/>
      <c r="W31" s="53"/>
    </row>
    <row r="32" spans="2:34" s="50" customFormat="1" ht="13.5" x14ac:dyDescent="0.15">
      <c r="B32" s="53"/>
      <c r="C32" s="53"/>
      <c r="D32" s="53"/>
      <c r="E32" s="53"/>
      <c r="F32" s="53"/>
      <c r="G32" s="53"/>
      <c r="H32" s="53"/>
      <c r="I32" s="53"/>
      <c r="J32" s="53"/>
      <c r="K32" s="53"/>
    </row>
    <row r="33" spans="1:33" s="50" customFormat="1" ht="13.5" x14ac:dyDescent="0.15">
      <c r="B33" s="204" t="s">
        <v>170</v>
      </c>
      <c r="C33" s="53"/>
      <c r="D33" s="53"/>
      <c r="E33" s="53"/>
      <c r="F33" s="53"/>
      <c r="G33" s="53"/>
      <c r="H33" s="53"/>
      <c r="I33" s="53"/>
      <c r="J33" s="53"/>
      <c r="K33" s="53"/>
    </row>
    <row r="34" spans="1:33" s="50" customFormat="1" ht="13.5" x14ac:dyDescent="0.15">
      <c r="B34" s="204" t="s">
        <v>171</v>
      </c>
      <c r="C34" s="53"/>
      <c r="D34" s="53"/>
      <c r="E34" s="53"/>
      <c r="F34" s="53"/>
      <c r="G34" s="53"/>
      <c r="H34" s="53"/>
      <c r="I34" s="53"/>
      <c r="J34" s="53"/>
      <c r="K34" s="53"/>
    </row>
    <row r="35" spans="1:33" s="50" customFormat="1" ht="13.5" x14ac:dyDescent="0.15">
      <c r="C35" s="53"/>
      <c r="D35" s="53"/>
      <c r="E35" s="53"/>
      <c r="F35" s="53"/>
      <c r="G35" s="53"/>
      <c r="H35" s="53"/>
      <c r="I35" s="53"/>
      <c r="J35" s="53"/>
      <c r="K35" s="53"/>
    </row>
    <row r="36" spans="1:33" s="53" customFormat="1" ht="13.5" x14ac:dyDescent="0.15">
      <c r="A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row>
    <row r="37" spans="1:33" s="50" customFormat="1" ht="13.5" x14ac:dyDescent="0.15"/>
    <row r="38" spans="1:33" s="50" customFormat="1" ht="13.5" x14ac:dyDescent="0.15"/>
    <row r="39" spans="1:33" s="50" customFormat="1" ht="13.5" x14ac:dyDescent="0.15"/>
    <row r="40" spans="1:33" s="50" customFormat="1" ht="13.5" x14ac:dyDescent="0.15"/>
    <row r="41" spans="1:33" s="50" customFormat="1" ht="13.5" x14ac:dyDescent="0.15"/>
    <row r="42" spans="1:33" s="50" customFormat="1" ht="13.5" x14ac:dyDescent="0.15"/>
    <row r="43" spans="1:33" s="50" customFormat="1" ht="13.5" x14ac:dyDescent="0.15"/>
    <row r="44" spans="1:33" s="50" customFormat="1" ht="13.5" x14ac:dyDescent="0.15"/>
    <row r="45" spans="1:33" s="50" customFormat="1" ht="13.5" x14ac:dyDescent="0.15"/>
    <row r="46" spans="1:33" s="50" customFormat="1" ht="13.5" x14ac:dyDescent="0.15"/>
    <row r="47" spans="1:33" s="50" customFormat="1" ht="13.5" x14ac:dyDescent="0.15"/>
    <row r="48" spans="1:33" s="50" customFormat="1" ht="13.5" x14ac:dyDescent="0.15">
      <c r="E48" s="53"/>
    </row>
    <row r="52" spans="3:8" x14ac:dyDescent="0.15">
      <c r="F52" s="34"/>
    </row>
    <row r="53" spans="3:8" x14ac:dyDescent="0.15">
      <c r="C53" s="34"/>
      <c r="D53" s="34"/>
    </row>
    <row r="54" spans="3:8" x14ac:dyDescent="0.15">
      <c r="H54" s="34"/>
    </row>
    <row r="55" spans="3:8" x14ac:dyDescent="0.15">
      <c r="H55" s="34"/>
    </row>
    <row r="56" spans="3:8" x14ac:dyDescent="0.15">
      <c r="H56" s="34"/>
    </row>
    <row r="69" spans="3:7" x14ac:dyDescent="0.15">
      <c r="F69" s="166"/>
      <c r="G69" s="166"/>
    </row>
    <row r="78" spans="3:7" x14ac:dyDescent="0.15">
      <c r="C78" s="142"/>
      <c r="D78" s="142"/>
      <c r="E78" s="130"/>
    </row>
    <row r="79" spans="3:7" x14ac:dyDescent="0.15">
      <c r="C79" s="130"/>
      <c r="D79" s="130"/>
      <c r="E79" s="130"/>
    </row>
  </sheetData>
  <protectedRanges>
    <protectedRange sqref="B13:C29" name="範囲1"/>
  </protectedRanges>
  <mergeCells count="60">
    <mergeCell ref="Z3:AF3"/>
    <mergeCell ref="Z4:AF8"/>
    <mergeCell ref="B15:C15"/>
    <mergeCell ref="B21:C21"/>
    <mergeCell ref="E15:Q15"/>
    <mergeCell ref="R15:AF15"/>
    <mergeCell ref="R14:AF14"/>
    <mergeCell ref="E12:Q12"/>
    <mergeCell ref="R12:AF12"/>
    <mergeCell ref="E13:Q13"/>
    <mergeCell ref="I5:P5"/>
    <mergeCell ref="I7:W7"/>
    <mergeCell ref="E14:Q14"/>
    <mergeCell ref="R17:AF17"/>
    <mergeCell ref="B12:C12"/>
    <mergeCell ref="B13:C13"/>
    <mergeCell ref="E16:Q16"/>
    <mergeCell ref="R16:AF16"/>
    <mergeCell ref="B22:C22"/>
    <mergeCell ref="B14:C14"/>
    <mergeCell ref="B23:C23"/>
    <mergeCell ref="B16:C16"/>
    <mergeCell ref="B17:C17"/>
    <mergeCell ref="B20:C20"/>
    <mergeCell ref="B18:C18"/>
    <mergeCell ref="B26:C26"/>
    <mergeCell ref="B25:C25"/>
    <mergeCell ref="E18:Q18"/>
    <mergeCell ref="R18:AF18"/>
    <mergeCell ref="B19:C19"/>
    <mergeCell ref="R19:AF19"/>
    <mergeCell ref="E19:Q19"/>
    <mergeCell ref="E22:Q22"/>
    <mergeCell ref="R22:AF22"/>
    <mergeCell ref="E21:Q21"/>
    <mergeCell ref="E24:Q24"/>
    <mergeCell ref="R24:AF24"/>
    <mergeCell ref="B24:C24"/>
    <mergeCell ref="B29:C29"/>
    <mergeCell ref="E29:Q29"/>
    <mergeCell ref="R29:AF29"/>
    <mergeCell ref="B27:C27"/>
    <mergeCell ref="E27:Q27"/>
    <mergeCell ref="R27:AF27"/>
    <mergeCell ref="A2:AG2"/>
    <mergeCell ref="B28:C28"/>
    <mergeCell ref="E28:Q28"/>
    <mergeCell ref="R28:AF28"/>
    <mergeCell ref="E26:Q26"/>
    <mergeCell ref="R26:AF26"/>
    <mergeCell ref="E25:Q25"/>
    <mergeCell ref="R25:AF25"/>
    <mergeCell ref="E23:Q23"/>
    <mergeCell ref="R23:AF23"/>
    <mergeCell ref="E17:Q17"/>
    <mergeCell ref="R21:AF21"/>
    <mergeCell ref="E20:Q20"/>
    <mergeCell ref="R20:AF20"/>
    <mergeCell ref="B11:C11"/>
    <mergeCell ref="R13:AF13"/>
  </mergeCells>
  <phoneticPr fontId="6"/>
  <dataValidations count="1">
    <dataValidation type="list" allowBlank="1" showInputMessage="1" showErrorMessage="1" sqref="B13:C29" xr:uid="{00000000-0002-0000-0A00-000000000000}">
      <formula1>$B$33:$B$34</formula1>
    </dataValidation>
  </dataValidations>
  <printOptions horizontalCentered="1"/>
  <pageMargins left="0.70866141732283472" right="0.70866141732283472" top="0.59055118110236227" bottom="0.39370078740157483" header="0.51181102362204722" footer="0.39370078740157483"/>
  <pageSetup paperSize="9" scale="9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7"/>
  </sheetPr>
  <dimension ref="A1:AG78"/>
  <sheetViews>
    <sheetView showGridLines="0" zoomScale="85" zoomScaleNormal="85" workbookViewId="0">
      <selection activeCell="B13" sqref="B13:C13"/>
    </sheetView>
  </sheetViews>
  <sheetFormatPr defaultRowHeight="14.25" x14ac:dyDescent="0.15"/>
  <cols>
    <col min="1" max="1" width="1.25" style="132" customWidth="1"/>
    <col min="2" max="17" width="2.5" style="132" customWidth="1"/>
    <col min="18" max="32" width="2.625" style="132" customWidth="1"/>
    <col min="33" max="33" width="1.25" style="132" customWidth="1"/>
    <col min="34" max="90" width="2.5" style="132" customWidth="1"/>
    <col min="91" max="16384" width="9" style="132"/>
  </cols>
  <sheetData>
    <row r="1" spans="1:33" ht="5.25" customHeight="1" x14ac:dyDescent="0.15"/>
    <row r="2" spans="1:33" s="63" customFormat="1" ht="26.25" customHeight="1" x14ac:dyDescent="0.15">
      <c r="A2" s="807" t="s">
        <v>217</v>
      </c>
      <c r="B2" s="807"/>
      <c r="C2" s="807"/>
      <c r="D2" s="807"/>
      <c r="E2" s="807"/>
      <c r="F2" s="807"/>
      <c r="G2" s="807"/>
      <c r="H2" s="807"/>
      <c r="I2" s="807"/>
      <c r="J2" s="807"/>
      <c r="K2" s="807"/>
      <c r="L2" s="807"/>
      <c r="M2" s="807"/>
      <c r="N2" s="807"/>
      <c r="O2" s="807"/>
      <c r="P2" s="807"/>
      <c r="Q2" s="807"/>
      <c r="R2" s="807"/>
      <c r="S2" s="807"/>
      <c r="T2" s="807"/>
      <c r="U2" s="807"/>
      <c r="V2" s="807"/>
      <c r="W2" s="807"/>
      <c r="X2" s="807"/>
      <c r="Y2" s="807"/>
      <c r="Z2" s="807"/>
      <c r="AA2" s="807"/>
      <c r="AB2" s="807"/>
      <c r="AC2" s="807"/>
      <c r="AD2" s="807"/>
      <c r="AE2" s="807"/>
      <c r="AF2" s="807"/>
      <c r="AG2" s="807"/>
    </row>
    <row r="3" spans="1:33" s="50" customFormat="1" ht="13.5" x14ac:dyDescent="0.15">
      <c r="A3" s="64"/>
      <c r="B3" s="64"/>
      <c r="C3" s="64"/>
      <c r="D3" s="64"/>
      <c r="E3" s="64"/>
      <c r="F3" s="64"/>
      <c r="G3" s="64"/>
      <c r="H3" s="64"/>
      <c r="I3" s="64"/>
      <c r="J3" s="64"/>
      <c r="K3" s="64"/>
      <c r="L3" s="64"/>
      <c r="M3" s="64"/>
      <c r="N3" s="64"/>
      <c r="O3" s="64"/>
      <c r="P3" s="64"/>
      <c r="Q3" s="64"/>
      <c r="R3" s="64"/>
      <c r="S3" s="64"/>
      <c r="T3" s="64"/>
      <c r="U3" s="64"/>
      <c r="V3" s="64"/>
      <c r="W3" s="64"/>
      <c r="X3" s="64"/>
      <c r="Y3" s="64"/>
      <c r="Z3" s="822" t="s">
        <v>555</v>
      </c>
      <c r="AA3" s="822"/>
      <c r="AB3" s="822"/>
      <c r="AC3" s="822"/>
      <c r="AD3" s="822"/>
      <c r="AE3" s="822"/>
      <c r="AF3" s="822"/>
      <c r="AG3" s="64"/>
    </row>
    <row r="4" spans="1:33" ht="12" customHeight="1" x14ac:dyDescent="0.15">
      <c r="B4" s="147"/>
      <c r="C4" s="147"/>
      <c r="D4" s="147"/>
      <c r="E4" s="147"/>
      <c r="F4" s="147"/>
      <c r="G4" s="147"/>
      <c r="H4" s="147"/>
      <c r="I4" s="147"/>
      <c r="J4" s="147"/>
      <c r="K4" s="147"/>
      <c r="Z4" s="836"/>
      <c r="AA4" s="836"/>
      <c r="AB4" s="836"/>
      <c r="AC4" s="836"/>
      <c r="AD4" s="836"/>
      <c r="AE4" s="836"/>
      <c r="AF4" s="836"/>
    </row>
    <row r="5" spans="1:33" s="143" customFormat="1" ht="22.5" customHeight="1" x14ac:dyDescent="0.15">
      <c r="F5" s="148"/>
      <c r="G5" s="148"/>
      <c r="H5" s="149" t="s">
        <v>309</v>
      </c>
      <c r="I5" s="833" t="str">
        <f>IF('0 基礎データ入力シート【最初に記入】'!$M$4="","",'0 基礎データ入力シート【最初に記入】'!$M$4)</f>
        <v/>
      </c>
      <c r="J5" s="834"/>
      <c r="K5" s="834"/>
      <c r="L5" s="834"/>
      <c r="M5" s="834"/>
      <c r="N5" s="834"/>
      <c r="O5" s="834"/>
      <c r="P5" s="835"/>
      <c r="Z5" s="836"/>
      <c r="AA5" s="836"/>
      <c r="AB5" s="836"/>
      <c r="AC5" s="836"/>
      <c r="AD5" s="836"/>
      <c r="AE5" s="836"/>
      <c r="AF5" s="836"/>
    </row>
    <row r="6" spans="1:33" s="150" customFormat="1" ht="7.5" customHeight="1" x14ac:dyDescent="0.15">
      <c r="F6" s="151"/>
      <c r="G6" s="151"/>
      <c r="H6" s="149"/>
      <c r="J6" s="151"/>
      <c r="K6" s="151"/>
      <c r="Z6" s="836"/>
      <c r="AA6" s="836"/>
      <c r="AB6" s="836"/>
      <c r="AC6" s="836"/>
      <c r="AD6" s="836"/>
      <c r="AE6" s="836"/>
      <c r="AF6" s="836"/>
    </row>
    <row r="7" spans="1:33" s="143" customFormat="1" ht="42.75" customHeight="1" x14ac:dyDescent="0.15">
      <c r="F7" s="148"/>
      <c r="G7" s="148"/>
      <c r="H7" s="149" t="s">
        <v>308</v>
      </c>
      <c r="I7" s="828" t="str">
        <f>IF('0 基礎データ入力シート【最初に記入】'!C6="","",'0 基礎データ入力シート【最初に記入】'!C6)</f>
        <v/>
      </c>
      <c r="J7" s="829"/>
      <c r="K7" s="829"/>
      <c r="L7" s="829"/>
      <c r="M7" s="829"/>
      <c r="N7" s="829"/>
      <c r="O7" s="829"/>
      <c r="P7" s="829"/>
      <c r="Q7" s="829"/>
      <c r="R7" s="829"/>
      <c r="S7" s="829"/>
      <c r="T7" s="829"/>
      <c r="U7" s="829"/>
      <c r="V7" s="829"/>
      <c r="W7" s="830"/>
      <c r="Y7" s="150"/>
      <c r="Z7" s="836"/>
      <c r="AA7" s="836"/>
      <c r="AB7" s="836"/>
      <c r="AC7" s="836"/>
      <c r="AD7" s="836"/>
      <c r="AE7" s="836"/>
      <c r="AF7" s="836"/>
      <c r="AG7" s="148"/>
    </row>
    <row r="8" spans="1:33" ht="12" customHeight="1" x14ac:dyDescent="0.15">
      <c r="B8" s="148"/>
      <c r="C8" s="148"/>
      <c r="D8" s="148"/>
      <c r="E8" s="148"/>
      <c r="F8" s="148"/>
      <c r="G8" s="148"/>
      <c r="H8" s="148"/>
      <c r="I8" s="148"/>
      <c r="J8" s="148"/>
      <c r="K8" s="148"/>
      <c r="Z8" s="836"/>
      <c r="AA8" s="836"/>
      <c r="AB8" s="836"/>
      <c r="AC8" s="836"/>
      <c r="AD8" s="836"/>
      <c r="AE8" s="836"/>
      <c r="AF8" s="836"/>
    </row>
    <row r="9" spans="1:33" ht="7.5" customHeight="1" x14ac:dyDescent="0.15">
      <c r="B9" s="148"/>
      <c r="C9" s="148"/>
      <c r="D9" s="148"/>
      <c r="E9" s="148"/>
      <c r="F9" s="148"/>
      <c r="G9" s="148"/>
      <c r="H9" s="148"/>
      <c r="I9" s="148"/>
      <c r="J9" s="148"/>
      <c r="K9" s="148"/>
      <c r="Z9" s="146"/>
      <c r="AA9" s="146"/>
      <c r="AB9" s="146"/>
      <c r="AC9" s="146"/>
      <c r="AD9" s="146"/>
      <c r="AE9" s="146"/>
      <c r="AF9" s="146"/>
    </row>
    <row r="10" spans="1:33" x14ac:dyDescent="0.15">
      <c r="A10" s="53" t="s">
        <v>168</v>
      </c>
      <c r="C10" s="148"/>
      <c r="D10" s="148"/>
      <c r="E10" s="148"/>
      <c r="F10" s="148"/>
      <c r="G10" s="148"/>
      <c r="H10" s="148"/>
      <c r="I10" s="148"/>
      <c r="J10" s="148"/>
      <c r="K10" s="148"/>
    </row>
    <row r="11" spans="1:33" s="148" customFormat="1" x14ac:dyDescent="0.15">
      <c r="A11" s="32"/>
      <c r="B11" s="832" t="s">
        <v>215</v>
      </c>
      <c r="C11" s="832"/>
      <c r="D11" s="151"/>
      <c r="V11" s="132"/>
    </row>
    <row r="12" spans="1:33" ht="22.5" customHeight="1" thickBot="1" x14ac:dyDescent="0.2">
      <c r="B12" s="831" t="s">
        <v>216</v>
      </c>
      <c r="C12" s="831"/>
      <c r="D12" s="208"/>
      <c r="E12" s="824" t="s">
        <v>547</v>
      </c>
      <c r="F12" s="824"/>
      <c r="G12" s="824"/>
      <c r="H12" s="824"/>
      <c r="I12" s="824"/>
      <c r="J12" s="824"/>
      <c r="K12" s="824"/>
      <c r="L12" s="824"/>
      <c r="M12" s="824"/>
      <c r="N12" s="824"/>
      <c r="O12" s="824"/>
      <c r="P12" s="824"/>
      <c r="Q12" s="824"/>
      <c r="R12" s="824" t="s">
        <v>548</v>
      </c>
      <c r="S12" s="824"/>
      <c r="T12" s="824"/>
      <c r="U12" s="824"/>
      <c r="V12" s="824"/>
      <c r="W12" s="824"/>
      <c r="X12" s="824"/>
      <c r="Y12" s="824"/>
      <c r="Z12" s="824"/>
      <c r="AA12" s="824"/>
      <c r="AB12" s="824"/>
      <c r="AC12" s="824"/>
      <c r="AD12" s="824"/>
      <c r="AE12" s="824"/>
      <c r="AF12" s="824"/>
    </row>
    <row r="13" spans="1:33" ht="34.5" customHeight="1" thickBot="1" x14ac:dyDescent="0.2">
      <c r="B13" s="808"/>
      <c r="C13" s="809"/>
      <c r="D13" s="211" t="s">
        <v>660</v>
      </c>
      <c r="E13" s="818" t="s">
        <v>649</v>
      </c>
      <c r="F13" s="819"/>
      <c r="G13" s="819"/>
      <c r="H13" s="819"/>
      <c r="I13" s="819"/>
      <c r="J13" s="819"/>
      <c r="K13" s="819"/>
      <c r="L13" s="819"/>
      <c r="M13" s="819"/>
      <c r="N13" s="819"/>
      <c r="O13" s="819"/>
      <c r="P13" s="819"/>
      <c r="Q13" s="820"/>
      <c r="R13" s="812" t="s">
        <v>658</v>
      </c>
      <c r="S13" s="812"/>
      <c r="T13" s="812"/>
      <c r="U13" s="812"/>
      <c r="V13" s="812"/>
      <c r="W13" s="812"/>
      <c r="X13" s="812"/>
      <c r="Y13" s="812"/>
      <c r="Z13" s="812"/>
      <c r="AA13" s="812"/>
      <c r="AB13" s="812"/>
      <c r="AC13" s="812"/>
      <c r="AD13" s="812"/>
      <c r="AE13" s="812"/>
      <c r="AF13" s="812"/>
    </row>
    <row r="14" spans="1:33" ht="34.5" customHeight="1" thickBot="1" x14ac:dyDescent="0.2">
      <c r="B14" s="808"/>
      <c r="C14" s="809"/>
      <c r="D14" s="211" t="s">
        <v>660</v>
      </c>
      <c r="E14" s="818" t="s">
        <v>169</v>
      </c>
      <c r="F14" s="819"/>
      <c r="G14" s="819"/>
      <c r="H14" s="819"/>
      <c r="I14" s="819"/>
      <c r="J14" s="819"/>
      <c r="K14" s="819"/>
      <c r="L14" s="819"/>
      <c r="M14" s="819"/>
      <c r="N14" s="819"/>
      <c r="O14" s="819"/>
      <c r="P14" s="819"/>
      <c r="Q14" s="820"/>
      <c r="R14" s="812"/>
      <c r="S14" s="812"/>
      <c r="T14" s="812"/>
      <c r="U14" s="812"/>
      <c r="V14" s="812"/>
      <c r="W14" s="812"/>
      <c r="X14" s="812"/>
      <c r="Y14" s="812"/>
      <c r="Z14" s="812"/>
      <c r="AA14" s="812"/>
      <c r="AB14" s="812"/>
      <c r="AC14" s="812"/>
      <c r="AD14" s="812"/>
      <c r="AE14" s="812"/>
      <c r="AF14" s="812"/>
    </row>
    <row r="15" spans="1:33" ht="39" customHeight="1" thickBot="1" x14ac:dyDescent="0.2">
      <c r="B15" s="808"/>
      <c r="C15" s="809"/>
      <c r="D15" s="211" t="s">
        <v>660</v>
      </c>
      <c r="E15" s="810" t="s">
        <v>202</v>
      </c>
      <c r="F15" s="811"/>
      <c r="G15" s="811"/>
      <c r="H15" s="811"/>
      <c r="I15" s="811"/>
      <c r="J15" s="811"/>
      <c r="K15" s="811"/>
      <c r="L15" s="811"/>
      <c r="M15" s="811"/>
      <c r="N15" s="811"/>
      <c r="O15" s="811"/>
      <c r="P15" s="811"/>
      <c r="Q15" s="811"/>
      <c r="R15" s="812" t="s">
        <v>855</v>
      </c>
      <c r="S15" s="812"/>
      <c r="T15" s="812"/>
      <c r="U15" s="812"/>
      <c r="V15" s="812"/>
      <c r="W15" s="812"/>
      <c r="X15" s="812"/>
      <c r="Y15" s="812"/>
      <c r="Z15" s="812"/>
      <c r="AA15" s="812"/>
      <c r="AB15" s="812"/>
      <c r="AC15" s="812"/>
      <c r="AD15" s="812"/>
      <c r="AE15" s="812"/>
      <c r="AF15" s="812"/>
    </row>
    <row r="16" spans="1:33" ht="39" customHeight="1" thickBot="1" x14ac:dyDescent="0.2">
      <c r="B16" s="808"/>
      <c r="C16" s="809"/>
      <c r="D16" s="211" t="s">
        <v>660</v>
      </c>
      <c r="E16" s="813" t="s">
        <v>203</v>
      </c>
      <c r="F16" s="811"/>
      <c r="G16" s="811"/>
      <c r="H16" s="811"/>
      <c r="I16" s="811"/>
      <c r="J16" s="811"/>
      <c r="K16" s="811"/>
      <c r="L16" s="811"/>
      <c r="M16" s="811"/>
      <c r="N16" s="811"/>
      <c r="O16" s="811"/>
      <c r="P16" s="811"/>
      <c r="Q16" s="811"/>
      <c r="R16" s="812" t="s">
        <v>857</v>
      </c>
      <c r="S16" s="812"/>
      <c r="T16" s="812"/>
      <c r="U16" s="812"/>
      <c r="V16" s="812"/>
      <c r="W16" s="812"/>
      <c r="X16" s="812"/>
      <c r="Y16" s="812"/>
      <c r="Z16" s="812"/>
      <c r="AA16" s="812"/>
      <c r="AB16" s="812"/>
      <c r="AC16" s="812"/>
      <c r="AD16" s="812"/>
      <c r="AE16" s="812"/>
      <c r="AF16" s="812"/>
    </row>
    <row r="17" spans="2:32" ht="39" customHeight="1" thickBot="1" x14ac:dyDescent="0.2">
      <c r="B17" s="808"/>
      <c r="C17" s="809"/>
      <c r="D17" s="211" t="s">
        <v>660</v>
      </c>
      <c r="E17" s="813" t="s">
        <v>204</v>
      </c>
      <c r="F17" s="811"/>
      <c r="G17" s="811"/>
      <c r="H17" s="811"/>
      <c r="I17" s="811"/>
      <c r="J17" s="811"/>
      <c r="K17" s="811"/>
      <c r="L17" s="811"/>
      <c r="M17" s="811"/>
      <c r="N17" s="811"/>
      <c r="O17" s="811"/>
      <c r="P17" s="811"/>
      <c r="Q17" s="811"/>
      <c r="R17" s="812" t="s">
        <v>1203</v>
      </c>
      <c r="S17" s="812"/>
      <c r="T17" s="812"/>
      <c r="U17" s="812"/>
      <c r="V17" s="812"/>
      <c r="W17" s="812"/>
      <c r="X17" s="812"/>
      <c r="Y17" s="812"/>
      <c r="Z17" s="812"/>
      <c r="AA17" s="812"/>
      <c r="AB17" s="812"/>
      <c r="AC17" s="812"/>
      <c r="AD17" s="812"/>
      <c r="AE17" s="812"/>
      <c r="AF17" s="812"/>
    </row>
    <row r="18" spans="2:32" ht="39" customHeight="1" x14ac:dyDescent="0.15">
      <c r="B18" s="817"/>
      <c r="C18" s="817"/>
      <c r="D18" s="212" t="s">
        <v>661</v>
      </c>
      <c r="E18" s="810" t="s">
        <v>549</v>
      </c>
      <c r="F18" s="811"/>
      <c r="G18" s="811"/>
      <c r="H18" s="811"/>
      <c r="I18" s="811"/>
      <c r="J18" s="811"/>
      <c r="K18" s="811"/>
      <c r="L18" s="811"/>
      <c r="M18" s="811"/>
      <c r="N18" s="811"/>
      <c r="O18" s="811"/>
      <c r="P18" s="811"/>
      <c r="Q18" s="811"/>
      <c r="R18" s="812" t="s">
        <v>201</v>
      </c>
      <c r="S18" s="812"/>
      <c r="T18" s="812"/>
      <c r="U18" s="812"/>
      <c r="V18" s="812"/>
      <c r="W18" s="812"/>
      <c r="X18" s="812"/>
      <c r="Y18" s="812"/>
      <c r="Z18" s="812"/>
      <c r="AA18" s="812"/>
      <c r="AB18" s="812"/>
      <c r="AC18" s="812"/>
      <c r="AD18" s="812"/>
      <c r="AE18" s="812"/>
      <c r="AF18" s="812"/>
    </row>
    <row r="19" spans="2:32" ht="39" customHeight="1" thickBot="1" x14ac:dyDescent="0.2">
      <c r="B19" s="821"/>
      <c r="C19" s="821"/>
      <c r="D19" s="212" t="s">
        <v>661</v>
      </c>
      <c r="E19" s="810" t="s">
        <v>208</v>
      </c>
      <c r="F19" s="811"/>
      <c r="G19" s="811"/>
      <c r="H19" s="811"/>
      <c r="I19" s="811"/>
      <c r="J19" s="811"/>
      <c r="K19" s="811"/>
      <c r="L19" s="811"/>
      <c r="M19" s="811"/>
      <c r="N19" s="811"/>
      <c r="O19" s="811"/>
      <c r="P19" s="811"/>
      <c r="Q19" s="811"/>
      <c r="R19" s="812" t="s">
        <v>209</v>
      </c>
      <c r="S19" s="812"/>
      <c r="T19" s="812"/>
      <c r="U19" s="812"/>
      <c r="V19" s="812"/>
      <c r="W19" s="812"/>
      <c r="X19" s="812"/>
      <c r="Y19" s="812"/>
      <c r="Z19" s="812"/>
      <c r="AA19" s="812"/>
      <c r="AB19" s="812"/>
      <c r="AC19" s="812"/>
      <c r="AD19" s="812"/>
      <c r="AE19" s="812"/>
      <c r="AF19" s="812"/>
    </row>
    <row r="20" spans="2:32" ht="34.5" customHeight="1" thickBot="1" x14ac:dyDescent="0.2">
      <c r="B20" s="808"/>
      <c r="C20" s="809"/>
      <c r="D20" s="211" t="s">
        <v>660</v>
      </c>
      <c r="E20" s="818" t="s">
        <v>206</v>
      </c>
      <c r="F20" s="819"/>
      <c r="G20" s="819"/>
      <c r="H20" s="819"/>
      <c r="I20" s="819"/>
      <c r="J20" s="819"/>
      <c r="K20" s="819"/>
      <c r="L20" s="819"/>
      <c r="M20" s="819"/>
      <c r="N20" s="819"/>
      <c r="O20" s="819"/>
      <c r="P20" s="819"/>
      <c r="Q20" s="820"/>
      <c r="R20" s="812"/>
      <c r="S20" s="812"/>
      <c r="T20" s="812"/>
      <c r="U20" s="812"/>
      <c r="V20" s="812"/>
      <c r="W20" s="812"/>
      <c r="X20" s="812"/>
      <c r="Y20" s="812"/>
      <c r="Z20" s="812"/>
      <c r="AA20" s="812"/>
      <c r="AB20" s="812"/>
      <c r="AC20" s="812"/>
      <c r="AD20" s="812"/>
      <c r="AE20" s="812"/>
      <c r="AF20" s="812"/>
    </row>
    <row r="21" spans="2:32" ht="34.5" customHeight="1" thickBot="1" x14ac:dyDescent="0.2">
      <c r="B21" s="808"/>
      <c r="C21" s="809"/>
      <c r="D21" s="211" t="s">
        <v>660</v>
      </c>
      <c r="E21" s="810" t="s">
        <v>56</v>
      </c>
      <c r="F21" s="811"/>
      <c r="G21" s="811"/>
      <c r="H21" s="811"/>
      <c r="I21" s="811"/>
      <c r="J21" s="811"/>
      <c r="K21" s="811"/>
      <c r="L21" s="811"/>
      <c r="M21" s="811"/>
      <c r="N21" s="811"/>
      <c r="O21" s="811"/>
      <c r="P21" s="811"/>
      <c r="Q21" s="811"/>
      <c r="R21" s="812" t="s">
        <v>210</v>
      </c>
      <c r="S21" s="812"/>
      <c r="T21" s="812"/>
      <c r="U21" s="812"/>
      <c r="V21" s="812"/>
      <c r="W21" s="812"/>
      <c r="X21" s="812"/>
      <c r="Y21" s="812"/>
      <c r="Z21" s="812"/>
      <c r="AA21" s="812"/>
      <c r="AB21" s="812"/>
      <c r="AC21" s="812"/>
      <c r="AD21" s="812"/>
      <c r="AE21" s="812"/>
      <c r="AF21" s="812"/>
    </row>
    <row r="22" spans="2:32" ht="37.5" customHeight="1" thickBot="1" x14ac:dyDescent="0.2">
      <c r="B22" s="821"/>
      <c r="C22" s="821"/>
      <c r="D22" s="212" t="s">
        <v>661</v>
      </c>
      <c r="E22" s="811" t="s">
        <v>553</v>
      </c>
      <c r="F22" s="811"/>
      <c r="G22" s="811"/>
      <c r="H22" s="811"/>
      <c r="I22" s="811"/>
      <c r="J22" s="811"/>
      <c r="K22" s="811"/>
      <c r="L22" s="811"/>
      <c r="M22" s="811"/>
      <c r="N22" s="811"/>
      <c r="O22" s="811"/>
      <c r="P22" s="811"/>
      <c r="Q22" s="811"/>
      <c r="R22" s="812" t="s">
        <v>237</v>
      </c>
      <c r="S22" s="812"/>
      <c r="T22" s="812"/>
      <c r="U22" s="812"/>
      <c r="V22" s="812"/>
      <c r="W22" s="812"/>
      <c r="X22" s="812"/>
      <c r="Y22" s="812"/>
      <c r="Z22" s="812"/>
      <c r="AA22" s="812"/>
      <c r="AB22" s="812"/>
      <c r="AC22" s="812"/>
      <c r="AD22" s="812"/>
      <c r="AE22" s="812"/>
      <c r="AF22" s="812"/>
    </row>
    <row r="23" spans="2:32" ht="34.5" customHeight="1" thickBot="1" x14ac:dyDescent="0.2">
      <c r="B23" s="808"/>
      <c r="C23" s="809"/>
      <c r="D23" s="211" t="s">
        <v>660</v>
      </c>
      <c r="E23" s="810" t="s">
        <v>211</v>
      </c>
      <c r="F23" s="811"/>
      <c r="G23" s="811"/>
      <c r="H23" s="811"/>
      <c r="I23" s="811"/>
      <c r="J23" s="811"/>
      <c r="K23" s="811"/>
      <c r="L23" s="811"/>
      <c r="M23" s="811"/>
      <c r="N23" s="811"/>
      <c r="O23" s="811"/>
      <c r="P23" s="811"/>
      <c r="Q23" s="811"/>
      <c r="R23" s="812" t="s">
        <v>153</v>
      </c>
      <c r="S23" s="812"/>
      <c r="T23" s="812"/>
      <c r="U23" s="812"/>
      <c r="V23" s="812"/>
      <c r="W23" s="812"/>
      <c r="X23" s="812"/>
      <c r="Y23" s="812"/>
      <c r="Z23" s="812"/>
      <c r="AA23" s="812"/>
      <c r="AB23" s="812"/>
      <c r="AC23" s="812"/>
      <c r="AD23" s="812"/>
      <c r="AE23" s="812"/>
      <c r="AF23" s="812"/>
    </row>
    <row r="24" spans="2:32" ht="34.5" customHeight="1" thickBot="1" x14ac:dyDescent="0.2">
      <c r="B24" s="808"/>
      <c r="C24" s="809"/>
      <c r="D24" s="211" t="s">
        <v>660</v>
      </c>
      <c r="E24" s="810" t="s">
        <v>480</v>
      </c>
      <c r="F24" s="811"/>
      <c r="G24" s="811"/>
      <c r="H24" s="811"/>
      <c r="I24" s="811"/>
      <c r="J24" s="811"/>
      <c r="K24" s="811"/>
      <c r="L24" s="811"/>
      <c r="M24" s="811"/>
      <c r="N24" s="811"/>
      <c r="O24" s="811"/>
      <c r="P24" s="811"/>
      <c r="Q24" s="811"/>
      <c r="R24" s="812" t="s">
        <v>212</v>
      </c>
      <c r="S24" s="812"/>
      <c r="T24" s="812"/>
      <c r="U24" s="812"/>
      <c r="V24" s="812"/>
      <c r="W24" s="812"/>
      <c r="X24" s="812"/>
      <c r="Y24" s="812"/>
      <c r="Z24" s="812"/>
      <c r="AA24" s="812"/>
      <c r="AB24" s="812"/>
      <c r="AC24" s="812"/>
      <c r="AD24" s="812"/>
      <c r="AE24" s="812"/>
      <c r="AF24" s="812"/>
    </row>
    <row r="25" spans="2:32" ht="39" customHeight="1" x14ac:dyDescent="0.15">
      <c r="B25" s="837"/>
      <c r="C25" s="837"/>
      <c r="D25" s="212" t="s">
        <v>661</v>
      </c>
      <c r="E25" s="811" t="s">
        <v>472</v>
      </c>
      <c r="F25" s="811"/>
      <c r="G25" s="811"/>
      <c r="H25" s="811"/>
      <c r="I25" s="811"/>
      <c r="J25" s="811"/>
      <c r="K25" s="811"/>
      <c r="L25" s="811"/>
      <c r="M25" s="811"/>
      <c r="N25" s="811"/>
      <c r="O25" s="811"/>
      <c r="P25" s="811"/>
      <c r="Q25" s="811"/>
      <c r="R25" s="812" t="s">
        <v>213</v>
      </c>
      <c r="S25" s="812"/>
      <c r="T25" s="812"/>
      <c r="U25" s="812"/>
      <c r="V25" s="812"/>
      <c r="W25" s="812"/>
      <c r="X25" s="812"/>
      <c r="Y25" s="812"/>
      <c r="Z25" s="812"/>
      <c r="AA25" s="812"/>
      <c r="AB25" s="812"/>
      <c r="AC25" s="812"/>
      <c r="AD25" s="812"/>
      <c r="AE25" s="812"/>
      <c r="AF25" s="812"/>
    </row>
    <row r="26" spans="2:32" ht="39" customHeight="1" thickBot="1" x14ac:dyDescent="0.2">
      <c r="B26" s="816"/>
      <c r="C26" s="816"/>
      <c r="D26" s="212" t="s">
        <v>661</v>
      </c>
      <c r="E26" s="811" t="s">
        <v>550</v>
      </c>
      <c r="F26" s="811"/>
      <c r="G26" s="811"/>
      <c r="H26" s="811"/>
      <c r="I26" s="811"/>
      <c r="J26" s="811"/>
      <c r="K26" s="811"/>
      <c r="L26" s="811"/>
      <c r="M26" s="811"/>
      <c r="N26" s="811"/>
      <c r="O26" s="811"/>
      <c r="P26" s="811"/>
      <c r="Q26" s="811"/>
      <c r="R26" s="812" t="s">
        <v>214</v>
      </c>
      <c r="S26" s="812"/>
      <c r="T26" s="812"/>
      <c r="U26" s="812"/>
      <c r="V26" s="812"/>
      <c r="W26" s="812"/>
      <c r="X26" s="812"/>
      <c r="Y26" s="812"/>
      <c r="Z26" s="812"/>
      <c r="AA26" s="812"/>
      <c r="AB26" s="812"/>
      <c r="AC26" s="812"/>
      <c r="AD26" s="812"/>
      <c r="AE26" s="812"/>
      <c r="AF26" s="812"/>
    </row>
    <row r="27" spans="2:32" ht="34.5" customHeight="1" thickBot="1" x14ac:dyDescent="0.2">
      <c r="B27" s="808"/>
      <c r="C27" s="809"/>
      <c r="D27" s="211" t="s">
        <v>660</v>
      </c>
      <c r="E27" s="810" t="s">
        <v>154</v>
      </c>
      <c r="F27" s="811"/>
      <c r="G27" s="811"/>
      <c r="H27" s="811"/>
      <c r="I27" s="811"/>
      <c r="J27" s="811"/>
      <c r="K27" s="811"/>
      <c r="L27" s="811"/>
      <c r="M27" s="811"/>
      <c r="N27" s="811"/>
      <c r="O27" s="811"/>
      <c r="P27" s="811"/>
      <c r="Q27" s="811"/>
      <c r="R27" s="812" t="s">
        <v>862</v>
      </c>
      <c r="S27" s="812"/>
      <c r="T27" s="812"/>
      <c r="U27" s="812"/>
      <c r="V27" s="812"/>
      <c r="W27" s="812"/>
      <c r="X27" s="812"/>
      <c r="Y27" s="812"/>
      <c r="Z27" s="812"/>
      <c r="AA27" s="812"/>
      <c r="AB27" s="812"/>
      <c r="AC27" s="812"/>
      <c r="AD27" s="812"/>
      <c r="AE27" s="812"/>
      <c r="AF27" s="812"/>
    </row>
    <row r="28" spans="2:32" ht="34.5" customHeight="1" thickBot="1" x14ac:dyDescent="0.2">
      <c r="B28" s="808"/>
      <c r="C28" s="809"/>
      <c r="D28" s="211" t="s">
        <v>660</v>
      </c>
      <c r="E28" s="810" t="s">
        <v>858</v>
      </c>
      <c r="F28" s="811"/>
      <c r="G28" s="811"/>
      <c r="H28" s="811"/>
      <c r="I28" s="811"/>
      <c r="J28" s="811"/>
      <c r="K28" s="811"/>
      <c r="L28" s="811"/>
      <c r="M28" s="811"/>
      <c r="N28" s="811"/>
      <c r="O28" s="811"/>
      <c r="P28" s="811"/>
      <c r="Q28" s="811"/>
      <c r="R28" s="812" t="s">
        <v>859</v>
      </c>
      <c r="S28" s="812"/>
      <c r="T28" s="812"/>
      <c r="U28" s="812"/>
      <c r="V28" s="812"/>
      <c r="W28" s="812"/>
      <c r="X28" s="812"/>
      <c r="Y28" s="812"/>
      <c r="Z28" s="812"/>
      <c r="AA28" s="812"/>
      <c r="AB28" s="812"/>
      <c r="AC28" s="812"/>
      <c r="AD28" s="812"/>
      <c r="AE28" s="812"/>
      <c r="AF28" s="812"/>
    </row>
    <row r="29" spans="2:32" ht="34.5" customHeight="1" x14ac:dyDescent="0.15">
      <c r="B29" s="815"/>
      <c r="C29" s="815"/>
      <c r="D29" s="212" t="s">
        <v>661</v>
      </c>
      <c r="E29" s="811" t="s">
        <v>479</v>
      </c>
      <c r="F29" s="811"/>
      <c r="G29" s="811"/>
      <c r="H29" s="811"/>
      <c r="I29" s="811"/>
      <c r="J29" s="811"/>
      <c r="K29" s="811"/>
      <c r="L29" s="811"/>
      <c r="M29" s="811"/>
      <c r="N29" s="811"/>
      <c r="O29" s="811"/>
      <c r="P29" s="811"/>
      <c r="Q29" s="811"/>
      <c r="R29" s="812" t="s">
        <v>659</v>
      </c>
      <c r="S29" s="812"/>
      <c r="T29" s="812"/>
      <c r="U29" s="812"/>
      <c r="V29" s="812"/>
      <c r="W29" s="812"/>
      <c r="X29" s="812"/>
      <c r="Y29" s="812"/>
      <c r="Z29" s="812"/>
      <c r="AA29" s="812"/>
      <c r="AB29" s="812"/>
      <c r="AC29" s="812"/>
      <c r="AD29" s="812"/>
      <c r="AE29" s="812"/>
      <c r="AF29" s="812"/>
    </row>
    <row r="30" spans="2:32" s="50" customFormat="1" ht="13.5" x14ac:dyDescent="0.15">
      <c r="B30" s="53" t="s">
        <v>291</v>
      </c>
      <c r="F30" s="53"/>
      <c r="G30" s="53"/>
      <c r="H30" s="53"/>
      <c r="I30" s="53"/>
      <c r="J30" s="53"/>
      <c r="K30" s="53"/>
      <c r="W30" s="53"/>
    </row>
    <row r="31" spans="2:32" s="50" customFormat="1" ht="13.5" x14ac:dyDescent="0.15">
      <c r="B31" s="53" t="s">
        <v>192</v>
      </c>
      <c r="C31" s="53"/>
      <c r="D31" s="53"/>
      <c r="E31" s="53"/>
      <c r="F31" s="53"/>
      <c r="G31" s="53"/>
      <c r="H31" s="53"/>
      <c r="I31" s="53"/>
      <c r="J31" s="53"/>
      <c r="K31" s="53"/>
    </row>
    <row r="32" spans="2:32" s="50" customFormat="1" ht="13.5" x14ac:dyDescent="0.15">
      <c r="B32" s="53"/>
      <c r="C32" s="53"/>
      <c r="D32" s="53"/>
      <c r="E32" s="53"/>
      <c r="F32" s="53"/>
      <c r="G32" s="53"/>
      <c r="H32" s="53"/>
      <c r="I32" s="53"/>
      <c r="J32" s="53"/>
      <c r="K32" s="53"/>
    </row>
    <row r="33" spans="1:33" s="50" customFormat="1" ht="13.5" x14ac:dyDescent="0.15">
      <c r="B33" s="53"/>
      <c r="C33" s="53"/>
      <c r="D33" s="53"/>
      <c r="E33" s="53"/>
      <c r="F33" s="53"/>
      <c r="G33" s="53"/>
      <c r="H33" s="53"/>
      <c r="I33" s="53"/>
      <c r="J33" s="53"/>
      <c r="K33" s="53"/>
    </row>
    <row r="34" spans="1:33" s="50" customFormat="1" ht="13.5" x14ac:dyDescent="0.15">
      <c r="C34" s="53"/>
      <c r="D34" s="53"/>
      <c r="E34" s="53"/>
      <c r="F34" s="53"/>
      <c r="G34" s="53"/>
      <c r="H34" s="53"/>
      <c r="I34" s="53"/>
      <c r="J34" s="53"/>
      <c r="K34" s="53"/>
    </row>
    <row r="35" spans="1:33" s="53" customFormat="1" ht="13.5" x14ac:dyDescent="0.15">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row>
    <row r="36" spans="1:33" s="50" customFormat="1" ht="13.5" x14ac:dyDescent="0.15">
      <c r="B36" s="205" t="s">
        <v>193</v>
      </c>
    </row>
    <row r="37" spans="1:33" s="50" customFormat="1" ht="13.5" x14ac:dyDescent="0.15">
      <c r="B37" s="205" t="s">
        <v>194</v>
      </c>
    </row>
    <row r="38" spans="1:33" s="50" customFormat="1" ht="13.5" x14ac:dyDescent="0.15"/>
    <row r="39" spans="1:33" s="50" customFormat="1" ht="13.5" x14ac:dyDescent="0.15"/>
    <row r="40" spans="1:33" s="50" customFormat="1" ht="13.5" x14ac:dyDescent="0.15"/>
    <row r="41" spans="1:33" s="50" customFormat="1" ht="13.5" x14ac:dyDescent="0.15"/>
    <row r="42" spans="1:33" s="50" customFormat="1" ht="13.5" x14ac:dyDescent="0.15"/>
    <row r="43" spans="1:33" s="50" customFormat="1" ht="13.5" x14ac:dyDescent="0.15"/>
    <row r="44" spans="1:33" s="50" customFormat="1" ht="13.5" x14ac:dyDescent="0.15"/>
    <row r="45" spans="1:33" s="50" customFormat="1" ht="13.5" x14ac:dyDescent="0.15"/>
    <row r="46" spans="1:33" s="50" customFormat="1" ht="13.5" x14ac:dyDescent="0.15"/>
    <row r="47" spans="1:33" s="50" customFormat="1" ht="13.5" x14ac:dyDescent="0.15">
      <c r="E47" s="53"/>
    </row>
    <row r="51" spans="3:8" x14ac:dyDescent="0.15">
      <c r="F51" s="148"/>
    </row>
    <row r="52" spans="3:8" x14ac:dyDescent="0.15">
      <c r="C52" s="148"/>
      <c r="D52" s="148"/>
    </row>
    <row r="53" spans="3:8" x14ac:dyDescent="0.15">
      <c r="H53" s="148"/>
    </row>
    <row r="54" spans="3:8" x14ac:dyDescent="0.15">
      <c r="H54" s="148"/>
    </row>
    <row r="55" spans="3:8" x14ac:dyDescent="0.15">
      <c r="H55" s="148"/>
    </row>
    <row r="68" spans="3:7" x14ac:dyDescent="0.15">
      <c r="F68" s="166"/>
      <c r="G68" s="166"/>
    </row>
    <row r="77" spans="3:7" x14ac:dyDescent="0.15">
      <c r="C77" s="142"/>
      <c r="D77" s="142"/>
      <c r="E77" s="130"/>
    </row>
    <row r="78" spans="3:7" x14ac:dyDescent="0.15">
      <c r="C78" s="130"/>
      <c r="D78" s="130"/>
      <c r="E78" s="130"/>
    </row>
  </sheetData>
  <protectedRanges>
    <protectedRange sqref="B13:C29" name="範囲1"/>
  </protectedRanges>
  <mergeCells count="60">
    <mergeCell ref="Z3:AF3"/>
    <mergeCell ref="B25:C25"/>
    <mergeCell ref="A2:AG2"/>
    <mergeCell ref="R13:AF13"/>
    <mergeCell ref="E16:Q16"/>
    <mergeCell ref="R16:AF16"/>
    <mergeCell ref="E17:Q17"/>
    <mergeCell ref="R15:AF15"/>
    <mergeCell ref="R14:AF14"/>
    <mergeCell ref="E12:Q12"/>
    <mergeCell ref="E21:Q21"/>
    <mergeCell ref="R21:AF21"/>
    <mergeCell ref="E18:Q18"/>
    <mergeCell ref="E24:Q24"/>
    <mergeCell ref="R24:AF24"/>
    <mergeCell ref="E14:Q14"/>
    <mergeCell ref="R20:AF20"/>
    <mergeCell ref="R12:AF12"/>
    <mergeCell ref="R18:AF18"/>
    <mergeCell ref="R22:AF22"/>
    <mergeCell ref="E23:Q23"/>
    <mergeCell ref="R23:AF23"/>
    <mergeCell ref="I5:P5"/>
    <mergeCell ref="E19:Q19"/>
    <mergeCell ref="R19:AF19"/>
    <mergeCell ref="R17:AF17"/>
    <mergeCell ref="I7:W7"/>
    <mergeCell ref="Z4:AF8"/>
    <mergeCell ref="B22:C22"/>
    <mergeCell ref="B23:C23"/>
    <mergeCell ref="E15:Q15"/>
    <mergeCell ref="E13:Q13"/>
    <mergeCell ref="B29:C29"/>
    <mergeCell ref="E29:Q29"/>
    <mergeCell ref="B24:C24"/>
    <mergeCell ref="B21:C21"/>
    <mergeCell ref="E22:Q22"/>
    <mergeCell ref="B26:C26"/>
    <mergeCell ref="E26:Q26"/>
    <mergeCell ref="E20:Q20"/>
    <mergeCell ref="R29:AF29"/>
    <mergeCell ref="E25:Q25"/>
    <mergeCell ref="R25:AF25"/>
    <mergeCell ref="B27:C27"/>
    <mergeCell ref="R27:AF27"/>
    <mergeCell ref="B28:C28"/>
    <mergeCell ref="E28:Q28"/>
    <mergeCell ref="R28:AF28"/>
    <mergeCell ref="E27:Q27"/>
    <mergeCell ref="R26:AF26"/>
    <mergeCell ref="B11:C11"/>
    <mergeCell ref="B18:C18"/>
    <mergeCell ref="B19:C19"/>
    <mergeCell ref="B15:C15"/>
    <mergeCell ref="B20:C20"/>
    <mergeCell ref="B12:C12"/>
    <mergeCell ref="B13:C13"/>
    <mergeCell ref="B14:C14"/>
    <mergeCell ref="B16:C16"/>
    <mergeCell ref="B17:C17"/>
  </mergeCells>
  <phoneticPr fontId="6"/>
  <dataValidations count="1">
    <dataValidation type="list" allowBlank="1" showInputMessage="1" showErrorMessage="1" sqref="B13:C29" xr:uid="{00000000-0002-0000-0B00-000000000000}">
      <formula1>$B$36:$B$37</formula1>
    </dataValidation>
  </dataValidations>
  <printOptions horizontalCentered="1"/>
  <pageMargins left="0.70866141732283472" right="0.70866141732283472" top="0.59055118110236227" bottom="0.39370078740157483" header="0.51181102362204722" footer="0.39370078740157483"/>
  <pageSetup paperSize="9" scale="98"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P76"/>
  <sheetViews>
    <sheetView showGridLines="0" zoomScale="85" zoomScaleNormal="85" workbookViewId="0">
      <selection activeCell="B68" sqref="B68"/>
    </sheetView>
  </sheetViews>
  <sheetFormatPr defaultRowHeight="14.25" x14ac:dyDescent="0.15"/>
  <cols>
    <col min="1" max="1" width="1.25" style="216" customWidth="1"/>
    <col min="2" max="3" width="9.125" style="216" customWidth="1"/>
    <col min="4" max="4" width="2.875" style="216" customWidth="1"/>
    <col min="5" max="5" width="15.375" style="216" customWidth="1"/>
    <col min="6" max="6" width="9.125" style="216" customWidth="1"/>
    <col min="7" max="7" width="8.75" style="216" customWidth="1"/>
    <col min="8" max="15" width="2.5" style="216" customWidth="1"/>
    <col min="16" max="16" width="6.375" style="216" customWidth="1"/>
    <col min="17" max="16384" width="9" style="216"/>
  </cols>
  <sheetData>
    <row r="2" spans="1:16" ht="16.5" customHeight="1" x14ac:dyDescent="0.15">
      <c r="B2" s="352" t="s">
        <v>429</v>
      </c>
      <c r="H2" s="840" t="s">
        <v>347</v>
      </c>
      <c r="I2" s="841"/>
      <c r="J2" s="841"/>
      <c r="K2" s="841"/>
      <c r="L2" s="841"/>
      <c r="M2" s="841"/>
      <c r="N2" s="841"/>
      <c r="O2" s="842"/>
    </row>
    <row r="3" spans="1:16" ht="22.5" customHeight="1" x14ac:dyDescent="0.15">
      <c r="B3" s="352"/>
      <c r="H3" s="852" t="str">
        <f>IF('0 基礎データ入力シート【最初に記入】'!$M$4="","",'0 基礎データ入力シート【最初に記入】'!$M$4)</f>
        <v/>
      </c>
      <c r="I3" s="853"/>
      <c r="J3" s="853"/>
      <c r="K3" s="853"/>
      <c r="L3" s="853"/>
      <c r="M3" s="853"/>
      <c r="N3" s="853"/>
      <c r="O3" s="854"/>
    </row>
    <row r="4" spans="1:16" ht="18" customHeight="1" x14ac:dyDescent="0.15"/>
    <row r="5" spans="1:16" ht="20.25" customHeight="1" x14ac:dyDescent="0.15">
      <c r="L5" s="843" t="s">
        <v>940</v>
      </c>
      <c r="M5" s="844"/>
      <c r="N5" s="844"/>
      <c r="O5" s="845"/>
    </row>
    <row r="6" spans="1:16" ht="20.25" customHeight="1" x14ac:dyDescent="0.15">
      <c r="L6" s="847"/>
      <c r="M6" s="848"/>
      <c r="N6" s="848"/>
      <c r="O6" s="849"/>
    </row>
    <row r="7" spans="1:16" ht="18" customHeight="1" x14ac:dyDescent="0.15"/>
    <row r="8" spans="1:16" ht="26.25" customHeight="1" x14ac:dyDescent="0.15">
      <c r="A8" s="192"/>
      <c r="B8" s="850" t="s">
        <v>87</v>
      </c>
      <c r="C8" s="850"/>
      <c r="D8" s="850"/>
      <c r="E8" s="850"/>
      <c r="F8" s="850"/>
      <c r="G8" s="850"/>
      <c r="H8" s="850"/>
      <c r="I8" s="850"/>
      <c r="J8" s="850"/>
      <c r="K8" s="850"/>
      <c r="L8" s="850"/>
      <c r="M8" s="850"/>
      <c r="N8" s="850"/>
      <c r="O8" s="850"/>
    </row>
    <row r="9" spans="1:16" ht="18" customHeight="1" x14ac:dyDescent="0.15"/>
    <row r="10" spans="1:16" ht="18" customHeight="1" x14ac:dyDescent="0.15">
      <c r="B10" s="216" t="s">
        <v>1385</v>
      </c>
    </row>
    <row r="11" spans="1:16" ht="18" customHeight="1" x14ac:dyDescent="0.15">
      <c r="B11" s="216" t="s">
        <v>292</v>
      </c>
    </row>
    <row r="12" spans="1:16" ht="18" customHeight="1" x14ac:dyDescent="0.15"/>
    <row r="13" spans="1:16" ht="18" customHeight="1" x14ac:dyDescent="0.15">
      <c r="F13" s="216" t="s">
        <v>430</v>
      </c>
    </row>
    <row r="14" spans="1:16" ht="18" customHeight="1" x14ac:dyDescent="0.15"/>
    <row r="15" spans="1:16" ht="18" customHeight="1" x14ac:dyDescent="0.15">
      <c r="A15" s="857" t="s">
        <v>662</v>
      </c>
      <c r="B15" s="857"/>
      <c r="C15" s="857"/>
      <c r="D15" s="857"/>
      <c r="E15" s="857"/>
      <c r="F15" s="857"/>
      <c r="G15" s="857"/>
      <c r="H15" s="857"/>
      <c r="I15" s="857"/>
      <c r="J15" s="857"/>
      <c r="K15" s="857"/>
      <c r="L15" s="857"/>
      <c r="M15" s="857"/>
      <c r="N15" s="857"/>
      <c r="O15" s="857"/>
      <c r="P15" s="857"/>
    </row>
    <row r="16" spans="1:16" ht="18" customHeight="1" x14ac:dyDescent="0.15"/>
    <row r="17" spans="2:16" ht="18" customHeight="1" x14ac:dyDescent="0.15"/>
    <row r="18" spans="2:16" ht="18" customHeight="1" x14ac:dyDescent="0.15"/>
    <row r="19" spans="2:16" ht="18" customHeight="1" x14ac:dyDescent="0.15">
      <c r="B19" s="559" t="s">
        <v>1216</v>
      </c>
      <c r="C19" s="560"/>
      <c r="D19" s="561"/>
    </row>
    <row r="20" spans="2:16" ht="18" customHeight="1" x14ac:dyDescent="0.15"/>
    <row r="21" spans="2:16" ht="18" customHeight="1" x14ac:dyDescent="0.15"/>
    <row r="22" spans="2:16" ht="18" customHeight="1" x14ac:dyDescent="0.15"/>
    <row r="23" spans="2:16" ht="18" customHeight="1" x14ac:dyDescent="0.15">
      <c r="B23" s="216" t="s">
        <v>1381</v>
      </c>
    </row>
    <row r="24" spans="2:16" ht="18" customHeight="1" x14ac:dyDescent="0.15"/>
    <row r="25" spans="2:16" ht="18" customHeight="1" x14ac:dyDescent="0.15">
      <c r="E25" s="839" t="s">
        <v>43</v>
      </c>
      <c r="F25" s="839"/>
      <c r="G25" s="838" t="str">
        <f>IF('0 基礎データ入力シート【最初に記入】'!C10="","",'0 基礎データ入力シート【最初に記入】'!C10)</f>
        <v/>
      </c>
      <c r="H25" s="838"/>
      <c r="I25" s="838"/>
      <c r="J25" s="838"/>
      <c r="K25" s="838"/>
      <c r="L25" s="838"/>
      <c r="M25" s="838"/>
      <c r="N25" s="838"/>
      <c r="O25" s="838"/>
      <c r="P25" s="838"/>
    </row>
    <row r="26" spans="2:16" ht="45" customHeight="1" x14ac:dyDescent="0.15">
      <c r="E26" s="839" t="s">
        <v>44</v>
      </c>
      <c r="F26" s="839"/>
      <c r="G26" s="851" t="str">
        <f>IF('0 基礎データ入力シート【最初に記入】'!M14="","",'0 基礎データ入力シート【最初に記入】'!M14)</f>
        <v/>
      </c>
      <c r="H26" s="851"/>
      <c r="I26" s="851"/>
      <c r="J26" s="851"/>
      <c r="K26" s="851"/>
      <c r="L26" s="851"/>
      <c r="M26" s="851"/>
      <c r="N26" s="851"/>
      <c r="O26" s="851"/>
      <c r="P26" s="366"/>
    </row>
    <row r="27" spans="2:16" ht="45" customHeight="1" x14ac:dyDescent="0.15">
      <c r="E27" s="839" t="s">
        <v>45</v>
      </c>
      <c r="F27" s="839"/>
      <c r="G27" s="851" t="str">
        <f>IF('0 基礎データ入力シート【最初に記入】'!C6="","",'0 基礎データ入力シート【最初に記入】'!C6)</f>
        <v/>
      </c>
      <c r="H27" s="851"/>
      <c r="I27" s="851"/>
      <c r="J27" s="851"/>
      <c r="K27" s="851"/>
      <c r="L27" s="851"/>
      <c r="M27" s="851"/>
      <c r="N27" s="851"/>
      <c r="O27" s="851"/>
      <c r="P27" s="366"/>
    </row>
    <row r="28" spans="2:16" ht="18" customHeight="1" x14ac:dyDescent="0.15">
      <c r="E28" s="839" t="s">
        <v>46</v>
      </c>
      <c r="F28" s="839"/>
      <c r="G28" s="838" t="str">
        <f>(IF('0 基礎データ入力シート【最初に記入】'!C16="","",'0 基礎データ入力シート【最初に記入】'!C16))&amp;"　"&amp;(IF('0 基礎データ入力シート【最初に記入】'!C18="","",'0 基礎データ入力シート【最初に記入】'!C18))</f>
        <v>　</v>
      </c>
      <c r="H28" s="838"/>
      <c r="I28" s="838"/>
      <c r="J28" s="838"/>
      <c r="K28" s="838"/>
      <c r="L28" s="838"/>
      <c r="M28" s="838"/>
      <c r="N28" s="838"/>
      <c r="O28" s="838"/>
      <c r="P28" s="550"/>
    </row>
    <row r="29" spans="2:16" ht="18" customHeight="1" x14ac:dyDescent="0.15">
      <c r="E29" s="839" t="s">
        <v>47</v>
      </c>
      <c r="F29" s="839"/>
      <c r="G29" s="838" t="str">
        <f>IF('0 基礎データ入力シート【最初に記入】'!C20="","",'0 基礎データ入力シート【最初に記入】'!C20)</f>
        <v/>
      </c>
      <c r="H29" s="838"/>
      <c r="I29" s="838"/>
      <c r="J29" s="838"/>
      <c r="K29" s="838"/>
      <c r="L29" s="838"/>
      <c r="M29" s="838"/>
      <c r="N29" s="838"/>
      <c r="O29" s="838"/>
      <c r="P29" s="366"/>
    </row>
    <row r="30" spans="2:16" ht="18" customHeight="1" x14ac:dyDescent="0.15">
      <c r="E30" s="839" t="s">
        <v>48</v>
      </c>
      <c r="F30" s="839"/>
      <c r="G30" s="846"/>
      <c r="H30" s="846"/>
      <c r="I30" s="846"/>
      <c r="J30" s="846"/>
      <c r="K30" s="846"/>
      <c r="L30" s="846"/>
      <c r="M30" s="846"/>
      <c r="N30" s="846"/>
      <c r="O30" s="846"/>
      <c r="P30" s="366"/>
    </row>
    <row r="31" spans="2:16" ht="18" customHeight="1" x14ac:dyDescent="0.15">
      <c r="G31" s="16"/>
      <c r="H31" s="16"/>
      <c r="I31" s="16"/>
      <c r="J31" s="16"/>
    </row>
    <row r="32" spans="2:16" ht="18" customHeight="1" x14ac:dyDescent="0.15">
      <c r="E32" s="839" t="s">
        <v>49</v>
      </c>
      <c r="F32" s="839"/>
      <c r="G32" s="846"/>
      <c r="H32" s="846"/>
      <c r="I32" s="846"/>
      <c r="J32" s="846"/>
      <c r="K32" s="846"/>
      <c r="L32" s="846"/>
      <c r="M32" s="846"/>
      <c r="N32" s="846"/>
      <c r="O32" s="846"/>
      <c r="P32" s="846"/>
    </row>
    <row r="33" spans="2:16" ht="18" customHeight="1" x14ac:dyDescent="0.15">
      <c r="E33" s="839" t="s">
        <v>50</v>
      </c>
      <c r="F33" s="839"/>
      <c r="G33" s="846"/>
      <c r="H33" s="846"/>
      <c r="I33" s="846"/>
      <c r="J33" s="846"/>
      <c r="K33" s="846"/>
      <c r="L33" s="846"/>
      <c r="M33" s="846"/>
      <c r="N33" s="846"/>
      <c r="O33" s="846"/>
      <c r="P33" s="846"/>
    </row>
    <row r="34" spans="2:16" ht="18" customHeight="1" x14ac:dyDescent="0.15">
      <c r="E34" s="839" t="s">
        <v>293</v>
      </c>
      <c r="F34" s="839"/>
      <c r="G34" s="846"/>
      <c r="H34" s="846"/>
      <c r="I34" s="846"/>
      <c r="J34" s="846"/>
      <c r="K34" s="846"/>
      <c r="L34" s="846"/>
      <c r="M34" s="846"/>
      <c r="N34" s="846"/>
      <c r="O34" s="846"/>
      <c r="P34" s="846"/>
    </row>
    <row r="35" spans="2:16" ht="18" customHeight="1" x14ac:dyDescent="0.15">
      <c r="B35" s="570"/>
      <c r="C35" s="570"/>
      <c r="D35" s="571"/>
      <c r="E35" s="572"/>
      <c r="F35" s="572"/>
      <c r="G35" s="573"/>
      <c r="H35" s="573"/>
      <c r="I35" s="573"/>
      <c r="J35" s="573"/>
      <c r="K35" s="573"/>
      <c r="L35" s="573"/>
      <c r="M35" s="573"/>
      <c r="N35" s="573"/>
      <c r="O35" s="573"/>
      <c r="P35" s="573"/>
    </row>
    <row r="36" spans="2:16" ht="18" customHeight="1" x14ac:dyDescent="0.15">
      <c r="B36" s="570"/>
      <c r="C36" s="570"/>
      <c r="D36" s="858"/>
      <c r="E36" s="858"/>
      <c r="F36" s="858"/>
      <c r="G36" s="858"/>
      <c r="H36" s="574"/>
      <c r="I36" s="574"/>
      <c r="J36" s="574"/>
      <c r="K36" s="574"/>
      <c r="L36" s="574"/>
      <c r="M36" s="574"/>
      <c r="N36" s="574"/>
      <c r="O36" s="574"/>
      <c r="P36" s="574"/>
    </row>
    <row r="37" spans="2:16" ht="18" customHeight="1" x14ac:dyDescent="0.15">
      <c r="B37" s="570"/>
      <c r="C37" s="570"/>
      <c r="D37" s="575"/>
      <c r="E37" s="855"/>
      <c r="F37" s="855"/>
      <c r="G37" s="856"/>
      <c r="H37" s="856"/>
      <c r="I37" s="856"/>
      <c r="J37" s="856"/>
      <c r="K37" s="856"/>
      <c r="L37" s="856"/>
      <c r="M37" s="856"/>
      <c r="N37" s="856"/>
      <c r="O37" s="856"/>
      <c r="P37" s="856"/>
    </row>
    <row r="38" spans="2:16" ht="45" customHeight="1" x14ac:dyDescent="0.15">
      <c r="B38" s="570"/>
      <c r="C38" s="570"/>
      <c r="D38" s="575"/>
      <c r="E38" s="855"/>
      <c r="F38" s="855"/>
      <c r="G38" s="856"/>
      <c r="H38" s="856"/>
      <c r="I38" s="856"/>
      <c r="J38" s="856"/>
      <c r="K38" s="856"/>
      <c r="L38" s="856"/>
      <c r="M38" s="856"/>
      <c r="N38" s="856"/>
      <c r="O38" s="856"/>
      <c r="P38" s="856"/>
    </row>
    <row r="39" spans="2:16" ht="18" customHeight="1" x14ac:dyDescent="0.15">
      <c r="B39" s="570"/>
      <c r="C39" s="570"/>
      <c r="D39" s="571"/>
      <c r="E39" s="855"/>
      <c r="F39" s="855"/>
      <c r="G39" s="856"/>
      <c r="H39" s="856"/>
      <c r="I39" s="856"/>
      <c r="J39" s="856"/>
      <c r="K39" s="856"/>
      <c r="L39" s="856"/>
      <c r="M39" s="856"/>
      <c r="N39" s="856"/>
      <c r="O39" s="856"/>
      <c r="P39" s="856"/>
    </row>
    <row r="40" spans="2:16" ht="18" customHeight="1" x14ac:dyDescent="0.15">
      <c r="B40" s="570"/>
      <c r="C40" s="570"/>
      <c r="D40" s="571"/>
      <c r="E40" s="855"/>
      <c r="F40" s="855"/>
      <c r="G40" s="856"/>
      <c r="H40" s="856"/>
      <c r="I40" s="856"/>
      <c r="J40" s="856"/>
      <c r="K40" s="856"/>
      <c r="L40" s="856"/>
      <c r="M40" s="856"/>
      <c r="N40" s="856"/>
      <c r="O40" s="856"/>
      <c r="P40" s="856"/>
    </row>
    <row r="41" spans="2:16" ht="18" customHeight="1" x14ac:dyDescent="0.15">
      <c r="B41" s="570"/>
      <c r="C41" s="570"/>
      <c r="D41" s="571"/>
      <c r="E41" s="855"/>
      <c r="F41" s="855"/>
      <c r="G41" s="856"/>
      <c r="H41" s="856"/>
      <c r="I41" s="856"/>
      <c r="J41" s="856"/>
      <c r="K41" s="856"/>
      <c r="L41" s="856"/>
      <c r="M41" s="856"/>
      <c r="N41" s="856"/>
      <c r="O41" s="856"/>
      <c r="P41" s="856"/>
    </row>
    <row r="42" spans="2:16" ht="18" customHeight="1" x14ac:dyDescent="0.15">
      <c r="B42" s="570"/>
      <c r="C42" s="570"/>
      <c r="D42" s="571"/>
      <c r="E42" s="571"/>
      <c r="F42" s="571"/>
      <c r="G42" s="571"/>
      <c r="H42" s="571"/>
      <c r="I42" s="571"/>
      <c r="J42" s="571"/>
      <c r="K42" s="571"/>
      <c r="L42" s="571"/>
      <c r="M42" s="571"/>
      <c r="N42" s="571"/>
      <c r="O42" s="571"/>
      <c r="P42" s="571"/>
    </row>
    <row r="43" spans="2:16" ht="18" customHeight="1" x14ac:dyDescent="0.15">
      <c r="B43" s="570"/>
      <c r="C43" s="570"/>
      <c r="D43" s="571"/>
      <c r="E43" s="571"/>
      <c r="F43" s="571"/>
      <c r="G43" s="571"/>
      <c r="H43" s="571"/>
      <c r="I43" s="571"/>
      <c r="J43" s="571"/>
      <c r="K43" s="571"/>
      <c r="L43" s="571"/>
      <c r="M43" s="571"/>
      <c r="N43" s="571"/>
      <c r="O43" s="571"/>
      <c r="P43" s="571"/>
    </row>
    <row r="44" spans="2:16" ht="18" customHeight="1" x14ac:dyDescent="0.15">
      <c r="B44" s="570"/>
      <c r="C44" s="570"/>
      <c r="D44" s="571"/>
      <c r="E44" s="571"/>
      <c r="F44" s="571"/>
      <c r="G44" s="571"/>
      <c r="H44" s="571"/>
      <c r="I44" s="571"/>
      <c r="J44" s="571"/>
      <c r="K44" s="571"/>
      <c r="L44" s="571"/>
      <c r="M44" s="571"/>
      <c r="N44" s="571"/>
      <c r="O44" s="571"/>
      <c r="P44" s="571"/>
    </row>
    <row r="45" spans="2:16" ht="18" customHeight="1" x14ac:dyDescent="0.15"/>
    <row r="46" spans="2:16" ht="18" customHeight="1" x14ac:dyDescent="0.15"/>
    <row r="47" spans="2:16" ht="18" customHeight="1" x14ac:dyDescent="0.15"/>
    <row r="48" spans="2:16"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66" spans="3:6" x14ac:dyDescent="0.15">
      <c r="E66" s="141"/>
      <c r="F66" s="141"/>
    </row>
    <row r="75" spans="3:6" x14ac:dyDescent="0.15">
      <c r="C75" s="142"/>
      <c r="D75" s="142"/>
    </row>
    <row r="76" spans="3:6" x14ac:dyDescent="0.15">
      <c r="C76" s="142"/>
      <c r="D76" s="142"/>
    </row>
  </sheetData>
  <mergeCells count="35">
    <mergeCell ref="E40:F40"/>
    <mergeCell ref="G40:P40"/>
    <mergeCell ref="E41:F41"/>
    <mergeCell ref="G41:P41"/>
    <mergeCell ref="A15:P15"/>
    <mergeCell ref="D36:G36"/>
    <mergeCell ref="E37:F37"/>
    <mergeCell ref="G37:P37"/>
    <mergeCell ref="E38:F38"/>
    <mergeCell ref="G38:P38"/>
    <mergeCell ref="E39:F39"/>
    <mergeCell ref="G39:P39"/>
    <mergeCell ref="E33:F33"/>
    <mergeCell ref="E34:F34"/>
    <mergeCell ref="E32:F32"/>
    <mergeCell ref="G32:P32"/>
    <mergeCell ref="G33:P33"/>
    <mergeCell ref="G34:P34"/>
    <mergeCell ref="E26:F26"/>
    <mergeCell ref="E27:F27"/>
    <mergeCell ref="E28:F28"/>
    <mergeCell ref="E29:F29"/>
    <mergeCell ref="G28:O28"/>
    <mergeCell ref="G25:P25"/>
    <mergeCell ref="E30:F30"/>
    <mergeCell ref="H2:O2"/>
    <mergeCell ref="L5:O5"/>
    <mergeCell ref="G30:O30"/>
    <mergeCell ref="L6:O6"/>
    <mergeCell ref="B8:O8"/>
    <mergeCell ref="G26:O26"/>
    <mergeCell ref="G27:O27"/>
    <mergeCell ref="G29:O29"/>
    <mergeCell ref="E25:F25"/>
    <mergeCell ref="H3:O3"/>
  </mergeCells>
  <phoneticPr fontId="3"/>
  <conditionalFormatting sqref="G30:O30">
    <cfRule type="expression" dxfId="21" priority="4">
      <formula>IF($G$30="",TRUE)</formula>
    </cfRule>
  </conditionalFormatting>
  <conditionalFormatting sqref="G32:P32">
    <cfRule type="expression" dxfId="20" priority="3">
      <formula>IF($G$32="",TRUE)</formula>
    </cfRule>
  </conditionalFormatting>
  <conditionalFormatting sqref="G33:P33">
    <cfRule type="expression" dxfId="19" priority="2">
      <formula>IF($G$33="",TRUE)</formula>
    </cfRule>
  </conditionalFormatting>
  <conditionalFormatting sqref="G34:P34">
    <cfRule type="expression" dxfId="18" priority="1">
      <formula>IF($G$34="",TRUE)</formula>
    </cfRule>
  </conditionalFormatting>
  <conditionalFormatting sqref="L6:O6">
    <cfRule type="expression" dxfId="17" priority="5">
      <formula>IF($L$6="",TRUE)</formula>
    </cfRule>
  </conditionalFormatting>
  <printOptions horizontalCentered="1"/>
  <pageMargins left="0.70866141732283472" right="0.70866141732283472" top="0.59055118110236227" bottom="0.39370078740157483" header="0.51181102362204722" footer="0.39370078740157483"/>
  <pageSetup paperSize="9"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リストから選択してください" xr:uid="{00000000-0002-0000-0C00-000000000000}">
          <x14:formula1>
            <xm:f>リスト!$B$2:$B$3</xm:f>
          </x14:formula1>
          <xm:sqref>L6:O6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P76"/>
  <sheetViews>
    <sheetView showGridLines="0" zoomScale="85" zoomScaleNormal="85" workbookViewId="0">
      <selection activeCell="B20" sqref="B20"/>
    </sheetView>
  </sheetViews>
  <sheetFormatPr defaultRowHeight="14.25" x14ac:dyDescent="0.15"/>
  <cols>
    <col min="1" max="1" width="1.25" style="143" customWidth="1"/>
    <col min="2" max="3" width="9.125" style="143" customWidth="1"/>
    <col min="4" max="4" width="2.875" style="143" customWidth="1"/>
    <col min="5" max="5" width="15.375" style="143" customWidth="1"/>
    <col min="6" max="6" width="9.125" style="143" customWidth="1"/>
    <col min="7" max="7" width="8.75" style="143" customWidth="1"/>
    <col min="8" max="16" width="2.5" style="143" customWidth="1"/>
    <col min="17" max="16384" width="9" style="143"/>
  </cols>
  <sheetData>
    <row r="2" spans="1:16" ht="16.5" customHeight="1" x14ac:dyDescent="0.15">
      <c r="B2" s="144" t="s">
        <v>429</v>
      </c>
      <c r="H2" s="860" t="s">
        <v>347</v>
      </c>
      <c r="I2" s="861"/>
      <c r="J2" s="861"/>
      <c r="K2" s="861"/>
      <c r="L2" s="861"/>
      <c r="M2" s="861"/>
      <c r="N2" s="861"/>
      <c r="O2" s="862"/>
    </row>
    <row r="3" spans="1:16" ht="22.5" customHeight="1" x14ac:dyDescent="0.15">
      <c r="B3" s="144"/>
      <c r="H3" s="864" t="s">
        <v>1329</v>
      </c>
      <c r="I3" s="865"/>
      <c r="J3" s="865"/>
      <c r="K3" s="865"/>
      <c r="L3" s="865"/>
      <c r="M3" s="865"/>
      <c r="N3" s="865"/>
      <c r="O3" s="866"/>
    </row>
    <row r="4" spans="1:16" ht="18" customHeight="1" x14ac:dyDescent="0.15"/>
    <row r="5" spans="1:16" ht="20.25" customHeight="1" x14ac:dyDescent="0.15">
      <c r="L5" s="843" t="s">
        <v>1330</v>
      </c>
      <c r="M5" s="844"/>
      <c r="N5" s="844"/>
      <c r="O5" s="845"/>
    </row>
    <row r="6" spans="1:16" ht="20.25" customHeight="1" x14ac:dyDescent="0.15">
      <c r="L6" s="863" t="s">
        <v>432</v>
      </c>
      <c r="M6" s="844"/>
      <c r="N6" s="844"/>
      <c r="O6" s="845"/>
    </row>
    <row r="7" spans="1:16" ht="18" customHeight="1" x14ac:dyDescent="0.15"/>
    <row r="8" spans="1:16" ht="26.25" customHeight="1" x14ac:dyDescent="0.15">
      <c r="A8" s="192"/>
      <c r="B8" s="850" t="s">
        <v>87</v>
      </c>
      <c r="C8" s="850"/>
      <c r="D8" s="850"/>
      <c r="E8" s="850"/>
      <c r="F8" s="850"/>
      <c r="G8" s="850"/>
      <c r="H8" s="850"/>
      <c r="I8" s="850"/>
      <c r="J8" s="850"/>
      <c r="K8" s="850"/>
      <c r="L8" s="850"/>
      <c r="M8" s="850"/>
      <c r="N8" s="850"/>
      <c r="O8" s="850"/>
    </row>
    <row r="9" spans="1:16" ht="18" customHeight="1" x14ac:dyDescent="0.15"/>
    <row r="10" spans="1:16" ht="18" customHeight="1" x14ac:dyDescent="0.15">
      <c r="B10" t="s">
        <v>1386</v>
      </c>
    </row>
    <row r="11" spans="1:16" ht="18" customHeight="1" x14ac:dyDescent="0.15">
      <c r="B11" s="143" t="s">
        <v>292</v>
      </c>
    </row>
    <row r="12" spans="1:16" ht="18" customHeight="1" x14ac:dyDescent="0.15"/>
    <row r="13" spans="1:16" ht="18" customHeight="1" x14ac:dyDescent="0.15">
      <c r="F13" s="143" t="s">
        <v>430</v>
      </c>
    </row>
    <row r="14" spans="1:16" ht="18" customHeight="1" x14ac:dyDescent="0.15"/>
    <row r="15" spans="1:16" ht="18" customHeight="1" x14ac:dyDescent="0.15">
      <c r="A15" s="693" t="s">
        <v>662</v>
      </c>
      <c r="B15" s="693"/>
      <c r="C15" s="693"/>
      <c r="D15" s="693"/>
      <c r="E15" s="693"/>
      <c r="F15" s="693"/>
      <c r="G15" s="693"/>
      <c r="H15" s="693"/>
      <c r="I15" s="693"/>
      <c r="J15" s="693"/>
      <c r="K15" s="693"/>
      <c r="L15" s="693"/>
      <c r="M15" s="693"/>
      <c r="N15" s="693"/>
      <c r="O15" s="693"/>
      <c r="P15" s="693"/>
    </row>
    <row r="16" spans="1:16" ht="18" customHeight="1" x14ac:dyDescent="0.15"/>
    <row r="17" spans="2:16" ht="18" customHeight="1" x14ac:dyDescent="0.15"/>
    <row r="18" spans="2:16" ht="18" customHeight="1" x14ac:dyDescent="0.15"/>
    <row r="19" spans="2:16" ht="18" customHeight="1" x14ac:dyDescent="0.15">
      <c r="B19" s="859" t="s">
        <v>1388</v>
      </c>
      <c r="C19" s="859"/>
      <c r="D19" s="859"/>
    </row>
    <row r="20" spans="2:16" ht="18" customHeight="1" x14ac:dyDescent="0.15"/>
    <row r="21" spans="2:16" ht="18" customHeight="1" x14ac:dyDescent="0.15"/>
    <row r="22" spans="2:16" ht="18" customHeight="1" x14ac:dyDescent="0.15"/>
    <row r="23" spans="2:16" ht="18" customHeight="1" x14ac:dyDescent="0.15">
      <c r="B23" s="143" t="s">
        <v>1382</v>
      </c>
    </row>
    <row r="24" spans="2:16" ht="18" customHeight="1" x14ac:dyDescent="0.15"/>
    <row r="25" spans="2:16" s="1" customFormat="1" ht="18" customHeight="1" x14ac:dyDescent="0.15">
      <c r="E25" s="867" t="s">
        <v>43</v>
      </c>
      <c r="F25" s="867"/>
      <c r="G25" s="868" t="s">
        <v>1319</v>
      </c>
      <c r="H25" s="868"/>
      <c r="I25" s="868"/>
      <c r="J25" s="868"/>
      <c r="K25" s="868"/>
      <c r="L25" s="868"/>
      <c r="M25" s="868"/>
      <c r="N25" s="868"/>
      <c r="O25" s="868"/>
      <c r="P25" s="868"/>
    </row>
    <row r="26" spans="2:16" s="1" customFormat="1" ht="18" customHeight="1" x14ac:dyDescent="0.15">
      <c r="E26" s="867" t="s">
        <v>44</v>
      </c>
      <c r="F26" s="867"/>
      <c r="G26" s="868" t="s">
        <v>1323</v>
      </c>
      <c r="H26" s="868"/>
      <c r="I26" s="868"/>
      <c r="J26" s="868"/>
      <c r="K26" s="868"/>
      <c r="L26" s="868"/>
      <c r="M26" s="868"/>
      <c r="N26" s="868"/>
      <c r="O26" s="868"/>
      <c r="P26" s="619"/>
    </row>
    <row r="27" spans="2:16" s="1" customFormat="1" ht="18" customHeight="1" x14ac:dyDescent="0.15">
      <c r="E27" s="867" t="s">
        <v>45</v>
      </c>
      <c r="F27" s="867"/>
      <c r="G27" s="868" t="s">
        <v>1324</v>
      </c>
      <c r="H27" s="868"/>
      <c r="I27" s="868"/>
      <c r="J27" s="868"/>
      <c r="K27" s="868"/>
      <c r="L27" s="868"/>
      <c r="M27" s="868"/>
      <c r="N27" s="868"/>
      <c r="O27" s="868"/>
      <c r="P27" s="619"/>
    </row>
    <row r="28" spans="2:16" s="1" customFormat="1" ht="18" customHeight="1" x14ac:dyDescent="0.15">
      <c r="E28" s="867" t="s">
        <v>46</v>
      </c>
      <c r="F28" s="867"/>
      <c r="G28" s="868" t="s">
        <v>1325</v>
      </c>
      <c r="H28" s="868"/>
      <c r="I28" s="868"/>
      <c r="J28" s="868"/>
      <c r="K28" s="868"/>
      <c r="L28" s="868"/>
      <c r="M28" s="868"/>
      <c r="N28" s="868"/>
      <c r="O28" s="868"/>
      <c r="P28" s="868"/>
    </row>
    <row r="29" spans="2:16" s="1" customFormat="1" ht="18" customHeight="1" x14ac:dyDescent="0.15">
      <c r="E29" s="867" t="s">
        <v>47</v>
      </c>
      <c r="F29" s="867"/>
      <c r="G29" s="868" t="s">
        <v>1321</v>
      </c>
      <c r="H29" s="868"/>
      <c r="I29" s="868"/>
      <c r="J29" s="868"/>
      <c r="K29" s="868"/>
      <c r="L29" s="868"/>
      <c r="M29" s="868"/>
      <c r="N29" s="868"/>
      <c r="O29" s="868"/>
      <c r="P29" s="619"/>
    </row>
    <row r="30" spans="2:16" s="1" customFormat="1" ht="18" customHeight="1" x14ac:dyDescent="0.15">
      <c r="E30" s="867" t="s">
        <v>48</v>
      </c>
      <c r="F30" s="867"/>
      <c r="G30" s="868" t="s">
        <v>1321</v>
      </c>
      <c r="H30" s="868"/>
      <c r="I30" s="868"/>
      <c r="J30" s="868"/>
      <c r="K30" s="868"/>
      <c r="L30" s="868"/>
      <c r="M30" s="868"/>
      <c r="N30" s="868"/>
      <c r="O30" s="868"/>
      <c r="P30" s="619"/>
    </row>
    <row r="31" spans="2:16" s="1" customFormat="1" ht="18" customHeight="1" x14ac:dyDescent="0.15">
      <c r="G31" s="620"/>
      <c r="H31" s="620"/>
      <c r="I31" s="620"/>
      <c r="J31" s="620"/>
      <c r="K31" s="619"/>
      <c r="L31" s="619"/>
      <c r="M31" s="619"/>
      <c r="N31" s="619"/>
      <c r="O31" s="619"/>
      <c r="P31" s="619"/>
    </row>
    <row r="32" spans="2:16" s="1" customFormat="1" ht="18" customHeight="1" x14ac:dyDescent="0.15">
      <c r="E32" s="867" t="s">
        <v>49</v>
      </c>
      <c r="F32" s="867"/>
      <c r="G32" s="868" t="s">
        <v>1326</v>
      </c>
      <c r="H32" s="868"/>
      <c r="I32" s="868"/>
      <c r="J32" s="868"/>
      <c r="K32" s="868"/>
      <c r="L32" s="868"/>
      <c r="M32" s="868"/>
      <c r="N32" s="868"/>
      <c r="O32" s="868"/>
      <c r="P32" s="868"/>
    </row>
    <row r="33" spans="2:16" s="1" customFormat="1" ht="18" customHeight="1" x14ac:dyDescent="0.15">
      <c r="E33" s="867" t="s">
        <v>50</v>
      </c>
      <c r="F33" s="867"/>
      <c r="G33" s="868" t="s">
        <v>1327</v>
      </c>
      <c r="H33" s="868"/>
      <c r="I33" s="868"/>
      <c r="J33" s="868"/>
      <c r="K33" s="868"/>
      <c r="L33" s="868"/>
      <c r="M33" s="868"/>
      <c r="N33" s="868"/>
      <c r="O33" s="868"/>
      <c r="P33" s="868"/>
    </row>
    <row r="34" spans="2:16" s="1" customFormat="1" ht="18" customHeight="1" x14ac:dyDescent="0.15">
      <c r="E34" s="867" t="s">
        <v>293</v>
      </c>
      <c r="F34" s="867"/>
      <c r="G34" s="868" t="s">
        <v>1327</v>
      </c>
      <c r="H34" s="868"/>
      <c r="I34" s="868"/>
      <c r="J34" s="868"/>
      <c r="K34" s="868"/>
      <c r="L34" s="868"/>
      <c r="M34" s="868"/>
      <c r="N34" s="868"/>
      <c r="O34" s="868"/>
      <c r="P34" s="868"/>
    </row>
    <row r="35" spans="2:16" s="1" customFormat="1" ht="18" customHeight="1" x14ac:dyDescent="0.15">
      <c r="E35" s="213"/>
      <c r="F35" s="213"/>
      <c r="G35" s="214"/>
      <c r="H35" s="214"/>
      <c r="I35" s="214"/>
      <c r="J35" s="214"/>
      <c r="K35" s="214"/>
      <c r="L35" s="214"/>
      <c r="M35" s="214"/>
      <c r="N35" s="214"/>
      <c r="O35" s="214"/>
      <c r="P35" s="214"/>
    </row>
    <row r="36" spans="2:16" s="1" customFormat="1" ht="18" customHeight="1" x14ac:dyDescent="0.15">
      <c r="D36" s="877"/>
      <c r="E36" s="878"/>
      <c r="F36" s="878"/>
      <c r="G36" s="878"/>
      <c r="H36" s="554"/>
      <c r="I36" s="554"/>
      <c r="J36" s="554"/>
      <c r="K36" s="554"/>
      <c r="L36" s="554"/>
      <c r="M36" s="554"/>
      <c r="N36" s="554"/>
      <c r="O36" s="554"/>
      <c r="P36" s="555"/>
    </row>
    <row r="37" spans="2:16" s="1" customFormat="1" ht="18" customHeight="1" x14ac:dyDescent="0.15">
      <c r="D37" s="556"/>
      <c r="E37" s="869"/>
      <c r="F37" s="870"/>
      <c r="G37" s="871"/>
      <c r="H37" s="871"/>
      <c r="I37" s="871"/>
      <c r="J37" s="871"/>
      <c r="K37" s="871"/>
      <c r="L37" s="871"/>
      <c r="M37" s="871"/>
      <c r="N37" s="871"/>
      <c r="O37" s="871"/>
      <c r="P37" s="872"/>
    </row>
    <row r="38" spans="2:16" s="1" customFormat="1" ht="18" customHeight="1" x14ac:dyDescent="0.15">
      <c r="D38" s="556"/>
      <c r="E38" s="869"/>
      <c r="F38" s="870"/>
      <c r="G38" s="871"/>
      <c r="H38" s="871"/>
      <c r="I38" s="871"/>
      <c r="J38" s="871"/>
      <c r="K38" s="871"/>
      <c r="L38" s="871"/>
      <c r="M38" s="871"/>
      <c r="N38" s="871"/>
      <c r="O38" s="871"/>
      <c r="P38" s="872"/>
    </row>
    <row r="39" spans="2:16" s="1" customFormat="1" ht="18" customHeight="1" x14ac:dyDescent="0.15">
      <c r="D39" s="557"/>
      <c r="E39" s="869"/>
      <c r="F39" s="870"/>
      <c r="G39" s="871"/>
      <c r="H39" s="871"/>
      <c r="I39" s="871"/>
      <c r="J39" s="871"/>
      <c r="K39" s="871"/>
      <c r="L39" s="871"/>
      <c r="M39" s="871"/>
      <c r="N39" s="871"/>
      <c r="O39" s="871"/>
      <c r="P39" s="872"/>
    </row>
    <row r="40" spans="2:16" s="1" customFormat="1" ht="18" customHeight="1" x14ac:dyDescent="0.15">
      <c r="B40" s="8"/>
      <c r="D40" s="557"/>
      <c r="E40" s="869"/>
      <c r="F40" s="870"/>
      <c r="G40" s="871"/>
      <c r="H40" s="871"/>
      <c r="I40" s="871"/>
      <c r="J40" s="871"/>
      <c r="K40" s="871"/>
      <c r="L40" s="871"/>
      <c r="M40" s="871"/>
      <c r="N40" s="871"/>
      <c r="O40" s="871"/>
      <c r="P40" s="872"/>
    </row>
    <row r="41" spans="2:16" s="1" customFormat="1" ht="18" customHeight="1" x14ac:dyDescent="0.15">
      <c r="D41" s="558"/>
      <c r="E41" s="873"/>
      <c r="F41" s="874"/>
      <c r="G41" s="875"/>
      <c r="H41" s="875"/>
      <c r="I41" s="875"/>
      <c r="J41" s="875"/>
      <c r="K41" s="875"/>
      <c r="L41" s="875"/>
      <c r="M41" s="875"/>
      <c r="N41" s="875"/>
      <c r="O41" s="875"/>
      <c r="P41" s="876"/>
    </row>
    <row r="42" spans="2:16" ht="18" customHeight="1" x14ac:dyDescent="0.15"/>
    <row r="43" spans="2:16" ht="18" customHeight="1" x14ac:dyDescent="0.15"/>
    <row r="44" spans="2:16" ht="18" customHeight="1" x14ac:dyDescent="0.15"/>
    <row r="45" spans="2:16" ht="18" customHeight="1" x14ac:dyDescent="0.15"/>
    <row r="46" spans="2:16" ht="18" customHeight="1" x14ac:dyDescent="0.15"/>
    <row r="47" spans="2:16" ht="18" customHeight="1" x14ac:dyDescent="0.15"/>
    <row r="48" spans="2:16"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66" spans="3:6" x14ac:dyDescent="0.15">
      <c r="E66" s="141"/>
      <c r="F66" s="141"/>
    </row>
    <row r="75" spans="3:6" x14ac:dyDescent="0.15">
      <c r="C75" s="142"/>
      <c r="D75" s="142"/>
    </row>
    <row r="76" spans="3:6" x14ac:dyDescent="0.15">
      <c r="C76" s="142"/>
      <c r="D76" s="142"/>
    </row>
  </sheetData>
  <mergeCells count="36">
    <mergeCell ref="G38:P38"/>
    <mergeCell ref="D36:G36"/>
    <mergeCell ref="E37:F37"/>
    <mergeCell ref="G37:P37"/>
    <mergeCell ref="E38:F38"/>
    <mergeCell ref="E39:F39"/>
    <mergeCell ref="G39:P39"/>
    <mergeCell ref="E40:F40"/>
    <mergeCell ref="G40:P40"/>
    <mergeCell ref="E41:F41"/>
    <mergeCell ref="G41:P41"/>
    <mergeCell ref="E34:F34"/>
    <mergeCell ref="G34:P34"/>
    <mergeCell ref="E30:F30"/>
    <mergeCell ref="G32:P32"/>
    <mergeCell ref="G33:P33"/>
    <mergeCell ref="G30:O30"/>
    <mergeCell ref="E33:F33"/>
    <mergeCell ref="E32:F32"/>
    <mergeCell ref="E25:F25"/>
    <mergeCell ref="E26:F26"/>
    <mergeCell ref="E27:F27"/>
    <mergeCell ref="E29:F29"/>
    <mergeCell ref="G29:O29"/>
    <mergeCell ref="G27:O27"/>
    <mergeCell ref="E28:F28"/>
    <mergeCell ref="G26:O26"/>
    <mergeCell ref="G25:P25"/>
    <mergeCell ref="G28:P28"/>
    <mergeCell ref="B19:D19"/>
    <mergeCell ref="H2:O2"/>
    <mergeCell ref="L5:O5"/>
    <mergeCell ref="L6:O6"/>
    <mergeCell ref="B8:O8"/>
    <mergeCell ref="A15:P15"/>
    <mergeCell ref="H3:O3"/>
  </mergeCells>
  <phoneticPr fontId="3"/>
  <printOptions horizontalCentered="1"/>
  <pageMargins left="0.78740157480314965" right="0.59055118110236227" top="0.78740157480314965" bottom="0.78740157480314965" header="0.51181102362204722" footer="0.51181102362204722"/>
  <pageSetup paperSize="9" scale="84" orientation="portrait" cellComments="asDisplayed" horizontalDpi="300" verticalDpi="300"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U52"/>
  <sheetViews>
    <sheetView showGridLines="0" topLeftCell="A10" zoomScaleNormal="100" workbookViewId="0">
      <selection activeCell="D27" sqref="D27"/>
    </sheetView>
  </sheetViews>
  <sheetFormatPr defaultRowHeight="14.25" x14ac:dyDescent="0.15"/>
  <cols>
    <col min="1" max="1" width="1.25" style="26" customWidth="1"/>
    <col min="2" max="89" width="2.5" style="26" customWidth="1"/>
    <col min="90" max="16384" width="9" style="26"/>
  </cols>
  <sheetData>
    <row r="1" spans="1:33" ht="7.5" customHeight="1" x14ac:dyDescent="0.15"/>
    <row r="2" spans="1:33" x14ac:dyDescent="0.15">
      <c r="X2" s="879" t="s">
        <v>347</v>
      </c>
      <c r="Y2" s="880"/>
      <c r="Z2" s="880"/>
      <c r="AA2" s="880"/>
      <c r="AB2" s="880"/>
      <c r="AC2" s="880"/>
      <c r="AD2" s="880"/>
      <c r="AE2" s="881"/>
    </row>
    <row r="3" spans="1:33" ht="22.5" customHeight="1" x14ac:dyDescent="0.15">
      <c r="X3" s="852" t="str">
        <f>IF('0 基礎データ入力シート【最初に記入】'!$M$4="","",'0 基礎データ入力シート【最初に記入】'!$M$4)</f>
        <v/>
      </c>
      <c r="Y3" s="853"/>
      <c r="Z3" s="853"/>
      <c r="AA3" s="853"/>
      <c r="AB3" s="853"/>
      <c r="AC3" s="853"/>
      <c r="AD3" s="853"/>
      <c r="AE3" s="854"/>
    </row>
    <row r="8" spans="1:33" s="25" customFormat="1" ht="30" customHeight="1" x14ac:dyDescent="0.15">
      <c r="A8" s="28"/>
      <c r="B8" s="882" t="s">
        <v>710</v>
      </c>
      <c r="C8" s="882"/>
      <c r="D8" s="882"/>
      <c r="E8" s="882"/>
      <c r="F8" s="882"/>
      <c r="G8" s="882"/>
      <c r="H8" s="882"/>
      <c r="I8" s="882"/>
      <c r="J8" s="882"/>
      <c r="K8" s="882"/>
      <c r="L8" s="882"/>
      <c r="M8" s="882"/>
      <c r="N8" s="882"/>
      <c r="O8" s="882"/>
      <c r="P8" s="882"/>
      <c r="Q8" s="882"/>
      <c r="R8" s="882"/>
      <c r="S8" s="882"/>
      <c r="T8" s="882"/>
      <c r="U8" s="882"/>
      <c r="V8" s="882"/>
      <c r="W8" s="882"/>
      <c r="X8" s="882"/>
      <c r="Y8" s="882"/>
      <c r="Z8" s="882"/>
      <c r="AA8" s="882"/>
      <c r="AB8" s="882"/>
      <c r="AC8" s="882"/>
      <c r="AD8" s="882"/>
      <c r="AE8" s="882"/>
      <c r="AF8" s="28"/>
    </row>
    <row r="9" spans="1:33" s="25" customFormat="1" ht="30" customHeight="1" x14ac:dyDescent="0.15">
      <c r="A9" s="28"/>
      <c r="B9" s="209"/>
      <c r="C9" s="209"/>
      <c r="D9" s="209"/>
      <c r="E9" s="209"/>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c r="AE9" s="209"/>
      <c r="AF9" s="28"/>
    </row>
    <row r="10" spans="1:33" ht="15.75" customHeight="1" x14ac:dyDescent="0.15">
      <c r="G10" s="37"/>
      <c r="H10" s="37"/>
      <c r="I10" s="37"/>
      <c r="J10" s="37"/>
      <c r="K10" s="37"/>
      <c r="L10" s="37"/>
    </row>
    <row r="11" spans="1:33" ht="15.75" customHeight="1" x14ac:dyDescent="0.15">
      <c r="B11" s="26" t="s">
        <v>711</v>
      </c>
      <c r="G11" s="37"/>
      <c r="H11" s="37"/>
      <c r="I11" s="37"/>
      <c r="J11" s="37"/>
      <c r="K11" s="37"/>
      <c r="L11" s="37"/>
    </row>
    <row r="12" spans="1:33" ht="15.75" customHeight="1" x14ac:dyDescent="0.15">
      <c r="G12" s="37"/>
      <c r="H12" s="37"/>
      <c r="I12" s="37"/>
      <c r="J12" s="37"/>
      <c r="K12" s="37"/>
      <c r="L12" s="37"/>
    </row>
    <row r="13" spans="1:33" ht="15.75" customHeight="1" x14ac:dyDescent="0.15">
      <c r="C13" s="867" t="s">
        <v>712</v>
      </c>
      <c r="D13" s="867"/>
      <c r="E13" s="867"/>
      <c r="F13" s="867"/>
      <c r="G13" s="867"/>
      <c r="H13" s="867"/>
      <c r="I13" s="867"/>
      <c r="J13" s="867"/>
      <c r="K13" s="867"/>
      <c r="L13" s="562"/>
      <c r="M13" s="562"/>
      <c r="N13" s="562"/>
      <c r="O13" s="562"/>
      <c r="P13" s="562"/>
      <c r="Q13" s="562"/>
      <c r="R13" s="562"/>
      <c r="S13" s="562"/>
      <c r="T13" s="562"/>
      <c r="U13" s="562"/>
      <c r="V13" s="562"/>
      <c r="W13" s="562"/>
      <c r="X13" s="562"/>
      <c r="Y13" s="562"/>
      <c r="Z13" s="562"/>
      <c r="AA13" s="562"/>
      <c r="AB13" s="562"/>
      <c r="AC13" s="562"/>
      <c r="AD13" s="562"/>
      <c r="AE13" s="562"/>
      <c r="AF13" s="364"/>
      <c r="AG13" s="364"/>
    </row>
    <row r="14" spans="1:33" ht="15.75" customHeight="1" x14ac:dyDescent="0.15">
      <c r="C14" s="213"/>
      <c r="D14" s="213"/>
      <c r="E14" s="213"/>
      <c r="F14" s="213"/>
      <c r="G14" s="213"/>
      <c r="H14" s="213"/>
      <c r="I14" s="213"/>
      <c r="J14" s="213"/>
      <c r="K14" s="213"/>
      <c r="L14" s="562"/>
      <c r="M14" s="562"/>
      <c r="N14" s="562"/>
      <c r="O14" s="562"/>
      <c r="P14" s="562"/>
      <c r="Q14" s="562"/>
      <c r="R14" s="562"/>
      <c r="S14" s="562"/>
      <c r="T14" s="562"/>
      <c r="U14" s="562"/>
      <c r="V14" s="562"/>
      <c r="W14" s="562"/>
      <c r="X14" s="562"/>
      <c r="Y14" s="562"/>
      <c r="Z14" s="562"/>
      <c r="AA14" s="562"/>
      <c r="AB14" s="562"/>
      <c r="AC14" s="562"/>
      <c r="AD14" s="562"/>
      <c r="AE14" s="562"/>
      <c r="AF14" s="364"/>
      <c r="AG14" s="364"/>
    </row>
    <row r="15" spans="1:33" ht="15.75" customHeight="1" x14ac:dyDescent="0.15">
      <c r="C15" s="867" t="s">
        <v>44</v>
      </c>
      <c r="D15" s="867"/>
      <c r="E15" s="867"/>
      <c r="F15" s="867"/>
      <c r="G15" s="867"/>
      <c r="H15" s="867"/>
      <c r="I15" s="867"/>
      <c r="J15" s="867"/>
      <c r="K15" s="867"/>
      <c r="L15" s="562"/>
      <c r="M15" s="562"/>
      <c r="N15" s="562"/>
      <c r="O15" s="562"/>
      <c r="P15" s="562"/>
      <c r="Q15" s="562"/>
      <c r="R15" s="562"/>
      <c r="S15" s="562"/>
      <c r="T15" s="562"/>
      <c r="U15" s="562"/>
      <c r="V15" s="562"/>
      <c r="W15" s="562"/>
      <c r="X15" s="562"/>
      <c r="Y15" s="562"/>
      <c r="Z15" s="562"/>
      <c r="AA15" s="562"/>
      <c r="AB15" s="562"/>
      <c r="AC15" s="562"/>
      <c r="AD15" s="562"/>
      <c r="AE15" s="562"/>
      <c r="AF15" s="364"/>
      <c r="AG15" s="364"/>
    </row>
    <row r="16" spans="1:33" ht="15.75" customHeight="1" x14ac:dyDescent="0.15">
      <c r="C16" s="213"/>
      <c r="D16" s="213"/>
      <c r="E16" s="213"/>
      <c r="F16" s="213"/>
      <c r="G16" s="213"/>
      <c r="H16" s="213"/>
      <c r="I16" s="213"/>
      <c r="J16" s="213"/>
      <c r="K16" s="213"/>
      <c r="L16" s="562"/>
      <c r="M16" s="562"/>
      <c r="N16" s="562"/>
      <c r="O16" s="562"/>
      <c r="P16" s="562"/>
      <c r="Q16" s="562"/>
      <c r="R16" s="562"/>
      <c r="S16" s="562"/>
      <c r="T16" s="562"/>
      <c r="U16" s="562"/>
      <c r="V16" s="562"/>
      <c r="W16" s="562"/>
      <c r="X16" s="562"/>
      <c r="Y16" s="562"/>
      <c r="Z16" s="562"/>
      <c r="AA16" s="562"/>
      <c r="AB16" s="562"/>
      <c r="AC16" s="562"/>
      <c r="AD16" s="562"/>
      <c r="AE16" s="562"/>
      <c r="AF16" s="364"/>
      <c r="AG16" s="364"/>
    </row>
    <row r="17" spans="3:47" ht="15.75" customHeight="1" x14ac:dyDescent="0.15">
      <c r="C17" s="867" t="s">
        <v>713</v>
      </c>
      <c r="D17" s="867"/>
      <c r="E17" s="867"/>
      <c r="F17" s="867"/>
      <c r="G17" s="867"/>
      <c r="H17" s="867"/>
      <c r="I17" s="867"/>
      <c r="J17" s="867"/>
      <c r="K17" s="867"/>
      <c r="L17" s="591"/>
      <c r="M17" s="591"/>
      <c r="N17" s="591"/>
      <c r="O17" s="591"/>
      <c r="P17" s="591"/>
      <c r="Q17" s="591"/>
      <c r="R17" s="591"/>
      <c r="S17" s="591"/>
      <c r="T17" s="591"/>
      <c r="U17" s="591"/>
      <c r="V17" s="591"/>
      <c r="W17" s="591"/>
      <c r="X17" s="591"/>
      <c r="Y17" s="591"/>
      <c r="Z17" s="591"/>
      <c r="AA17" s="591"/>
      <c r="AB17" s="591"/>
      <c r="AC17" s="591"/>
      <c r="AD17" s="591"/>
      <c r="AE17" s="591"/>
      <c r="AF17" s="592"/>
      <c r="AG17" s="592"/>
      <c r="AH17" s="593"/>
      <c r="AI17" s="593"/>
      <c r="AJ17" s="593"/>
      <c r="AK17" s="593"/>
      <c r="AL17" s="593"/>
      <c r="AM17" s="593"/>
      <c r="AN17" s="593"/>
      <c r="AO17" s="593"/>
      <c r="AP17" s="593"/>
      <c r="AQ17" s="593"/>
      <c r="AR17" s="593"/>
      <c r="AS17" s="593"/>
      <c r="AT17" s="593"/>
      <c r="AU17" s="593"/>
    </row>
    <row r="18" spans="3:47" ht="15.75" customHeight="1" x14ac:dyDescent="0.15">
      <c r="C18" s="213"/>
      <c r="D18" s="213"/>
      <c r="E18" s="213"/>
      <c r="F18" s="213"/>
      <c r="G18" s="213"/>
      <c r="H18" s="213"/>
      <c r="I18" s="213"/>
      <c r="J18" s="213"/>
      <c r="K18" s="213"/>
      <c r="L18" s="562"/>
      <c r="M18" s="562"/>
      <c r="N18" s="562"/>
      <c r="O18" s="562"/>
      <c r="P18" s="562"/>
      <c r="Q18" s="562"/>
      <c r="R18" s="562"/>
      <c r="S18" s="562"/>
      <c r="T18" s="562"/>
      <c r="U18" s="562"/>
      <c r="V18" s="562"/>
      <c r="W18" s="562"/>
      <c r="X18" s="562"/>
      <c r="Y18" s="562"/>
      <c r="Z18" s="562"/>
      <c r="AA18" s="562"/>
      <c r="AB18" s="562"/>
      <c r="AC18" s="562"/>
      <c r="AD18" s="562"/>
      <c r="AE18" s="562"/>
      <c r="AF18" s="364"/>
      <c r="AG18" s="364"/>
    </row>
    <row r="19" spans="3:47" ht="15.75" customHeight="1" x14ac:dyDescent="0.15">
      <c r="C19" s="867" t="s">
        <v>714</v>
      </c>
      <c r="D19" s="867"/>
      <c r="E19" s="867"/>
      <c r="F19" s="867"/>
      <c r="G19" s="867"/>
      <c r="H19" s="867"/>
      <c r="I19" s="867"/>
      <c r="J19" s="867"/>
      <c r="K19" s="867"/>
      <c r="L19" s="562"/>
      <c r="M19" s="562"/>
      <c r="N19" s="562"/>
      <c r="O19" s="562"/>
      <c r="P19" s="562"/>
      <c r="Q19" s="562"/>
      <c r="R19" s="562"/>
      <c r="S19" s="562"/>
      <c r="T19" s="562"/>
      <c r="U19" s="562"/>
      <c r="V19" s="562"/>
      <c r="W19" s="562"/>
      <c r="X19" s="562"/>
      <c r="Y19" s="562"/>
      <c r="Z19" s="562"/>
      <c r="AA19" s="563"/>
      <c r="AB19" s="562"/>
      <c r="AC19" s="562"/>
      <c r="AD19" s="562"/>
      <c r="AE19" s="564"/>
      <c r="AF19" s="364"/>
      <c r="AG19" s="364"/>
    </row>
    <row r="20" spans="3:47" ht="15.75" customHeight="1" x14ac:dyDescent="0.15">
      <c r="G20" s="37"/>
      <c r="H20" s="37"/>
      <c r="I20" s="37"/>
      <c r="J20" s="37"/>
      <c r="K20" s="37"/>
      <c r="L20" s="37"/>
    </row>
    <row r="21" spans="3:47" ht="15.75" customHeight="1" x14ac:dyDescent="0.15">
      <c r="G21" s="37"/>
      <c r="H21" s="37"/>
      <c r="I21" s="37"/>
      <c r="J21" s="37"/>
      <c r="K21" s="37"/>
      <c r="L21" s="37"/>
    </row>
    <row r="22" spans="3:47" ht="15.75" customHeight="1" x14ac:dyDescent="0.15">
      <c r="G22" s="884"/>
      <c r="H22" s="884"/>
      <c r="I22" s="884"/>
      <c r="J22" s="884"/>
      <c r="K22" s="884"/>
      <c r="L22" s="884"/>
    </row>
    <row r="23" spans="3:47" ht="15.75" customHeight="1" x14ac:dyDescent="0.15">
      <c r="D23" s="885" t="s">
        <v>813</v>
      </c>
      <c r="E23" s="886"/>
      <c r="F23" s="886"/>
      <c r="G23" s="886"/>
      <c r="H23" s="886"/>
      <c r="I23" s="886"/>
      <c r="J23" s="886"/>
      <c r="K23" s="886"/>
      <c r="L23" s="886"/>
      <c r="M23" s="886"/>
      <c r="N23" s="886"/>
      <c r="O23" s="886"/>
      <c r="P23" s="886"/>
      <c r="Q23" s="886"/>
      <c r="R23" s="886"/>
      <c r="S23" s="887"/>
      <c r="T23" s="888"/>
      <c r="U23" s="26" t="s">
        <v>563</v>
      </c>
      <c r="V23" s="887"/>
      <c r="W23" s="888"/>
      <c r="X23" s="26" t="s">
        <v>12</v>
      </c>
      <c r="Y23" s="887"/>
      <c r="Z23" s="888"/>
      <c r="AA23" s="26" t="s">
        <v>13</v>
      </c>
      <c r="AB23" s="26" t="s">
        <v>715</v>
      </c>
    </row>
    <row r="24" spans="3:47" ht="15.75" customHeight="1" x14ac:dyDescent="0.15">
      <c r="D24" s="93"/>
      <c r="E24" s="93"/>
      <c r="F24" s="93"/>
      <c r="G24" s="107"/>
      <c r="H24" s="107"/>
      <c r="I24" s="107"/>
      <c r="J24" s="107"/>
      <c r="K24" s="107"/>
      <c r="L24" s="107"/>
      <c r="U24" s="108"/>
      <c r="V24" s="109"/>
      <c r="X24" s="108"/>
      <c r="Y24" s="109"/>
      <c r="AA24" s="108"/>
      <c r="AB24" s="109"/>
    </row>
    <row r="25" spans="3:47" ht="15.75" customHeight="1" x14ac:dyDescent="0.15">
      <c r="D25" s="224" t="s">
        <v>1387</v>
      </c>
    </row>
    <row r="26" spans="3:47" ht="15.75" customHeight="1" x14ac:dyDescent="0.15">
      <c r="D26" s="24"/>
    </row>
    <row r="27" spans="3:47" ht="15.75" customHeight="1" x14ac:dyDescent="0.15">
      <c r="D27" s="540" t="s">
        <v>1206</v>
      </c>
    </row>
    <row r="28" spans="3:47" ht="15.75" customHeight="1" x14ac:dyDescent="0.15">
      <c r="D28" s="24"/>
    </row>
    <row r="29" spans="3:47" ht="15.75" customHeight="1" x14ac:dyDescent="0.15">
      <c r="C29" s="24"/>
      <c r="P29" s="24" t="s">
        <v>447</v>
      </c>
    </row>
    <row r="30" spans="3:47" ht="15.75" customHeight="1" x14ac:dyDescent="0.15">
      <c r="C30" s="24"/>
      <c r="P30" s="24"/>
    </row>
    <row r="31" spans="3:47" ht="15.75" customHeight="1" x14ac:dyDescent="0.15">
      <c r="C31" s="24"/>
    </row>
    <row r="32" spans="3:47" ht="15.75" customHeight="1" x14ac:dyDescent="0.15">
      <c r="C32" s="24"/>
      <c r="I32" s="18" t="s">
        <v>716</v>
      </c>
    </row>
    <row r="33" spans="3:30" ht="15.75" customHeight="1" x14ac:dyDescent="0.15">
      <c r="C33" s="24"/>
      <c r="I33" s="18"/>
    </row>
    <row r="34" spans="3:30" ht="15.75" customHeight="1" x14ac:dyDescent="0.15">
      <c r="C34" s="24"/>
      <c r="I34" s="18" t="s">
        <v>717</v>
      </c>
    </row>
    <row r="35" spans="3:30" ht="15.75" customHeight="1" x14ac:dyDescent="0.15">
      <c r="C35" s="24"/>
      <c r="I35" s="18"/>
    </row>
    <row r="36" spans="3:30" ht="15.75" customHeight="1" x14ac:dyDescent="0.15">
      <c r="C36" s="24"/>
      <c r="I36" s="18" t="s">
        <v>718</v>
      </c>
    </row>
    <row r="37" spans="3:30" ht="15.75" customHeight="1" x14ac:dyDescent="0.15">
      <c r="C37" s="24"/>
      <c r="I37" s="18"/>
    </row>
    <row r="38" spans="3:30" ht="15.75" customHeight="1" x14ac:dyDescent="0.15">
      <c r="C38" s="24"/>
      <c r="D38" s="24"/>
    </row>
    <row r="39" spans="3:30" ht="15.75" customHeight="1" x14ac:dyDescent="0.15"/>
    <row r="40" spans="3:30" ht="15.75" customHeight="1" x14ac:dyDescent="0.15"/>
    <row r="41" spans="3:30" ht="15.75" customHeight="1" x14ac:dyDescent="0.15">
      <c r="E41" s="889" t="s">
        <v>814</v>
      </c>
      <c r="F41" s="890"/>
      <c r="G41" s="891"/>
      <c r="H41" s="892"/>
      <c r="I41" s="26" t="s">
        <v>563</v>
      </c>
      <c r="J41" s="891"/>
      <c r="K41" s="892"/>
      <c r="L41" s="26" t="s">
        <v>12</v>
      </c>
      <c r="M41" s="891"/>
      <c r="N41" s="892"/>
      <c r="O41" s="26" t="s">
        <v>13</v>
      </c>
    </row>
    <row r="42" spans="3:30" ht="15.75" customHeight="1" x14ac:dyDescent="0.15">
      <c r="E42" s="24"/>
      <c r="F42" s="24"/>
      <c r="G42" s="110"/>
      <c r="H42" s="38"/>
      <c r="J42" s="110"/>
      <c r="K42" s="38"/>
      <c r="M42" s="110"/>
      <c r="N42" s="38"/>
    </row>
    <row r="43" spans="3:30" ht="15.75" customHeight="1" x14ac:dyDescent="0.15">
      <c r="C43" s="24"/>
    </row>
    <row r="44" spans="3:30" ht="45" customHeight="1" x14ac:dyDescent="0.15">
      <c r="G44" s="24" t="s">
        <v>37</v>
      </c>
      <c r="M44" s="893" t="str">
        <f>IF('0 基礎データ入力シート【最初に記入】'!M14="","",'0 基礎データ入力シート【最初に記入】'!M14)</f>
        <v/>
      </c>
      <c r="N44" s="893"/>
      <c r="O44" s="893"/>
      <c r="P44" s="893"/>
      <c r="Q44" s="893"/>
      <c r="R44" s="893"/>
      <c r="S44" s="893"/>
      <c r="T44" s="893"/>
      <c r="U44" s="893"/>
      <c r="V44" s="893"/>
      <c r="W44" s="893"/>
      <c r="X44" s="893"/>
      <c r="Y44" s="893"/>
      <c r="Z44" s="893"/>
      <c r="AA44" s="893"/>
      <c r="AB44" s="893"/>
      <c r="AC44" s="893"/>
    </row>
    <row r="45" spans="3:30" ht="15.75" customHeight="1" x14ac:dyDescent="0.15">
      <c r="G45" s="24"/>
      <c r="M45" s="37"/>
      <c r="N45" s="37"/>
      <c r="O45" s="37"/>
      <c r="P45" s="37"/>
      <c r="Q45" s="37"/>
      <c r="R45" s="37"/>
      <c r="S45" s="37"/>
      <c r="T45" s="37"/>
      <c r="U45" s="37"/>
      <c r="V45" s="37"/>
      <c r="W45" s="37"/>
      <c r="X45" s="37"/>
      <c r="Y45" s="37"/>
    </row>
    <row r="46" spans="3:30" ht="46.5" customHeight="1" x14ac:dyDescent="0.15">
      <c r="G46" s="24" t="s">
        <v>38</v>
      </c>
      <c r="M46" s="893" t="str">
        <f>IF('0 基礎データ入力シート【最初に記入】'!C6="","",'0 基礎データ入力シート【最初に記入】'!C6)</f>
        <v/>
      </c>
      <c r="N46" s="893"/>
      <c r="O46" s="893"/>
      <c r="P46" s="893"/>
      <c r="Q46" s="893"/>
      <c r="R46" s="893"/>
      <c r="S46" s="893"/>
      <c r="T46" s="893"/>
      <c r="U46" s="893"/>
      <c r="V46" s="893"/>
      <c r="W46" s="893"/>
      <c r="X46" s="893"/>
      <c r="Y46" s="893"/>
      <c r="Z46" s="893"/>
      <c r="AA46" s="893"/>
      <c r="AB46" s="893"/>
      <c r="AC46" s="893"/>
      <c r="AD46" s="893"/>
    </row>
    <row r="47" spans="3:30" ht="15.75" customHeight="1" x14ac:dyDescent="0.15">
      <c r="G47" s="24"/>
      <c r="M47" s="37"/>
      <c r="N47" s="37"/>
      <c r="O47" s="37"/>
      <c r="P47" s="37"/>
      <c r="Q47" s="37"/>
      <c r="R47" s="37"/>
      <c r="S47" s="37"/>
      <c r="T47" s="37"/>
      <c r="U47" s="37"/>
      <c r="V47" s="37"/>
      <c r="W47" s="37"/>
      <c r="X47" s="37"/>
      <c r="Y47" s="37"/>
    </row>
    <row r="48" spans="3:30" ht="15.75" customHeight="1" x14ac:dyDescent="0.15">
      <c r="G48" s="31" t="s">
        <v>39</v>
      </c>
      <c r="H48" s="29"/>
      <c r="I48" s="29"/>
      <c r="J48" s="29"/>
      <c r="K48" s="29"/>
      <c r="L48" s="29"/>
      <c r="M48" s="883" t="str">
        <f>(IF('0 基礎データ入力シート【最初に記入】'!C16="","",'0 基礎データ入力シート【最初に記入】'!C16))&amp;"　"&amp;(IF('0 基礎データ入力シート【最初に記入】'!C18="","",'0 基礎データ入力シート【最初に記入】'!C18))</f>
        <v>　</v>
      </c>
      <c r="N48" s="883"/>
      <c r="O48" s="883"/>
      <c r="P48" s="883"/>
      <c r="Q48" s="883"/>
      <c r="R48" s="883"/>
      <c r="S48" s="883"/>
      <c r="T48" s="883"/>
      <c r="U48" s="883"/>
      <c r="V48" s="883"/>
      <c r="W48" s="883"/>
      <c r="X48" s="883"/>
      <c r="Y48" s="883"/>
      <c r="Z48" s="541"/>
      <c r="AA48" s="29"/>
    </row>
    <row r="49" spans="3:26" ht="15.75" customHeight="1" x14ac:dyDescent="0.15">
      <c r="G49" s="24"/>
      <c r="M49" s="37"/>
      <c r="N49" s="37"/>
      <c r="O49" s="37"/>
      <c r="P49" s="37"/>
      <c r="Q49" s="37"/>
      <c r="R49" s="37"/>
      <c r="S49" s="37"/>
      <c r="T49" s="37"/>
      <c r="U49" s="37"/>
      <c r="V49" s="37"/>
      <c r="W49" s="37"/>
      <c r="X49" s="37"/>
      <c r="Y49" s="37"/>
      <c r="Z49" s="104"/>
    </row>
    <row r="50" spans="3:26" ht="15.75" customHeight="1" x14ac:dyDescent="0.15">
      <c r="G50" s="24"/>
      <c r="M50" s="37"/>
      <c r="N50" s="37"/>
      <c r="O50" s="37"/>
      <c r="P50" s="37"/>
      <c r="Q50" s="37"/>
      <c r="R50" s="37"/>
      <c r="S50" s="37"/>
      <c r="T50" s="37"/>
      <c r="U50" s="37"/>
      <c r="V50" s="37"/>
      <c r="W50" s="37"/>
      <c r="X50" s="37"/>
      <c r="Y50" s="37"/>
      <c r="Z50" s="104"/>
    </row>
    <row r="51" spans="3:26" ht="15.75" customHeight="1" x14ac:dyDescent="0.15">
      <c r="G51" s="24"/>
      <c r="M51" s="37"/>
      <c r="N51" s="37"/>
      <c r="O51" s="37"/>
      <c r="P51" s="37"/>
      <c r="Q51" s="37"/>
      <c r="R51" s="37"/>
      <c r="S51" s="37"/>
      <c r="T51" s="37"/>
      <c r="U51" s="37"/>
      <c r="V51" s="37"/>
      <c r="W51" s="37"/>
      <c r="X51" s="37"/>
      <c r="Y51" s="37"/>
      <c r="Z51" s="104"/>
    </row>
    <row r="52" spans="3:26" ht="15.75" customHeight="1" x14ac:dyDescent="0.15">
      <c r="C52" s="646" t="s">
        <v>1383</v>
      </c>
      <c r="G52" s="24"/>
      <c r="M52" s="37"/>
      <c r="N52" s="37"/>
      <c r="O52" s="37"/>
      <c r="P52" s="37"/>
      <c r="Q52" s="37"/>
      <c r="R52" s="37"/>
      <c r="S52" s="37"/>
      <c r="T52" s="37"/>
      <c r="U52" s="37"/>
      <c r="V52" s="37"/>
      <c r="W52" s="37"/>
      <c r="X52" s="37"/>
      <c r="Y52" s="37"/>
      <c r="Z52" s="104"/>
    </row>
  </sheetData>
  <mergeCells count="19">
    <mergeCell ref="M48:Y48"/>
    <mergeCell ref="G22:L22"/>
    <mergeCell ref="D23:R23"/>
    <mergeCell ref="S23:T23"/>
    <mergeCell ref="V23:W23"/>
    <mergeCell ref="Y23:Z23"/>
    <mergeCell ref="E41:F41"/>
    <mergeCell ref="G41:H41"/>
    <mergeCell ref="J41:K41"/>
    <mergeCell ref="M41:N41"/>
    <mergeCell ref="M46:AD46"/>
    <mergeCell ref="M44:AC44"/>
    <mergeCell ref="C19:K19"/>
    <mergeCell ref="X2:AE2"/>
    <mergeCell ref="B8:AE8"/>
    <mergeCell ref="C13:K13"/>
    <mergeCell ref="C15:K15"/>
    <mergeCell ref="C17:K17"/>
    <mergeCell ref="X3:AE3"/>
  </mergeCells>
  <phoneticPr fontId="3"/>
  <printOptions horizontalCentered="1"/>
  <pageMargins left="0.70866141732283472" right="0.70866141732283472" top="0.59055118110236227" bottom="0.39370078740157483" header="0.51181102362204722" footer="0.39370078740157483"/>
  <pageSetup paperSize="9" scale="93"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G52"/>
  <sheetViews>
    <sheetView showGridLines="0" topLeftCell="A9" workbookViewId="0">
      <selection activeCell="D26" sqref="D26"/>
    </sheetView>
  </sheetViews>
  <sheetFormatPr defaultRowHeight="14.25" x14ac:dyDescent="0.15"/>
  <cols>
    <col min="1" max="1" width="1.25" style="26" customWidth="1"/>
    <col min="2" max="89" width="2.5" style="26" customWidth="1"/>
    <col min="90" max="16384" width="9" style="26"/>
  </cols>
  <sheetData>
    <row r="1" spans="1:33" ht="7.5" customHeight="1" x14ac:dyDescent="0.15"/>
    <row r="2" spans="1:33" x14ac:dyDescent="0.15">
      <c r="X2" s="879" t="s">
        <v>347</v>
      </c>
      <c r="Y2" s="880"/>
      <c r="Z2" s="880"/>
      <c r="AA2" s="880"/>
      <c r="AB2" s="880"/>
      <c r="AC2" s="880"/>
      <c r="AD2" s="880"/>
      <c r="AE2" s="881"/>
    </row>
    <row r="3" spans="1:33" ht="22.5" customHeight="1" x14ac:dyDescent="0.15">
      <c r="X3" s="895" t="s">
        <v>1333</v>
      </c>
      <c r="Y3" s="896"/>
      <c r="Z3" s="896"/>
      <c r="AA3" s="896"/>
      <c r="AB3" s="896"/>
      <c r="AC3" s="896"/>
      <c r="AD3" s="896"/>
      <c r="AE3" s="897"/>
    </row>
    <row r="8" spans="1:33" s="25" customFormat="1" ht="30" customHeight="1" x14ac:dyDescent="0.15">
      <c r="A8" s="28"/>
      <c r="B8" s="882" t="s">
        <v>710</v>
      </c>
      <c r="C8" s="882"/>
      <c r="D8" s="882"/>
      <c r="E8" s="882"/>
      <c r="F8" s="882"/>
      <c r="G8" s="882"/>
      <c r="H8" s="882"/>
      <c r="I8" s="882"/>
      <c r="J8" s="882"/>
      <c r="K8" s="882"/>
      <c r="L8" s="882"/>
      <c r="M8" s="882"/>
      <c r="N8" s="882"/>
      <c r="O8" s="882"/>
      <c r="P8" s="882"/>
      <c r="Q8" s="882"/>
      <c r="R8" s="882"/>
      <c r="S8" s="882"/>
      <c r="T8" s="882"/>
      <c r="U8" s="882"/>
      <c r="V8" s="882"/>
      <c r="W8" s="882"/>
      <c r="X8" s="882"/>
      <c r="Y8" s="882"/>
      <c r="Z8" s="882"/>
      <c r="AA8" s="882"/>
      <c r="AB8" s="882"/>
      <c r="AC8" s="882"/>
      <c r="AD8" s="882"/>
      <c r="AE8" s="882"/>
      <c r="AF8" s="28"/>
    </row>
    <row r="9" spans="1:33" s="25" customFormat="1" ht="30" customHeight="1" x14ac:dyDescent="0.15">
      <c r="A9" s="28"/>
      <c r="B9" s="209"/>
      <c r="C9" s="209"/>
      <c r="D9" s="209"/>
      <c r="E9" s="209"/>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c r="AE9" s="209"/>
      <c r="AF9" s="28"/>
    </row>
    <row r="10" spans="1:33" ht="15.75" customHeight="1" x14ac:dyDescent="0.15">
      <c r="G10" s="102"/>
      <c r="H10" s="102"/>
      <c r="I10" s="102"/>
      <c r="J10" s="102"/>
      <c r="K10" s="102"/>
      <c r="L10" s="102"/>
    </row>
    <row r="11" spans="1:33" ht="15.75" customHeight="1" x14ac:dyDescent="0.15">
      <c r="B11" s="230" t="s">
        <v>711</v>
      </c>
      <c r="G11" s="102"/>
      <c r="H11" s="102"/>
      <c r="I11" s="102"/>
      <c r="J11" s="102"/>
      <c r="K11" s="102"/>
      <c r="L11" s="102"/>
    </row>
    <row r="12" spans="1:33" ht="15.75" customHeight="1" x14ac:dyDescent="0.15">
      <c r="B12" s="230"/>
      <c r="G12" s="102"/>
      <c r="H12" s="102"/>
      <c r="I12" s="102"/>
      <c r="J12" s="102"/>
      <c r="K12" s="102"/>
      <c r="L12" s="102"/>
    </row>
    <row r="13" spans="1:33" ht="15.75" customHeight="1" x14ac:dyDescent="0.15">
      <c r="C13" s="894" t="s">
        <v>712</v>
      </c>
      <c r="D13" s="894"/>
      <c r="E13" s="894"/>
      <c r="F13" s="894"/>
      <c r="G13" s="894"/>
      <c r="H13" s="894"/>
      <c r="I13" s="894"/>
      <c r="J13" s="894"/>
      <c r="K13" s="894"/>
      <c r="L13" s="231"/>
      <c r="M13" s="231"/>
      <c r="N13" s="231"/>
      <c r="O13" s="231"/>
      <c r="P13" s="231"/>
      <c r="Q13" s="231"/>
      <c r="R13" s="231"/>
      <c r="S13" s="231"/>
      <c r="T13" s="231"/>
      <c r="U13" s="231"/>
      <c r="V13" s="231"/>
      <c r="W13" s="231"/>
      <c r="X13" s="231"/>
      <c r="Y13" s="231"/>
      <c r="Z13" s="231"/>
      <c r="AA13" s="231"/>
      <c r="AB13" s="231"/>
      <c r="AC13" s="231"/>
      <c r="AD13" s="231"/>
      <c r="AE13" s="231"/>
      <c r="AF13" s="231"/>
      <c r="AG13" s="231"/>
    </row>
    <row r="14" spans="1:33" ht="15.75" customHeight="1" x14ac:dyDescent="0.15">
      <c r="C14" s="215"/>
      <c r="D14" s="215"/>
      <c r="E14" s="215"/>
      <c r="F14" s="215"/>
      <c r="G14" s="215"/>
      <c r="H14" s="215"/>
      <c r="I14" s="215"/>
      <c r="J14" s="215"/>
      <c r="K14" s="215"/>
      <c r="L14" s="231"/>
      <c r="M14" s="231"/>
      <c r="N14" s="231"/>
      <c r="O14" s="231"/>
      <c r="P14" s="231"/>
      <c r="Q14" s="231"/>
      <c r="R14" s="231"/>
      <c r="S14" s="231"/>
      <c r="T14" s="231"/>
      <c r="U14" s="231"/>
      <c r="V14" s="231"/>
      <c r="W14" s="231"/>
      <c r="X14" s="231"/>
      <c r="Y14" s="231"/>
      <c r="Z14" s="231"/>
      <c r="AA14" s="231"/>
      <c r="AB14" s="231"/>
      <c r="AC14" s="231"/>
      <c r="AD14" s="231"/>
      <c r="AE14" s="231"/>
      <c r="AF14" s="231"/>
      <c r="AG14" s="231"/>
    </row>
    <row r="15" spans="1:33" ht="15.75" customHeight="1" x14ac:dyDescent="0.15">
      <c r="C15" s="894" t="s">
        <v>44</v>
      </c>
      <c r="D15" s="894"/>
      <c r="E15" s="894"/>
      <c r="F15" s="894"/>
      <c r="G15" s="894"/>
      <c r="H15" s="894"/>
      <c r="I15" s="894"/>
      <c r="J15" s="894"/>
      <c r="K15" s="894"/>
      <c r="L15" s="231"/>
      <c r="M15" s="231"/>
      <c r="N15" s="231"/>
      <c r="O15" s="231"/>
      <c r="P15" s="231"/>
      <c r="Q15" s="231"/>
      <c r="R15" s="231"/>
      <c r="S15" s="231"/>
      <c r="T15" s="231"/>
      <c r="U15" s="231"/>
      <c r="V15" s="231"/>
      <c r="W15" s="231"/>
      <c r="X15" s="231"/>
      <c r="Y15" s="231"/>
      <c r="Z15" s="231"/>
      <c r="AA15" s="231"/>
      <c r="AB15" s="231"/>
      <c r="AC15" s="231"/>
      <c r="AD15" s="231"/>
      <c r="AE15" s="231"/>
      <c r="AF15" s="231"/>
      <c r="AG15" s="231"/>
    </row>
    <row r="16" spans="1:33" ht="15.75" customHeight="1" x14ac:dyDescent="0.15">
      <c r="C16" s="215"/>
      <c r="D16" s="215"/>
      <c r="E16" s="215"/>
      <c r="F16" s="215"/>
      <c r="G16" s="215"/>
      <c r="H16" s="215"/>
      <c r="I16" s="215"/>
      <c r="J16" s="215"/>
      <c r="K16" s="215"/>
      <c r="L16" s="231"/>
      <c r="M16" s="231"/>
      <c r="N16" s="231"/>
      <c r="O16" s="231"/>
      <c r="P16" s="231"/>
      <c r="Q16" s="231"/>
      <c r="R16" s="231"/>
      <c r="S16" s="231"/>
      <c r="T16" s="231"/>
      <c r="U16" s="231"/>
      <c r="V16" s="231"/>
      <c r="W16" s="231"/>
      <c r="X16" s="231"/>
      <c r="Y16" s="231"/>
      <c r="Z16" s="231"/>
      <c r="AA16" s="231"/>
      <c r="AB16" s="231"/>
      <c r="AC16" s="231"/>
      <c r="AD16" s="231"/>
      <c r="AE16" s="231"/>
      <c r="AF16" s="231"/>
      <c r="AG16" s="231"/>
    </row>
    <row r="17" spans="3:33" ht="15.75" customHeight="1" x14ac:dyDescent="0.15">
      <c r="C17" s="894" t="s">
        <v>713</v>
      </c>
      <c r="D17" s="894"/>
      <c r="E17" s="894"/>
      <c r="F17" s="894"/>
      <c r="G17" s="894"/>
      <c r="H17" s="894"/>
      <c r="I17" s="894"/>
      <c r="J17" s="894"/>
      <c r="K17" s="894"/>
      <c r="L17" s="231"/>
      <c r="M17" s="231"/>
      <c r="N17" s="231"/>
      <c r="O17" s="231"/>
      <c r="P17" s="231"/>
      <c r="Q17" s="231"/>
      <c r="R17" s="231"/>
      <c r="S17" s="231"/>
      <c r="T17" s="231"/>
      <c r="U17" s="231"/>
      <c r="V17" s="231"/>
      <c r="W17" s="231"/>
      <c r="X17" s="231"/>
      <c r="Y17" s="231"/>
      <c r="Z17" s="231"/>
      <c r="AA17" s="231"/>
      <c r="AB17" s="231"/>
      <c r="AC17" s="231"/>
      <c r="AD17" s="231"/>
      <c r="AE17" s="231"/>
      <c r="AF17" s="231"/>
      <c r="AG17" s="231"/>
    </row>
    <row r="18" spans="3:33" ht="15.75" customHeight="1" x14ac:dyDescent="0.15">
      <c r="C18" s="215"/>
      <c r="D18" s="215"/>
      <c r="E18" s="215"/>
      <c r="F18" s="215"/>
      <c r="G18" s="215"/>
      <c r="H18" s="215"/>
      <c r="I18" s="215"/>
      <c r="J18" s="215"/>
      <c r="K18" s="215"/>
      <c r="L18" s="231"/>
      <c r="M18" s="231"/>
      <c r="N18" s="231"/>
      <c r="O18" s="231"/>
      <c r="P18" s="231"/>
      <c r="Q18" s="231"/>
      <c r="R18" s="231"/>
      <c r="S18" s="231"/>
      <c r="T18" s="231"/>
      <c r="U18" s="231"/>
      <c r="V18" s="231"/>
      <c r="W18" s="231"/>
      <c r="X18" s="231"/>
      <c r="Y18" s="231"/>
      <c r="Z18" s="231"/>
      <c r="AA18" s="231"/>
      <c r="AB18" s="231"/>
      <c r="AC18" s="231"/>
      <c r="AD18" s="231"/>
      <c r="AE18" s="231"/>
      <c r="AF18" s="231"/>
      <c r="AG18" s="231"/>
    </row>
    <row r="19" spans="3:33" ht="15.75" customHeight="1" x14ac:dyDescent="0.15">
      <c r="C19" s="894" t="s">
        <v>714</v>
      </c>
      <c r="D19" s="894"/>
      <c r="E19" s="894"/>
      <c r="F19" s="894"/>
      <c r="G19" s="894"/>
      <c r="H19" s="894"/>
      <c r="I19" s="894"/>
      <c r="J19" s="894"/>
      <c r="K19" s="894"/>
      <c r="L19" s="231"/>
      <c r="M19" s="231"/>
      <c r="N19" s="231"/>
      <c r="O19" s="231"/>
      <c r="P19" s="231"/>
      <c r="Q19" s="231"/>
      <c r="R19" s="231"/>
      <c r="S19" s="231"/>
      <c r="T19" s="231"/>
      <c r="U19" s="231"/>
      <c r="V19" s="231"/>
      <c r="W19" s="231"/>
      <c r="X19" s="231"/>
      <c r="Y19" s="231"/>
      <c r="Z19" s="231"/>
      <c r="AA19" s="232"/>
      <c r="AB19" s="231"/>
      <c r="AC19" s="231"/>
      <c r="AD19" s="231"/>
      <c r="AF19" s="231"/>
      <c r="AG19" s="231"/>
    </row>
    <row r="20" spans="3:33" ht="15.75" customHeight="1" x14ac:dyDescent="0.15">
      <c r="G20" s="102"/>
      <c r="H20" s="102"/>
      <c r="I20" s="102"/>
      <c r="J20" s="102"/>
      <c r="K20" s="102"/>
      <c r="L20" s="102"/>
    </row>
    <row r="21" spans="3:33" ht="15.75" customHeight="1" x14ac:dyDescent="0.15">
      <c r="G21" s="102"/>
      <c r="H21" s="102"/>
      <c r="I21" s="102"/>
      <c r="J21" s="102"/>
      <c r="K21" s="102"/>
      <c r="L21" s="102"/>
    </row>
    <row r="22" spans="3:33" ht="15.75" customHeight="1" x14ac:dyDescent="0.15">
      <c r="G22" s="898"/>
      <c r="H22" s="898"/>
      <c r="I22" s="898"/>
      <c r="J22" s="898"/>
      <c r="K22" s="898"/>
      <c r="L22" s="898"/>
    </row>
    <row r="23" spans="3:33" ht="15.75" customHeight="1" x14ac:dyDescent="0.15">
      <c r="D23" s="885" t="s">
        <v>813</v>
      </c>
      <c r="E23" s="885"/>
      <c r="F23" s="885"/>
      <c r="G23" s="885"/>
      <c r="H23" s="885"/>
      <c r="I23" s="885"/>
      <c r="J23" s="885"/>
      <c r="K23" s="885"/>
      <c r="L23" s="885"/>
      <c r="M23" s="885"/>
      <c r="N23" s="885"/>
      <c r="O23" s="885"/>
      <c r="P23" s="885"/>
      <c r="Q23" s="885"/>
      <c r="R23" s="885"/>
      <c r="S23" s="900">
        <v>8</v>
      </c>
      <c r="T23" s="901"/>
      <c r="U23" s="26" t="s">
        <v>563</v>
      </c>
      <c r="V23" s="900">
        <v>4</v>
      </c>
      <c r="W23" s="901"/>
      <c r="X23" s="26" t="s">
        <v>12</v>
      </c>
      <c r="Y23" s="900">
        <v>1</v>
      </c>
      <c r="Z23" s="901"/>
      <c r="AA23" s="26" t="s">
        <v>13</v>
      </c>
      <c r="AB23" s="230" t="s">
        <v>715</v>
      </c>
    </row>
    <row r="24" spans="3:33" ht="15.75" customHeight="1" x14ac:dyDescent="0.15">
      <c r="D24" s="93"/>
      <c r="E24" s="93"/>
      <c r="F24" s="93"/>
      <c r="G24" s="111"/>
      <c r="H24" s="111"/>
      <c r="I24" s="111"/>
      <c r="J24" s="111"/>
      <c r="K24" s="111"/>
      <c r="L24" s="111"/>
      <c r="U24" s="112"/>
      <c r="V24" s="113"/>
      <c r="X24" s="112"/>
      <c r="Y24" s="113"/>
      <c r="AA24" s="112"/>
      <c r="AB24" s="113"/>
    </row>
    <row r="25" spans="3:33" ht="15.75" customHeight="1" x14ac:dyDescent="0.15">
      <c r="D25" s="207" t="s">
        <v>1390</v>
      </c>
    </row>
    <row r="26" spans="3:33" ht="15.75" customHeight="1" x14ac:dyDescent="0.15">
      <c r="D26" s="24"/>
    </row>
    <row r="27" spans="3:33" ht="15.75" customHeight="1" x14ac:dyDescent="0.15">
      <c r="D27" s="207" t="s">
        <v>1206</v>
      </c>
    </row>
    <row r="28" spans="3:33" ht="15.75" customHeight="1" x14ac:dyDescent="0.15">
      <c r="D28" s="24"/>
    </row>
    <row r="29" spans="3:33" ht="15.75" customHeight="1" x14ac:dyDescent="0.15">
      <c r="C29" s="24"/>
      <c r="P29" s="24" t="s">
        <v>447</v>
      </c>
    </row>
    <row r="30" spans="3:33" ht="15.75" customHeight="1" x14ac:dyDescent="0.15">
      <c r="C30" s="24"/>
      <c r="P30" s="24"/>
    </row>
    <row r="31" spans="3:33" ht="15.75" customHeight="1" x14ac:dyDescent="0.15">
      <c r="C31" s="24"/>
    </row>
    <row r="32" spans="3:33" ht="15.75" customHeight="1" x14ac:dyDescent="0.15">
      <c r="C32" s="24"/>
      <c r="I32" s="18" t="s">
        <v>716</v>
      </c>
    </row>
    <row r="33" spans="3:27" ht="15.75" customHeight="1" x14ac:dyDescent="0.15">
      <c r="C33" s="24"/>
      <c r="I33" s="18"/>
    </row>
    <row r="34" spans="3:27" ht="15.75" customHeight="1" x14ac:dyDescent="0.15">
      <c r="C34" s="24"/>
      <c r="I34" s="18" t="s">
        <v>717</v>
      </c>
    </row>
    <row r="35" spans="3:27" ht="15.75" customHeight="1" x14ac:dyDescent="0.15">
      <c r="C35" s="24"/>
      <c r="I35" s="18"/>
    </row>
    <row r="36" spans="3:27" ht="15.75" customHeight="1" x14ac:dyDescent="0.15">
      <c r="C36" s="24"/>
      <c r="I36" s="18" t="s">
        <v>718</v>
      </c>
    </row>
    <row r="37" spans="3:27" ht="15.75" customHeight="1" x14ac:dyDescent="0.15">
      <c r="C37" s="24"/>
      <c r="I37" s="18"/>
    </row>
    <row r="38" spans="3:27" ht="15.75" customHeight="1" x14ac:dyDescent="0.15">
      <c r="C38" s="24"/>
      <c r="D38" s="24"/>
    </row>
    <row r="39" spans="3:27" ht="15.75" customHeight="1" x14ac:dyDescent="0.15"/>
    <row r="40" spans="3:27" ht="15.75" customHeight="1" x14ac:dyDescent="0.15"/>
    <row r="41" spans="3:27" ht="15.75" customHeight="1" x14ac:dyDescent="0.15">
      <c r="E41" s="889" t="s">
        <v>814</v>
      </c>
      <c r="F41" s="902"/>
      <c r="G41" s="903">
        <v>8</v>
      </c>
      <c r="H41" s="904"/>
      <c r="I41" s="26" t="s">
        <v>563</v>
      </c>
      <c r="J41" s="903">
        <v>2</v>
      </c>
      <c r="K41" s="904"/>
      <c r="L41" s="26" t="s">
        <v>12</v>
      </c>
      <c r="M41" s="903">
        <v>2</v>
      </c>
      <c r="N41" s="904"/>
      <c r="O41" s="26" t="s">
        <v>13</v>
      </c>
    </row>
    <row r="42" spans="3:27" ht="15.75" customHeight="1" x14ac:dyDescent="0.15">
      <c r="E42" s="24"/>
      <c r="F42" s="24"/>
      <c r="G42" s="105"/>
      <c r="H42" s="106"/>
      <c r="J42" s="105"/>
      <c r="K42" s="106"/>
      <c r="M42" s="105"/>
      <c r="N42" s="106"/>
    </row>
    <row r="43" spans="3:27" ht="15.75" customHeight="1" x14ac:dyDescent="0.15">
      <c r="C43" s="24"/>
    </row>
    <row r="44" spans="3:27" ht="15.75" customHeight="1" x14ac:dyDescent="0.15">
      <c r="G44" s="24" t="s">
        <v>37</v>
      </c>
      <c r="M44" s="898" t="s">
        <v>719</v>
      </c>
      <c r="N44" s="898"/>
      <c r="O44" s="898"/>
      <c r="P44" s="898"/>
      <c r="Q44" s="898"/>
      <c r="R44" s="898"/>
      <c r="S44" s="898"/>
      <c r="T44" s="898"/>
      <c r="U44" s="898"/>
      <c r="V44" s="898"/>
      <c r="W44" s="898"/>
      <c r="X44" s="898"/>
      <c r="Y44" s="898"/>
    </row>
    <row r="45" spans="3:27" ht="15.75" customHeight="1" x14ac:dyDescent="0.15">
      <c r="G45" s="24"/>
      <c r="M45" s="102"/>
      <c r="N45" s="102"/>
      <c r="O45" s="102"/>
      <c r="P45" s="102"/>
      <c r="Q45" s="102"/>
      <c r="R45" s="102"/>
      <c r="S45" s="102"/>
      <c r="T45" s="102"/>
      <c r="U45" s="102"/>
      <c r="V45" s="102"/>
      <c r="W45" s="102"/>
      <c r="X45" s="102"/>
      <c r="Y45" s="102"/>
    </row>
    <row r="46" spans="3:27" ht="15.75" customHeight="1" x14ac:dyDescent="0.15">
      <c r="G46" s="24" t="s">
        <v>38</v>
      </c>
      <c r="M46" s="898" t="s">
        <v>720</v>
      </c>
      <c r="N46" s="898"/>
      <c r="O46" s="898"/>
      <c r="P46" s="898"/>
      <c r="Q46" s="898"/>
      <c r="R46" s="898"/>
      <c r="S46" s="898"/>
      <c r="T46" s="898"/>
      <c r="U46" s="898"/>
      <c r="V46" s="898"/>
      <c r="W46" s="898"/>
      <c r="X46" s="898"/>
      <c r="Y46" s="898"/>
    </row>
    <row r="47" spans="3:27" ht="15.75" customHeight="1" x14ac:dyDescent="0.15">
      <c r="G47" s="24"/>
      <c r="M47" s="102"/>
      <c r="N47" s="102"/>
      <c r="O47" s="102"/>
      <c r="P47" s="102"/>
      <c r="Q47" s="102"/>
      <c r="R47" s="102"/>
      <c r="S47" s="102"/>
      <c r="T47" s="102"/>
      <c r="U47" s="102"/>
      <c r="V47" s="102"/>
      <c r="W47" s="102"/>
      <c r="X47" s="102"/>
      <c r="Y47" s="102"/>
    </row>
    <row r="48" spans="3:27" ht="15.75" customHeight="1" x14ac:dyDescent="0.15">
      <c r="G48" s="31" t="s">
        <v>39</v>
      </c>
      <c r="H48" s="29"/>
      <c r="I48" s="29"/>
      <c r="J48" s="29"/>
      <c r="K48" s="29"/>
      <c r="L48" s="29"/>
      <c r="M48" s="899" t="s">
        <v>1200</v>
      </c>
      <c r="N48" s="899"/>
      <c r="O48" s="899"/>
      <c r="P48" s="899"/>
      <c r="Q48" s="899"/>
      <c r="R48" s="899"/>
      <c r="S48" s="899"/>
      <c r="T48" s="899"/>
      <c r="U48" s="899"/>
      <c r="V48" s="899"/>
      <c r="W48" s="899"/>
      <c r="X48" s="899"/>
      <c r="Y48" s="899"/>
      <c r="Z48" s="541"/>
      <c r="AA48" s="29"/>
    </row>
    <row r="49" spans="3:26" ht="15.75" customHeight="1" x14ac:dyDescent="0.15">
      <c r="G49" s="24"/>
      <c r="M49" s="102"/>
      <c r="N49" s="102"/>
      <c r="O49" s="102"/>
      <c r="P49" s="102"/>
      <c r="Q49" s="102"/>
      <c r="R49" s="102"/>
      <c r="S49" s="102"/>
      <c r="T49" s="102"/>
      <c r="U49" s="102"/>
      <c r="V49" s="102"/>
      <c r="W49" s="102"/>
      <c r="X49" s="102"/>
      <c r="Y49" s="102"/>
      <c r="Z49" s="104"/>
    </row>
    <row r="50" spans="3:26" ht="15.75" customHeight="1" x14ac:dyDescent="0.15">
      <c r="G50" s="24"/>
      <c r="M50" s="102"/>
      <c r="N50" s="102"/>
      <c r="O50" s="102"/>
      <c r="P50" s="102"/>
      <c r="Q50" s="102"/>
      <c r="R50" s="102"/>
      <c r="S50" s="102"/>
      <c r="T50" s="102"/>
      <c r="U50" s="102"/>
      <c r="V50" s="102"/>
      <c r="W50" s="102"/>
      <c r="X50" s="102"/>
      <c r="Y50" s="102"/>
      <c r="Z50" s="104"/>
    </row>
    <row r="51" spans="3:26" ht="15.75" customHeight="1" x14ac:dyDescent="0.15">
      <c r="G51" s="24"/>
      <c r="M51" s="102"/>
      <c r="N51" s="102"/>
      <c r="O51" s="102"/>
      <c r="P51" s="102"/>
      <c r="Q51" s="102"/>
      <c r="R51" s="102"/>
      <c r="S51" s="102"/>
      <c r="T51" s="102"/>
      <c r="U51" s="102"/>
      <c r="V51" s="102"/>
      <c r="W51" s="102"/>
      <c r="X51" s="102"/>
      <c r="Y51" s="102"/>
      <c r="Z51" s="104"/>
    </row>
    <row r="52" spans="3:26" ht="15.75" customHeight="1" x14ac:dyDescent="0.15">
      <c r="C52" s="646" t="s">
        <v>1383</v>
      </c>
      <c r="G52" s="24"/>
      <c r="M52" s="102"/>
      <c r="N52" s="102"/>
      <c r="O52" s="102"/>
      <c r="P52" s="102"/>
      <c r="Q52" s="102"/>
      <c r="R52" s="102"/>
      <c r="S52" s="102"/>
      <c r="T52" s="102"/>
      <c r="U52" s="102"/>
      <c r="V52" s="102"/>
      <c r="W52" s="102"/>
      <c r="X52" s="102"/>
      <c r="Y52" s="102"/>
      <c r="Z52" s="104"/>
    </row>
  </sheetData>
  <mergeCells count="19">
    <mergeCell ref="M44:Y44"/>
    <mergeCell ref="M46:Y46"/>
    <mergeCell ref="M48:Y48"/>
    <mergeCell ref="G22:L22"/>
    <mergeCell ref="D23:R23"/>
    <mergeCell ref="S23:T23"/>
    <mergeCell ref="V23:W23"/>
    <mergeCell ref="Y23:Z23"/>
    <mergeCell ref="E41:F41"/>
    <mergeCell ref="G41:H41"/>
    <mergeCell ref="J41:K41"/>
    <mergeCell ref="M41:N41"/>
    <mergeCell ref="C19:K19"/>
    <mergeCell ref="X2:AE2"/>
    <mergeCell ref="B8:AE8"/>
    <mergeCell ref="C13:K13"/>
    <mergeCell ref="C15:K15"/>
    <mergeCell ref="C17:K17"/>
    <mergeCell ref="X3:AE3"/>
  </mergeCells>
  <phoneticPr fontId="3"/>
  <printOptions horizontalCentered="1"/>
  <pageMargins left="0.70866141732283472" right="0.70866141732283472" top="0.59055118110236227" bottom="0.39370078740157483" header="0.51181102362204722" footer="0.39370078740157483"/>
  <pageSetup paperSize="9" scale="99" orientation="portrait" cellComments="asDisplayed"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53"/>
  <sheetViews>
    <sheetView showGridLines="0" topLeftCell="B1" zoomScale="85" zoomScaleNormal="85" workbookViewId="0">
      <selection activeCell="AU21" sqref="AU21"/>
    </sheetView>
  </sheetViews>
  <sheetFormatPr defaultColWidth="2.5" defaultRowHeight="15" customHeight="1" x14ac:dyDescent="0.15"/>
  <cols>
    <col min="1" max="16384" width="2.5" style="216"/>
  </cols>
  <sheetData>
    <row r="1" spans="1:32" ht="15" customHeight="1" x14ac:dyDescent="0.15">
      <c r="AA1" s="906" t="s">
        <v>663</v>
      </c>
      <c r="AB1" s="907"/>
      <c r="AC1" s="907"/>
      <c r="AD1" s="907"/>
      <c r="AE1" s="907"/>
      <c r="AF1" s="908"/>
    </row>
    <row r="2" spans="1:32" ht="22.5" customHeight="1" x14ac:dyDescent="0.15">
      <c r="A2" s="909" t="s">
        <v>664</v>
      </c>
      <c r="B2" s="909"/>
      <c r="C2" s="909"/>
      <c r="D2" s="909"/>
      <c r="E2" s="909"/>
      <c r="F2" s="909"/>
      <c r="G2" s="909"/>
      <c r="H2" s="909"/>
      <c r="I2" s="909"/>
      <c r="J2" s="909"/>
      <c r="K2" s="909"/>
      <c r="L2" s="909"/>
      <c r="M2" s="909"/>
      <c r="N2" s="909"/>
      <c r="O2" s="909"/>
      <c r="P2" s="909"/>
      <c r="Q2" s="909"/>
      <c r="R2" s="909"/>
      <c r="S2" s="909"/>
      <c r="T2" s="909"/>
      <c r="U2" s="909"/>
      <c r="V2" s="909"/>
      <c r="W2" s="909"/>
      <c r="X2" s="909"/>
      <c r="Y2" s="909"/>
      <c r="Z2" s="909"/>
      <c r="AA2" s="909"/>
      <c r="AB2" s="909"/>
      <c r="AC2" s="909"/>
      <c r="AD2" s="909"/>
      <c r="AE2" s="909"/>
      <c r="AF2" s="909"/>
    </row>
    <row r="5" spans="1:32" ht="15" customHeight="1" x14ac:dyDescent="0.15">
      <c r="A5" s="217" t="s">
        <v>665</v>
      </c>
    </row>
    <row r="7" spans="1:32" ht="15" customHeight="1" x14ac:dyDescent="0.15">
      <c r="B7" s="910" t="s">
        <v>666</v>
      </c>
      <c r="C7" s="910"/>
      <c r="D7" s="910"/>
      <c r="E7" s="910"/>
      <c r="F7" s="910"/>
      <c r="G7" s="910"/>
      <c r="H7" s="910"/>
      <c r="I7" s="910"/>
      <c r="J7" s="910"/>
      <c r="K7" s="910"/>
      <c r="L7" s="910"/>
      <c r="M7" s="910"/>
      <c r="N7" s="910"/>
      <c r="O7" s="910"/>
      <c r="P7" s="910"/>
      <c r="Q7" s="910"/>
      <c r="R7" s="910"/>
      <c r="S7" s="910"/>
      <c r="T7" s="910"/>
      <c r="U7" s="910"/>
      <c r="V7" s="910"/>
      <c r="W7" s="910"/>
      <c r="X7" s="910"/>
      <c r="Y7" s="910"/>
      <c r="Z7" s="910"/>
      <c r="AA7" s="910"/>
      <c r="AB7" s="910"/>
      <c r="AC7" s="910"/>
      <c r="AD7" s="910"/>
      <c r="AE7" s="910"/>
      <c r="AF7" s="910"/>
    </row>
    <row r="8" spans="1:32" ht="15" customHeight="1" x14ac:dyDescent="0.15">
      <c r="B8" s="910"/>
      <c r="C8" s="910"/>
      <c r="D8" s="910"/>
      <c r="E8" s="910"/>
      <c r="F8" s="910"/>
      <c r="G8" s="910"/>
      <c r="H8" s="910"/>
      <c r="I8" s="910"/>
      <c r="J8" s="910"/>
      <c r="K8" s="910"/>
      <c r="L8" s="910"/>
      <c r="M8" s="910"/>
      <c r="N8" s="910"/>
      <c r="O8" s="910"/>
      <c r="P8" s="910"/>
      <c r="Q8" s="910"/>
      <c r="R8" s="910"/>
      <c r="S8" s="910"/>
      <c r="T8" s="910"/>
      <c r="U8" s="910"/>
      <c r="V8" s="910"/>
      <c r="W8" s="910"/>
      <c r="X8" s="910"/>
      <c r="Y8" s="910"/>
      <c r="Z8" s="910"/>
      <c r="AA8" s="910"/>
      <c r="AB8" s="910"/>
      <c r="AC8" s="910"/>
      <c r="AD8" s="910"/>
      <c r="AE8" s="910"/>
      <c r="AF8" s="910"/>
    </row>
    <row r="10" spans="1:32" ht="15" customHeight="1" x14ac:dyDescent="0.15">
      <c r="A10" s="217" t="s">
        <v>667</v>
      </c>
    </row>
    <row r="12" spans="1:32" ht="15" customHeight="1" x14ac:dyDescent="0.15">
      <c r="B12" s="216" t="s">
        <v>668</v>
      </c>
    </row>
    <row r="13" spans="1:32" ht="15" customHeight="1" x14ac:dyDescent="0.15">
      <c r="B13" s="353" t="s">
        <v>585</v>
      </c>
      <c r="C13" s="905" t="s">
        <v>669</v>
      </c>
      <c r="D13" s="905"/>
      <c r="E13" s="905"/>
      <c r="F13" s="905"/>
      <c r="G13" s="905"/>
      <c r="H13" s="905"/>
      <c r="I13" s="905"/>
      <c r="J13" s="905"/>
      <c r="K13" s="905"/>
      <c r="L13" s="905"/>
      <c r="M13" s="905"/>
      <c r="N13" s="905"/>
      <c r="O13" s="905"/>
      <c r="P13" s="905"/>
      <c r="Q13" s="905"/>
      <c r="R13" s="905"/>
      <c r="S13" s="905"/>
      <c r="T13" s="905"/>
      <c r="U13" s="905"/>
      <c r="V13" s="905"/>
      <c r="W13" s="905"/>
      <c r="X13" s="905"/>
      <c r="Y13" s="905"/>
      <c r="Z13" s="905"/>
      <c r="AA13" s="905"/>
      <c r="AB13" s="905"/>
      <c r="AC13" s="905"/>
      <c r="AD13" s="905"/>
      <c r="AE13" s="905"/>
      <c r="AF13" s="905"/>
    </row>
    <row r="14" spans="1:32" ht="15" customHeight="1" x14ac:dyDescent="0.15">
      <c r="B14" s="353"/>
      <c r="C14" s="905"/>
      <c r="D14" s="905"/>
      <c r="E14" s="905"/>
      <c r="F14" s="905"/>
      <c r="G14" s="905"/>
      <c r="H14" s="905"/>
      <c r="I14" s="905"/>
      <c r="J14" s="905"/>
      <c r="K14" s="905"/>
      <c r="L14" s="905"/>
      <c r="M14" s="905"/>
      <c r="N14" s="905"/>
      <c r="O14" s="905"/>
      <c r="P14" s="905"/>
      <c r="Q14" s="905"/>
      <c r="R14" s="905"/>
      <c r="S14" s="905"/>
      <c r="T14" s="905"/>
      <c r="U14" s="905"/>
      <c r="V14" s="905"/>
      <c r="W14" s="905"/>
      <c r="X14" s="905"/>
      <c r="Y14" s="905"/>
      <c r="Z14" s="905"/>
      <c r="AA14" s="905"/>
      <c r="AB14" s="905"/>
      <c r="AC14" s="905"/>
      <c r="AD14" s="905"/>
      <c r="AE14" s="905"/>
      <c r="AF14" s="905"/>
    </row>
    <row r="15" spans="1:32" ht="15" customHeight="1" x14ac:dyDescent="0.15">
      <c r="B15" s="353" t="s">
        <v>586</v>
      </c>
      <c r="C15" s="911" t="s">
        <v>1391</v>
      </c>
      <c r="D15" s="911"/>
      <c r="E15" s="911"/>
      <c r="F15" s="911"/>
      <c r="G15" s="911"/>
      <c r="H15" s="911"/>
      <c r="I15" s="911"/>
      <c r="J15" s="911"/>
      <c r="K15" s="911"/>
      <c r="L15" s="911"/>
      <c r="M15" s="911"/>
      <c r="N15" s="911"/>
      <c r="O15" s="911"/>
      <c r="P15" s="911"/>
      <c r="Q15" s="911"/>
      <c r="R15" s="911"/>
      <c r="S15" s="911"/>
      <c r="T15" s="911"/>
      <c r="U15" s="911"/>
      <c r="V15" s="911"/>
      <c r="W15" s="911"/>
      <c r="X15" s="911"/>
      <c r="Y15" s="911"/>
      <c r="Z15" s="911"/>
      <c r="AA15" s="911"/>
      <c r="AB15" s="911"/>
      <c r="AC15" s="911"/>
      <c r="AD15" s="911"/>
      <c r="AE15" s="911"/>
      <c r="AF15" s="911"/>
    </row>
    <row r="16" spans="1:32" ht="15" customHeight="1" x14ac:dyDescent="0.15">
      <c r="B16" s="353"/>
      <c r="C16" s="911"/>
      <c r="D16" s="911"/>
      <c r="E16" s="911"/>
      <c r="F16" s="911"/>
      <c r="G16" s="911"/>
      <c r="H16" s="911"/>
      <c r="I16" s="911"/>
      <c r="J16" s="911"/>
      <c r="K16" s="911"/>
      <c r="L16" s="911"/>
      <c r="M16" s="911"/>
      <c r="N16" s="911"/>
      <c r="O16" s="911"/>
      <c r="P16" s="911"/>
      <c r="Q16" s="911"/>
      <c r="R16" s="911"/>
      <c r="S16" s="911"/>
      <c r="T16" s="911"/>
      <c r="U16" s="911"/>
      <c r="V16" s="911"/>
      <c r="W16" s="911"/>
      <c r="X16" s="911"/>
      <c r="Y16" s="911"/>
      <c r="Z16" s="911"/>
      <c r="AA16" s="911"/>
      <c r="AB16" s="911"/>
      <c r="AC16" s="911"/>
      <c r="AD16" s="911"/>
      <c r="AE16" s="911"/>
      <c r="AF16" s="911"/>
    </row>
    <row r="17" spans="1:32" ht="15" customHeight="1" x14ac:dyDescent="0.15">
      <c r="B17" s="353"/>
      <c r="C17" s="911"/>
      <c r="D17" s="911"/>
      <c r="E17" s="911"/>
      <c r="F17" s="911"/>
      <c r="G17" s="911"/>
      <c r="H17" s="911"/>
      <c r="I17" s="911"/>
      <c r="J17" s="911"/>
      <c r="K17" s="911"/>
      <c r="L17" s="911"/>
      <c r="M17" s="911"/>
      <c r="N17" s="911"/>
      <c r="O17" s="911"/>
      <c r="P17" s="911"/>
      <c r="Q17" s="911"/>
      <c r="R17" s="911"/>
      <c r="S17" s="911"/>
      <c r="T17" s="911"/>
      <c r="U17" s="911"/>
      <c r="V17" s="911"/>
      <c r="W17" s="911"/>
      <c r="X17" s="911"/>
      <c r="Y17" s="911"/>
      <c r="Z17" s="911"/>
      <c r="AA17" s="911"/>
      <c r="AB17" s="911"/>
      <c r="AC17" s="911"/>
      <c r="AD17" s="911"/>
      <c r="AE17" s="911"/>
      <c r="AF17" s="911"/>
    </row>
    <row r="18" spans="1:32" ht="15" customHeight="1" x14ac:dyDescent="0.15">
      <c r="B18" s="353" t="s">
        <v>587</v>
      </c>
      <c r="C18" s="905" t="s">
        <v>1392</v>
      </c>
      <c r="D18" s="905"/>
      <c r="E18" s="905"/>
      <c r="F18" s="905"/>
      <c r="G18" s="905"/>
      <c r="H18" s="905"/>
      <c r="I18" s="905"/>
      <c r="J18" s="905"/>
      <c r="K18" s="905"/>
      <c r="L18" s="905"/>
      <c r="M18" s="905"/>
      <c r="N18" s="905"/>
      <c r="O18" s="905"/>
      <c r="P18" s="905"/>
      <c r="Q18" s="905"/>
      <c r="R18" s="905"/>
      <c r="S18" s="905"/>
      <c r="T18" s="905"/>
      <c r="U18" s="905"/>
      <c r="V18" s="905"/>
      <c r="W18" s="905"/>
      <c r="X18" s="905"/>
      <c r="Y18" s="905"/>
      <c r="Z18" s="905"/>
      <c r="AA18" s="905"/>
      <c r="AB18" s="905"/>
      <c r="AC18" s="905"/>
      <c r="AD18" s="905"/>
      <c r="AE18" s="905"/>
      <c r="AF18" s="905"/>
    </row>
    <row r="19" spans="1:32" ht="15" customHeight="1" x14ac:dyDescent="0.15">
      <c r="B19" s="353"/>
      <c r="C19" s="905"/>
      <c r="D19" s="905"/>
      <c r="E19" s="905"/>
      <c r="F19" s="905"/>
      <c r="G19" s="905"/>
      <c r="H19" s="905"/>
      <c r="I19" s="905"/>
      <c r="J19" s="905"/>
      <c r="K19" s="905"/>
      <c r="L19" s="905"/>
      <c r="M19" s="905"/>
      <c r="N19" s="905"/>
      <c r="O19" s="905"/>
      <c r="P19" s="905"/>
      <c r="Q19" s="905"/>
      <c r="R19" s="905"/>
      <c r="S19" s="905"/>
      <c r="T19" s="905"/>
      <c r="U19" s="905"/>
      <c r="V19" s="905"/>
      <c r="W19" s="905"/>
      <c r="X19" s="905"/>
      <c r="Y19" s="905"/>
      <c r="Z19" s="905"/>
      <c r="AA19" s="905"/>
      <c r="AB19" s="905"/>
      <c r="AC19" s="905"/>
      <c r="AD19" s="905"/>
      <c r="AE19" s="905"/>
      <c r="AF19" s="905"/>
    </row>
    <row r="20" spans="1:32" ht="15" customHeight="1" x14ac:dyDescent="0.15">
      <c r="B20" s="353"/>
      <c r="C20" s="905"/>
      <c r="D20" s="905"/>
      <c r="E20" s="905"/>
      <c r="F20" s="905"/>
      <c r="G20" s="905"/>
      <c r="H20" s="905"/>
      <c r="I20" s="905"/>
      <c r="J20" s="905"/>
      <c r="K20" s="905"/>
      <c r="L20" s="905"/>
      <c r="M20" s="905"/>
      <c r="N20" s="905"/>
      <c r="O20" s="905"/>
      <c r="P20" s="905"/>
      <c r="Q20" s="905"/>
      <c r="R20" s="905"/>
      <c r="S20" s="905"/>
      <c r="T20" s="905"/>
      <c r="U20" s="905"/>
      <c r="V20" s="905"/>
      <c r="W20" s="905"/>
      <c r="X20" s="905"/>
      <c r="Y20" s="905"/>
      <c r="Z20" s="905"/>
      <c r="AA20" s="905"/>
      <c r="AB20" s="905"/>
      <c r="AC20" s="905"/>
      <c r="AD20" s="905"/>
      <c r="AE20" s="905"/>
      <c r="AF20" s="905"/>
    </row>
    <row r="21" spans="1:32" ht="15" customHeight="1" x14ac:dyDescent="0.15">
      <c r="B21" s="353"/>
      <c r="C21" s="905"/>
      <c r="D21" s="905"/>
      <c r="E21" s="905"/>
      <c r="F21" s="905"/>
      <c r="G21" s="905"/>
      <c r="H21" s="905"/>
      <c r="I21" s="905"/>
      <c r="J21" s="905"/>
      <c r="K21" s="905"/>
      <c r="L21" s="905"/>
      <c r="M21" s="905"/>
      <c r="N21" s="905"/>
      <c r="O21" s="905"/>
      <c r="P21" s="905"/>
      <c r="Q21" s="905"/>
      <c r="R21" s="905"/>
      <c r="S21" s="905"/>
      <c r="T21" s="905"/>
      <c r="U21" s="905"/>
      <c r="V21" s="905"/>
      <c r="W21" s="905"/>
      <c r="X21" s="905"/>
      <c r="Y21" s="905"/>
      <c r="Z21" s="905"/>
      <c r="AA21" s="905"/>
      <c r="AB21" s="905"/>
      <c r="AC21" s="905"/>
      <c r="AD21" s="905"/>
      <c r="AE21" s="905"/>
      <c r="AF21" s="905"/>
    </row>
    <row r="22" spans="1:32" ht="15" customHeight="1" x14ac:dyDescent="0.15">
      <c r="B22" s="353" t="s">
        <v>588</v>
      </c>
      <c r="C22" s="905" t="s">
        <v>1393</v>
      </c>
      <c r="D22" s="905"/>
      <c r="E22" s="905"/>
      <c r="F22" s="905"/>
      <c r="G22" s="905"/>
      <c r="H22" s="905"/>
      <c r="I22" s="905"/>
      <c r="J22" s="905"/>
      <c r="K22" s="905"/>
      <c r="L22" s="905"/>
      <c r="M22" s="905"/>
      <c r="N22" s="905"/>
      <c r="O22" s="905"/>
      <c r="P22" s="905"/>
      <c r="Q22" s="905"/>
      <c r="R22" s="905"/>
      <c r="S22" s="905"/>
      <c r="T22" s="905"/>
      <c r="U22" s="905"/>
      <c r="V22" s="905"/>
      <c r="W22" s="905"/>
      <c r="X22" s="905"/>
      <c r="Y22" s="905"/>
      <c r="Z22" s="905"/>
      <c r="AA22" s="905"/>
      <c r="AB22" s="905"/>
      <c r="AC22" s="905"/>
      <c r="AD22" s="905"/>
      <c r="AE22" s="905"/>
      <c r="AF22" s="905"/>
    </row>
    <row r="23" spans="1:32" ht="15" customHeight="1" x14ac:dyDescent="0.15">
      <c r="B23" s="353"/>
      <c r="C23" s="905"/>
      <c r="D23" s="905"/>
      <c r="E23" s="905"/>
      <c r="F23" s="905"/>
      <c r="G23" s="905"/>
      <c r="H23" s="905"/>
      <c r="I23" s="905"/>
      <c r="J23" s="905"/>
      <c r="K23" s="905"/>
      <c r="L23" s="905"/>
      <c r="M23" s="905"/>
      <c r="N23" s="905"/>
      <c r="O23" s="905"/>
      <c r="P23" s="905"/>
      <c r="Q23" s="905"/>
      <c r="R23" s="905"/>
      <c r="S23" s="905"/>
      <c r="T23" s="905"/>
      <c r="U23" s="905"/>
      <c r="V23" s="905"/>
      <c r="W23" s="905"/>
      <c r="X23" s="905"/>
      <c r="Y23" s="905"/>
      <c r="Z23" s="905"/>
      <c r="AA23" s="905"/>
      <c r="AB23" s="905"/>
      <c r="AC23" s="905"/>
      <c r="AD23" s="905"/>
      <c r="AE23" s="905"/>
      <c r="AF23" s="905"/>
    </row>
    <row r="24" spans="1:32" ht="15" customHeight="1" x14ac:dyDescent="0.15">
      <c r="B24" s="353"/>
      <c r="C24" s="905"/>
      <c r="D24" s="905"/>
      <c r="E24" s="905"/>
      <c r="F24" s="905"/>
      <c r="G24" s="905"/>
      <c r="H24" s="905"/>
      <c r="I24" s="905"/>
      <c r="J24" s="905"/>
      <c r="K24" s="905"/>
      <c r="L24" s="905"/>
      <c r="M24" s="905"/>
      <c r="N24" s="905"/>
      <c r="O24" s="905"/>
      <c r="P24" s="905"/>
      <c r="Q24" s="905"/>
      <c r="R24" s="905"/>
      <c r="S24" s="905"/>
      <c r="T24" s="905"/>
      <c r="U24" s="905"/>
      <c r="V24" s="905"/>
      <c r="W24" s="905"/>
      <c r="X24" s="905"/>
      <c r="Y24" s="905"/>
      <c r="Z24" s="905"/>
      <c r="AA24" s="905"/>
      <c r="AB24" s="905"/>
      <c r="AC24" s="905"/>
      <c r="AD24" s="905"/>
      <c r="AE24" s="905"/>
      <c r="AF24" s="905"/>
    </row>
    <row r="25" spans="1:32" ht="15" customHeight="1" x14ac:dyDescent="0.15">
      <c r="B25" s="353" t="s">
        <v>589</v>
      </c>
      <c r="C25" s="905" t="s">
        <v>670</v>
      </c>
      <c r="D25" s="905"/>
      <c r="E25" s="905"/>
      <c r="F25" s="905"/>
      <c r="G25" s="905"/>
      <c r="H25" s="905"/>
      <c r="I25" s="905"/>
      <c r="J25" s="905"/>
      <c r="K25" s="905"/>
      <c r="L25" s="905"/>
      <c r="M25" s="905"/>
      <c r="N25" s="905"/>
      <c r="O25" s="905"/>
      <c r="P25" s="905"/>
      <c r="Q25" s="905"/>
      <c r="R25" s="905"/>
      <c r="S25" s="905"/>
      <c r="T25" s="905"/>
      <c r="U25" s="905"/>
      <c r="V25" s="905"/>
      <c r="W25" s="905"/>
      <c r="X25" s="905"/>
      <c r="Y25" s="905"/>
      <c r="Z25" s="905"/>
      <c r="AA25" s="905"/>
      <c r="AB25" s="905"/>
      <c r="AC25" s="905"/>
      <c r="AD25" s="905"/>
      <c r="AE25" s="905"/>
      <c r="AF25" s="905"/>
    </row>
    <row r="26" spans="1:32" ht="15" customHeight="1" x14ac:dyDescent="0.15">
      <c r="C26" s="905"/>
      <c r="D26" s="905"/>
      <c r="E26" s="905"/>
      <c r="F26" s="905"/>
      <c r="G26" s="905"/>
      <c r="H26" s="905"/>
      <c r="I26" s="905"/>
      <c r="J26" s="905"/>
      <c r="K26" s="905"/>
      <c r="L26" s="905"/>
      <c r="M26" s="905"/>
      <c r="N26" s="905"/>
      <c r="O26" s="905"/>
      <c r="P26" s="905"/>
      <c r="Q26" s="905"/>
      <c r="R26" s="905"/>
      <c r="S26" s="905"/>
      <c r="T26" s="905"/>
      <c r="U26" s="905"/>
      <c r="V26" s="905"/>
      <c r="W26" s="905"/>
      <c r="X26" s="905"/>
      <c r="Y26" s="905"/>
      <c r="Z26" s="905"/>
      <c r="AA26" s="905"/>
      <c r="AB26" s="905"/>
      <c r="AC26" s="905"/>
      <c r="AD26" s="905"/>
      <c r="AE26" s="905"/>
      <c r="AF26" s="905"/>
    </row>
    <row r="28" spans="1:32" ht="15" customHeight="1" x14ac:dyDescent="0.15">
      <c r="A28" s="857" t="s">
        <v>447</v>
      </c>
      <c r="B28" s="857"/>
      <c r="C28" s="857"/>
      <c r="D28" s="857"/>
      <c r="E28" s="857"/>
      <c r="F28" s="857"/>
      <c r="G28" s="857"/>
      <c r="H28" s="857"/>
      <c r="I28" s="857"/>
      <c r="J28" s="857"/>
      <c r="K28" s="857"/>
      <c r="L28" s="857"/>
      <c r="M28" s="857"/>
      <c r="N28" s="857"/>
      <c r="O28" s="857"/>
      <c r="P28" s="857"/>
      <c r="Q28" s="857"/>
      <c r="R28" s="857"/>
      <c r="S28" s="857"/>
      <c r="T28" s="857"/>
      <c r="U28" s="857"/>
      <c r="V28" s="857"/>
      <c r="W28" s="857"/>
      <c r="X28" s="857"/>
      <c r="Y28" s="857"/>
      <c r="Z28" s="857"/>
      <c r="AA28" s="857"/>
      <c r="AB28" s="857"/>
      <c r="AC28" s="857"/>
      <c r="AD28" s="857"/>
      <c r="AE28" s="857"/>
      <c r="AF28" s="857"/>
    </row>
    <row r="29" spans="1:32" ht="15" customHeight="1" x14ac:dyDescent="0.15">
      <c r="B29" s="218"/>
    </row>
    <row r="30" spans="1:32" ht="15" customHeight="1" x14ac:dyDescent="0.15">
      <c r="B30" s="218" t="s">
        <v>671</v>
      </c>
      <c r="C30" s="905" t="s">
        <v>807</v>
      </c>
      <c r="D30" s="905"/>
      <c r="E30" s="905"/>
      <c r="F30" s="905"/>
      <c r="G30" s="905"/>
      <c r="H30" s="905"/>
      <c r="I30" s="905"/>
      <c r="J30" s="905"/>
      <c r="K30" s="905"/>
      <c r="L30" s="905"/>
      <c r="M30" s="905"/>
      <c r="N30" s="905"/>
      <c r="O30" s="905"/>
      <c r="P30" s="905"/>
      <c r="Q30" s="905"/>
      <c r="R30" s="905"/>
      <c r="S30" s="905"/>
      <c r="T30" s="905"/>
      <c r="U30" s="905"/>
      <c r="V30" s="905"/>
      <c r="W30" s="905"/>
      <c r="X30" s="905"/>
      <c r="Y30" s="905"/>
      <c r="Z30" s="905"/>
      <c r="AA30" s="905"/>
      <c r="AB30" s="905"/>
      <c r="AC30" s="905"/>
      <c r="AD30" s="905"/>
      <c r="AE30" s="905"/>
      <c r="AF30" s="905"/>
    </row>
    <row r="31" spans="1:32" ht="15" customHeight="1" x14ac:dyDescent="0.15">
      <c r="B31" s="218"/>
      <c r="C31" s="905"/>
      <c r="D31" s="905"/>
      <c r="E31" s="905"/>
      <c r="F31" s="905"/>
      <c r="G31" s="905"/>
      <c r="H31" s="905"/>
      <c r="I31" s="905"/>
      <c r="J31" s="905"/>
      <c r="K31" s="905"/>
      <c r="L31" s="905"/>
      <c r="M31" s="905"/>
      <c r="N31" s="905"/>
      <c r="O31" s="905"/>
      <c r="P31" s="905"/>
      <c r="Q31" s="905"/>
      <c r="R31" s="905"/>
      <c r="S31" s="905"/>
      <c r="T31" s="905"/>
      <c r="U31" s="905"/>
      <c r="V31" s="905"/>
      <c r="W31" s="905"/>
      <c r="X31" s="905"/>
      <c r="Y31" s="905"/>
      <c r="Z31" s="905"/>
      <c r="AA31" s="905"/>
      <c r="AB31" s="905"/>
      <c r="AC31" s="905"/>
      <c r="AD31" s="905"/>
      <c r="AE31" s="905"/>
      <c r="AF31" s="905"/>
    </row>
    <row r="32" spans="1:32" ht="15" customHeight="1" x14ac:dyDescent="0.15">
      <c r="B32" s="218"/>
      <c r="C32" s="905"/>
      <c r="D32" s="905"/>
      <c r="E32" s="905"/>
      <c r="F32" s="905"/>
      <c r="G32" s="905"/>
      <c r="H32" s="905"/>
      <c r="I32" s="905"/>
      <c r="J32" s="905"/>
      <c r="K32" s="905"/>
      <c r="L32" s="905"/>
      <c r="M32" s="905"/>
      <c r="N32" s="905"/>
      <c r="O32" s="905"/>
      <c r="P32" s="905"/>
      <c r="Q32" s="905"/>
      <c r="R32" s="905"/>
      <c r="S32" s="905"/>
      <c r="T32" s="905"/>
      <c r="U32" s="905"/>
      <c r="V32" s="905"/>
      <c r="W32" s="905"/>
      <c r="X32" s="905"/>
      <c r="Y32" s="905"/>
      <c r="Z32" s="905"/>
      <c r="AA32" s="905"/>
      <c r="AB32" s="905"/>
      <c r="AC32" s="905"/>
      <c r="AD32" s="905"/>
      <c r="AE32" s="905"/>
      <c r="AF32" s="905"/>
    </row>
    <row r="33" spans="2:32" ht="15" customHeight="1" x14ac:dyDescent="0.15">
      <c r="B33" s="218"/>
      <c r="C33" s="905"/>
      <c r="D33" s="905"/>
      <c r="E33" s="905"/>
      <c r="F33" s="905"/>
      <c r="G33" s="905"/>
      <c r="H33" s="905"/>
      <c r="I33" s="905"/>
      <c r="J33" s="905"/>
      <c r="K33" s="905"/>
      <c r="L33" s="905"/>
      <c r="M33" s="905"/>
      <c r="N33" s="905"/>
      <c r="O33" s="905"/>
      <c r="P33" s="905"/>
      <c r="Q33" s="905"/>
      <c r="R33" s="905"/>
      <c r="S33" s="905"/>
      <c r="T33" s="905"/>
      <c r="U33" s="905"/>
      <c r="V33" s="905"/>
      <c r="W33" s="905"/>
      <c r="X33" s="905"/>
      <c r="Y33" s="905"/>
      <c r="Z33" s="905"/>
      <c r="AA33" s="905"/>
      <c r="AB33" s="905"/>
      <c r="AC33" s="905"/>
      <c r="AD33" s="905"/>
      <c r="AE33" s="905"/>
      <c r="AF33" s="905"/>
    </row>
    <row r="34" spans="2:32" ht="15" customHeight="1" x14ac:dyDescent="0.15">
      <c r="B34" s="218"/>
      <c r="C34" s="905"/>
      <c r="D34" s="905"/>
      <c r="E34" s="905"/>
      <c r="F34" s="905"/>
      <c r="G34" s="905"/>
      <c r="H34" s="905"/>
      <c r="I34" s="905"/>
      <c r="J34" s="905"/>
      <c r="K34" s="905"/>
      <c r="L34" s="905"/>
      <c r="M34" s="905"/>
      <c r="N34" s="905"/>
      <c r="O34" s="905"/>
      <c r="P34" s="905"/>
      <c r="Q34" s="905"/>
      <c r="R34" s="905"/>
      <c r="S34" s="905"/>
      <c r="T34" s="905"/>
      <c r="U34" s="905"/>
      <c r="V34" s="905"/>
      <c r="W34" s="905"/>
      <c r="X34" s="905"/>
      <c r="Y34" s="905"/>
      <c r="Z34" s="905"/>
      <c r="AA34" s="905"/>
      <c r="AB34" s="905"/>
      <c r="AC34" s="905"/>
      <c r="AD34" s="905"/>
      <c r="AE34" s="905"/>
      <c r="AF34" s="905"/>
    </row>
    <row r="35" spans="2:32" ht="15" customHeight="1" x14ac:dyDescent="0.15">
      <c r="B35" s="218" t="s">
        <v>671</v>
      </c>
      <c r="C35" s="905" t="s">
        <v>1195</v>
      </c>
      <c r="D35" s="905"/>
      <c r="E35" s="905"/>
      <c r="F35" s="905"/>
      <c r="G35" s="905"/>
      <c r="H35" s="905"/>
      <c r="I35" s="905"/>
      <c r="J35" s="905"/>
      <c r="K35" s="905"/>
      <c r="L35" s="905"/>
      <c r="M35" s="905"/>
      <c r="N35" s="905"/>
      <c r="O35" s="905"/>
      <c r="P35" s="905"/>
      <c r="Q35" s="905"/>
      <c r="R35" s="905"/>
      <c r="S35" s="905"/>
      <c r="T35" s="905"/>
      <c r="U35" s="905"/>
      <c r="V35" s="905"/>
      <c r="W35" s="905"/>
      <c r="X35" s="905"/>
      <c r="Y35" s="905"/>
      <c r="Z35" s="905"/>
      <c r="AA35" s="905"/>
      <c r="AB35" s="905"/>
      <c r="AC35" s="905"/>
      <c r="AD35" s="905"/>
      <c r="AE35" s="905"/>
      <c r="AF35" s="905"/>
    </row>
    <row r="36" spans="2:32" ht="15" customHeight="1" x14ac:dyDescent="0.15">
      <c r="B36" s="218"/>
      <c r="C36" s="905"/>
      <c r="D36" s="905"/>
      <c r="E36" s="905"/>
      <c r="F36" s="905"/>
      <c r="G36" s="905"/>
      <c r="H36" s="905"/>
      <c r="I36" s="905"/>
      <c r="J36" s="905"/>
      <c r="K36" s="905"/>
      <c r="L36" s="905"/>
      <c r="M36" s="905"/>
      <c r="N36" s="905"/>
      <c r="O36" s="905"/>
      <c r="P36" s="905"/>
      <c r="Q36" s="905"/>
      <c r="R36" s="905"/>
      <c r="S36" s="905"/>
      <c r="T36" s="905"/>
      <c r="U36" s="905"/>
      <c r="V36" s="905"/>
      <c r="W36" s="905"/>
      <c r="X36" s="905"/>
      <c r="Y36" s="905"/>
      <c r="Z36" s="905"/>
      <c r="AA36" s="905"/>
      <c r="AB36" s="905"/>
      <c r="AC36" s="905"/>
      <c r="AD36" s="905"/>
      <c r="AE36" s="905"/>
      <c r="AF36" s="905"/>
    </row>
    <row r="37" spans="2:32" ht="15" customHeight="1" x14ac:dyDescent="0.15">
      <c r="B37" s="218"/>
      <c r="C37" s="905"/>
      <c r="D37" s="905"/>
      <c r="E37" s="905"/>
      <c r="F37" s="905"/>
      <c r="G37" s="905"/>
      <c r="H37" s="905"/>
      <c r="I37" s="905"/>
      <c r="J37" s="905"/>
      <c r="K37" s="905"/>
      <c r="L37" s="905"/>
      <c r="M37" s="905"/>
      <c r="N37" s="905"/>
      <c r="O37" s="905"/>
      <c r="P37" s="905"/>
      <c r="Q37" s="905"/>
      <c r="R37" s="905"/>
      <c r="S37" s="905"/>
      <c r="T37" s="905"/>
      <c r="U37" s="905"/>
      <c r="V37" s="905"/>
      <c r="W37" s="905"/>
      <c r="X37" s="905"/>
      <c r="Y37" s="905"/>
      <c r="Z37" s="905"/>
      <c r="AA37" s="905"/>
      <c r="AB37" s="905"/>
      <c r="AC37" s="905"/>
      <c r="AD37" s="905"/>
      <c r="AE37" s="905"/>
      <c r="AF37" s="905"/>
    </row>
    <row r="38" spans="2:32" ht="15" customHeight="1" x14ac:dyDescent="0.15">
      <c r="B38" s="218" t="s">
        <v>671</v>
      </c>
      <c r="C38" s="905" t="s">
        <v>808</v>
      </c>
      <c r="D38" s="905"/>
      <c r="E38" s="905"/>
      <c r="F38" s="905"/>
      <c r="G38" s="905"/>
      <c r="H38" s="905"/>
      <c r="I38" s="905"/>
      <c r="J38" s="905"/>
      <c r="K38" s="905"/>
      <c r="L38" s="905"/>
      <c r="M38" s="905"/>
      <c r="N38" s="905"/>
      <c r="O38" s="905"/>
      <c r="P38" s="905"/>
      <c r="Q38" s="905"/>
      <c r="R38" s="905"/>
      <c r="S38" s="905"/>
      <c r="T38" s="905"/>
      <c r="U38" s="905"/>
      <c r="V38" s="905"/>
      <c r="W38" s="905"/>
      <c r="X38" s="905"/>
      <c r="Y38" s="905"/>
      <c r="Z38" s="905"/>
      <c r="AA38" s="905"/>
      <c r="AB38" s="905"/>
      <c r="AC38" s="905"/>
      <c r="AD38" s="905"/>
      <c r="AE38" s="905"/>
      <c r="AF38" s="905"/>
    </row>
    <row r="39" spans="2:32" ht="15" customHeight="1" x14ac:dyDescent="0.15">
      <c r="B39" s="218"/>
      <c r="C39" s="905"/>
      <c r="D39" s="905"/>
      <c r="E39" s="905"/>
      <c r="F39" s="905"/>
      <c r="G39" s="905"/>
      <c r="H39" s="905"/>
      <c r="I39" s="905"/>
      <c r="J39" s="905"/>
      <c r="K39" s="905"/>
      <c r="L39" s="905"/>
      <c r="M39" s="905"/>
      <c r="N39" s="905"/>
      <c r="O39" s="905"/>
      <c r="P39" s="905"/>
      <c r="Q39" s="905"/>
      <c r="R39" s="905"/>
      <c r="S39" s="905"/>
      <c r="T39" s="905"/>
      <c r="U39" s="905"/>
      <c r="V39" s="905"/>
      <c r="W39" s="905"/>
      <c r="X39" s="905"/>
      <c r="Y39" s="905"/>
      <c r="Z39" s="905"/>
      <c r="AA39" s="905"/>
      <c r="AB39" s="905"/>
      <c r="AC39" s="905"/>
      <c r="AD39" s="905"/>
      <c r="AE39" s="905"/>
      <c r="AF39" s="905"/>
    </row>
    <row r="40" spans="2:32" ht="15" customHeight="1" x14ac:dyDescent="0.15">
      <c r="B40" s="218" t="s">
        <v>671</v>
      </c>
      <c r="C40" s="905" t="s">
        <v>943</v>
      </c>
      <c r="D40" s="905"/>
      <c r="E40" s="905"/>
      <c r="F40" s="905"/>
      <c r="G40" s="905"/>
      <c r="H40" s="905"/>
      <c r="I40" s="905"/>
      <c r="J40" s="905"/>
      <c r="K40" s="905"/>
      <c r="L40" s="905"/>
      <c r="M40" s="905"/>
      <c r="N40" s="905"/>
      <c r="O40" s="905"/>
      <c r="P40" s="905"/>
      <c r="Q40" s="905"/>
      <c r="R40" s="905"/>
      <c r="S40" s="905"/>
      <c r="T40" s="905"/>
      <c r="U40" s="905"/>
      <c r="V40" s="905"/>
      <c r="W40" s="905"/>
      <c r="X40" s="905"/>
      <c r="Y40" s="905"/>
      <c r="Z40" s="905"/>
      <c r="AA40" s="905"/>
      <c r="AB40" s="905"/>
      <c r="AC40" s="905"/>
      <c r="AD40" s="905"/>
      <c r="AE40" s="905"/>
      <c r="AF40" s="905"/>
    </row>
    <row r="41" spans="2:32" ht="15" customHeight="1" x14ac:dyDescent="0.15">
      <c r="B41" s="218"/>
      <c r="C41" s="905"/>
      <c r="D41" s="905"/>
      <c r="E41" s="905"/>
      <c r="F41" s="905"/>
      <c r="G41" s="905"/>
      <c r="H41" s="905"/>
      <c r="I41" s="905"/>
      <c r="J41" s="905"/>
      <c r="K41" s="905"/>
      <c r="L41" s="905"/>
      <c r="M41" s="905"/>
      <c r="N41" s="905"/>
      <c r="O41" s="905"/>
      <c r="P41" s="905"/>
      <c r="Q41" s="905"/>
      <c r="R41" s="905"/>
      <c r="S41" s="905"/>
      <c r="T41" s="905"/>
      <c r="U41" s="905"/>
      <c r="V41" s="905"/>
      <c r="W41" s="905"/>
      <c r="X41" s="905"/>
      <c r="Y41" s="905"/>
      <c r="Z41" s="905"/>
      <c r="AA41" s="905"/>
      <c r="AB41" s="905"/>
      <c r="AC41" s="905"/>
      <c r="AD41" s="905"/>
      <c r="AE41" s="905"/>
      <c r="AF41" s="905"/>
    </row>
    <row r="42" spans="2:32" ht="15" customHeight="1" x14ac:dyDescent="0.15">
      <c r="B42" s="218"/>
      <c r="C42" s="905"/>
      <c r="D42" s="905"/>
      <c r="E42" s="905"/>
      <c r="F42" s="905"/>
      <c r="G42" s="905"/>
      <c r="H42" s="905"/>
      <c r="I42" s="905"/>
      <c r="J42" s="905"/>
      <c r="K42" s="905"/>
      <c r="L42" s="905"/>
      <c r="M42" s="905"/>
      <c r="N42" s="905"/>
      <c r="O42" s="905"/>
      <c r="P42" s="905"/>
      <c r="Q42" s="905"/>
      <c r="R42" s="905"/>
      <c r="S42" s="905"/>
      <c r="T42" s="905"/>
      <c r="U42" s="905"/>
      <c r="V42" s="905"/>
      <c r="W42" s="905"/>
      <c r="X42" s="905"/>
      <c r="Y42" s="905"/>
      <c r="Z42" s="905"/>
      <c r="AA42" s="905"/>
      <c r="AB42" s="905"/>
      <c r="AC42" s="905"/>
      <c r="AD42" s="905"/>
      <c r="AE42" s="905"/>
      <c r="AF42" s="905"/>
    </row>
    <row r="43" spans="2:32" ht="15" customHeight="1" x14ac:dyDescent="0.15">
      <c r="B43" s="218" t="s">
        <v>671</v>
      </c>
      <c r="C43" s="905" t="s">
        <v>809</v>
      </c>
      <c r="D43" s="905"/>
      <c r="E43" s="905"/>
      <c r="F43" s="905"/>
      <c r="G43" s="905"/>
      <c r="H43" s="905"/>
      <c r="I43" s="905"/>
      <c r="J43" s="905"/>
      <c r="K43" s="905"/>
      <c r="L43" s="905"/>
      <c r="M43" s="905"/>
      <c r="N43" s="905"/>
      <c r="O43" s="905"/>
      <c r="P43" s="905"/>
      <c r="Q43" s="905"/>
      <c r="R43" s="905"/>
      <c r="S43" s="905"/>
      <c r="T43" s="905"/>
      <c r="U43" s="905"/>
      <c r="V43" s="905"/>
      <c r="W43" s="905"/>
      <c r="X43" s="905"/>
      <c r="Y43" s="905"/>
      <c r="Z43" s="905"/>
      <c r="AA43" s="905"/>
      <c r="AB43" s="905"/>
      <c r="AC43" s="905"/>
      <c r="AD43" s="905"/>
      <c r="AE43" s="905"/>
      <c r="AF43" s="905"/>
    </row>
    <row r="44" spans="2:32" ht="15" customHeight="1" x14ac:dyDescent="0.15">
      <c r="C44" s="905"/>
      <c r="D44" s="905"/>
      <c r="E44" s="905"/>
      <c r="F44" s="905"/>
      <c r="G44" s="905"/>
      <c r="H44" s="905"/>
      <c r="I44" s="905"/>
      <c r="J44" s="905"/>
      <c r="K44" s="905"/>
      <c r="L44" s="905"/>
      <c r="M44" s="905"/>
      <c r="N44" s="905"/>
      <c r="O44" s="905"/>
      <c r="P44" s="905"/>
      <c r="Q44" s="905"/>
      <c r="R44" s="905"/>
      <c r="S44" s="905"/>
      <c r="T44" s="905"/>
      <c r="U44" s="905"/>
      <c r="V44" s="905"/>
      <c r="W44" s="905"/>
      <c r="X44" s="905"/>
      <c r="Y44" s="905"/>
      <c r="Z44" s="905"/>
      <c r="AA44" s="905"/>
      <c r="AB44" s="905"/>
      <c r="AC44" s="905"/>
      <c r="AD44" s="905"/>
      <c r="AE44" s="905"/>
      <c r="AF44" s="905"/>
    </row>
    <row r="47" spans="2:32" ht="15" customHeight="1" x14ac:dyDescent="0.15">
      <c r="B47" s="216" t="s">
        <v>863</v>
      </c>
      <c r="D47" s="387"/>
      <c r="E47" s="216" t="s">
        <v>578</v>
      </c>
      <c r="F47" s="387"/>
      <c r="G47" s="216" t="s">
        <v>944</v>
      </c>
      <c r="H47" s="387"/>
      <c r="I47" s="216" t="s">
        <v>864</v>
      </c>
    </row>
    <row r="49" spans="7:31" ht="45" customHeight="1" x14ac:dyDescent="0.15">
      <c r="G49" s="368"/>
      <c r="H49" s="368"/>
      <c r="I49" s="227" t="s">
        <v>945</v>
      </c>
      <c r="J49" s="227"/>
      <c r="K49" s="227"/>
      <c r="L49" s="227"/>
      <c r="M49" s="227"/>
      <c r="N49" s="227"/>
      <c r="O49" s="914" t="str">
        <f>IF('0 基礎データ入力シート【最初に記入】'!M14="","",'0 基礎データ入力シート【最初に記入】'!M14)</f>
        <v/>
      </c>
      <c r="P49" s="914"/>
      <c r="Q49" s="914"/>
      <c r="R49" s="914"/>
      <c r="S49" s="914"/>
      <c r="T49" s="914"/>
      <c r="U49" s="914"/>
      <c r="V49" s="914"/>
      <c r="W49" s="914"/>
      <c r="X49" s="914"/>
      <c r="Y49" s="914"/>
      <c r="Z49" s="914"/>
      <c r="AA49" s="914"/>
      <c r="AB49" s="914"/>
      <c r="AC49" s="914"/>
      <c r="AD49" s="914"/>
      <c r="AE49" s="914"/>
    </row>
    <row r="50" spans="7:31" ht="15" customHeight="1" x14ac:dyDescent="0.15">
      <c r="G50" s="368"/>
      <c r="H50" s="368"/>
      <c r="I50" s="369"/>
      <c r="J50" s="369"/>
      <c r="K50" s="369"/>
      <c r="L50" s="369"/>
      <c r="M50" s="369"/>
      <c r="N50" s="369"/>
      <c r="O50" s="369"/>
      <c r="P50" s="369"/>
      <c r="Q50" s="369"/>
      <c r="R50" s="369"/>
      <c r="S50" s="369"/>
      <c r="T50" s="369"/>
      <c r="U50" s="369"/>
      <c r="V50" s="369"/>
      <c r="W50" s="369"/>
      <c r="X50" s="369"/>
      <c r="Y50" s="369"/>
      <c r="Z50" s="369"/>
      <c r="AA50" s="369"/>
      <c r="AB50" s="913"/>
      <c r="AC50" s="913"/>
      <c r="AD50" s="913"/>
      <c r="AE50" s="913"/>
    </row>
    <row r="51" spans="7:31" ht="42" customHeight="1" x14ac:dyDescent="0.15">
      <c r="G51" s="368"/>
      <c r="H51" s="368"/>
      <c r="I51" s="227" t="s">
        <v>946</v>
      </c>
      <c r="J51" s="227"/>
      <c r="K51" s="227"/>
      <c r="L51" s="227"/>
      <c r="M51" s="227"/>
      <c r="N51" s="227"/>
      <c r="O51" s="915" t="str">
        <f>IF('0 基礎データ入力シート【最初に記入】'!C6="","",'0 基礎データ入力シート【最初に記入】'!C6)</f>
        <v/>
      </c>
      <c r="P51" s="915"/>
      <c r="Q51" s="915"/>
      <c r="R51" s="915"/>
      <c r="S51" s="915"/>
      <c r="T51" s="915"/>
      <c r="U51" s="915"/>
      <c r="V51" s="915"/>
      <c r="W51" s="915"/>
      <c r="X51" s="915"/>
      <c r="Y51" s="915"/>
      <c r="Z51" s="915"/>
      <c r="AA51" s="915"/>
      <c r="AB51" s="915"/>
      <c r="AC51" s="915"/>
      <c r="AD51" s="915"/>
      <c r="AE51" s="915"/>
    </row>
    <row r="52" spans="7:31" ht="15" customHeight="1" x14ac:dyDescent="0.15">
      <c r="G52" s="368"/>
      <c r="H52" s="368"/>
      <c r="I52" s="369"/>
      <c r="J52" s="369"/>
      <c r="K52" s="369"/>
      <c r="L52" s="369"/>
      <c r="M52" s="369"/>
      <c r="N52" s="369"/>
      <c r="O52" s="369"/>
      <c r="P52" s="369"/>
      <c r="Q52" s="369"/>
      <c r="R52" s="369"/>
      <c r="S52" s="369"/>
      <c r="T52" s="369"/>
      <c r="U52" s="369"/>
      <c r="V52" s="369"/>
      <c r="W52" s="369"/>
      <c r="X52" s="369"/>
      <c r="Y52" s="369"/>
      <c r="Z52" s="369"/>
      <c r="AA52" s="369"/>
      <c r="AB52" s="368"/>
      <c r="AC52" s="368"/>
      <c r="AD52" s="368"/>
      <c r="AE52" s="368"/>
    </row>
    <row r="53" spans="7:31" ht="15" customHeight="1" x14ac:dyDescent="0.15">
      <c r="G53" s="368"/>
      <c r="H53" s="368"/>
      <c r="I53" s="227" t="s">
        <v>947</v>
      </c>
      <c r="J53" s="227"/>
      <c r="K53" s="227"/>
      <c r="L53" s="227"/>
      <c r="M53" s="227"/>
      <c r="N53" s="227"/>
      <c r="O53" s="912" t="str">
        <f>(IF('0 基礎データ入力シート【最初に記入】'!C16="","",'0 基礎データ入力シート【最初に記入】'!C16))&amp;"　"&amp;(IF('0 基礎データ入力シート【最初に記入】'!C18="","",'0 基礎データ入力シート【最初に記入】'!C18))</f>
        <v>　</v>
      </c>
      <c r="P53" s="912"/>
      <c r="Q53" s="912"/>
      <c r="R53" s="912"/>
      <c r="S53" s="912"/>
      <c r="T53" s="912"/>
      <c r="U53" s="912"/>
      <c r="V53" s="912"/>
      <c r="W53" s="912"/>
      <c r="X53" s="912"/>
      <c r="Y53" s="912"/>
      <c r="Z53" s="912"/>
      <c r="AA53" s="912"/>
      <c r="AB53" s="912"/>
      <c r="AC53" s="912"/>
      <c r="AD53" s="542"/>
      <c r="AE53" s="219"/>
    </row>
  </sheetData>
  <protectedRanges>
    <protectedRange sqref="A47:AH47" name="範囲1"/>
  </protectedRanges>
  <mergeCells count="18">
    <mergeCell ref="O53:AC53"/>
    <mergeCell ref="C40:AF42"/>
    <mergeCell ref="C43:AF44"/>
    <mergeCell ref="AB50:AE50"/>
    <mergeCell ref="O49:AE49"/>
    <mergeCell ref="O51:AE51"/>
    <mergeCell ref="C22:AF24"/>
    <mergeCell ref="C25:AF26"/>
    <mergeCell ref="A28:AF28"/>
    <mergeCell ref="C35:AF37"/>
    <mergeCell ref="C38:AF39"/>
    <mergeCell ref="C30:AF34"/>
    <mergeCell ref="C18:AF21"/>
    <mergeCell ref="AA1:AF1"/>
    <mergeCell ref="A2:AF2"/>
    <mergeCell ref="B7:AF8"/>
    <mergeCell ref="C13:AF14"/>
    <mergeCell ref="C15:AF17"/>
  </mergeCells>
  <phoneticPr fontId="3"/>
  <printOptions horizontalCentered="1"/>
  <pageMargins left="0.70866141732283472" right="0.70866141732283472" top="0.59055118110236227" bottom="0.39370078740157483" header="0.51181102362204722" footer="0.39370078740157483"/>
  <pageSetup paperSize="9" scale="96" fitToHeight="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54"/>
  <sheetViews>
    <sheetView showGridLines="0" zoomScaleNormal="100" workbookViewId="0">
      <selection activeCell="A2" sqref="A2:AF2"/>
    </sheetView>
  </sheetViews>
  <sheetFormatPr defaultColWidth="2.5" defaultRowHeight="15" customHeight="1" x14ac:dyDescent="0.15"/>
  <cols>
    <col min="1" max="16384" width="2.5" style="216"/>
  </cols>
  <sheetData>
    <row r="1" spans="1:32" ht="15" customHeight="1" x14ac:dyDescent="0.15">
      <c r="AA1" s="917" t="s">
        <v>672</v>
      </c>
      <c r="AB1" s="907"/>
      <c r="AC1" s="907"/>
      <c r="AD1" s="907"/>
      <c r="AE1" s="907"/>
      <c r="AF1" s="908"/>
    </row>
    <row r="2" spans="1:32" ht="22.5" customHeight="1" x14ac:dyDescent="0.15">
      <c r="A2" s="909" t="s">
        <v>664</v>
      </c>
      <c r="B2" s="909"/>
      <c r="C2" s="909"/>
      <c r="D2" s="909"/>
      <c r="E2" s="909"/>
      <c r="F2" s="909"/>
      <c r="G2" s="909"/>
      <c r="H2" s="909"/>
      <c r="I2" s="909"/>
      <c r="J2" s="909"/>
      <c r="K2" s="909"/>
      <c r="L2" s="909"/>
      <c r="M2" s="909"/>
      <c r="N2" s="909"/>
      <c r="O2" s="909"/>
      <c r="P2" s="909"/>
      <c r="Q2" s="909"/>
      <c r="R2" s="909"/>
      <c r="S2" s="909"/>
      <c r="T2" s="909"/>
      <c r="U2" s="909"/>
      <c r="V2" s="909"/>
      <c r="W2" s="909"/>
      <c r="X2" s="909"/>
      <c r="Y2" s="909"/>
      <c r="Z2" s="909"/>
      <c r="AA2" s="909"/>
      <c r="AB2" s="909"/>
      <c r="AC2" s="909"/>
      <c r="AD2" s="909"/>
      <c r="AE2" s="909"/>
      <c r="AF2" s="909"/>
    </row>
    <row r="5" spans="1:32" ht="15" customHeight="1" x14ac:dyDescent="0.15">
      <c r="A5" s="217" t="s">
        <v>665</v>
      </c>
    </row>
    <row r="7" spans="1:32" ht="15" customHeight="1" x14ac:dyDescent="0.15">
      <c r="B7" s="918" t="s">
        <v>948</v>
      </c>
      <c r="C7" s="918"/>
      <c r="D7" s="918"/>
      <c r="E7" s="918"/>
      <c r="F7" s="918"/>
      <c r="G7" s="918"/>
      <c r="H7" s="918"/>
      <c r="I7" s="918"/>
      <c r="J7" s="918"/>
      <c r="K7" s="918"/>
      <c r="L7" s="918"/>
      <c r="M7" s="918"/>
      <c r="N7" s="918"/>
      <c r="O7" s="918"/>
      <c r="P7" s="918"/>
      <c r="Q7" s="918"/>
      <c r="R7" s="918"/>
      <c r="S7" s="918"/>
      <c r="T7" s="918"/>
      <c r="U7" s="918"/>
      <c r="V7" s="918"/>
      <c r="W7" s="918"/>
      <c r="X7" s="918"/>
      <c r="Y7" s="918"/>
      <c r="Z7" s="918"/>
      <c r="AA7" s="918"/>
      <c r="AB7" s="918"/>
      <c r="AC7" s="918"/>
      <c r="AD7" s="918"/>
      <c r="AE7" s="918"/>
      <c r="AF7" s="918"/>
    </row>
    <row r="8" spans="1:32" ht="15" customHeight="1" x14ac:dyDescent="0.15">
      <c r="B8" s="918"/>
      <c r="C8" s="918"/>
      <c r="D8" s="918"/>
      <c r="E8" s="918"/>
      <c r="F8" s="918"/>
      <c r="G8" s="918"/>
      <c r="H8" s="918"/>
      <c r="I8" s="918"/>
      <c r="J8" s="918"/>
      <c r="K8" s="918"/>
      <c r="L8" s="918"/>
      <c r="M8" s="918"/>
      <c r="N8" s="918"/>
      <c r="O8" s="918"/>
      <c r="P8" s="918"/>
      <c r="Q8" s="918"/>
      <c r="R8" s="918"/>
      <c r="S8" s="918"/>
      <c r="T8" s="918"/>
      <c r="U8" s="918"/>
      <c r="V8" s="918"/>
      <c r="W8" s="918"/>
      <c r="X8" s="918"/>
      <c r="Y8" s="918"/>
      <c r="Z8" s="918"/>
      <c r="AA8" s="918"/>
      <c r="AB8" s="918"/>
      <c r="AC8" s="918"/>
      <c r="AD8" s="918"/>
      <c r="AE8" s="918"/>
      <c r="AF8" s="918"/>
    </row>
    <row r="10" spans="1:32" ht="15" customHeight="1" x14ac:dyDescent="0.15">
      <c r="A10" s="217" t="s">
        <v>667</v>
      </c>
    </row>
    <row r="12" spans="1:32" ht="15" customHeight="1" x14ac:dyDescent="0.15">
      <c r="B12" t="s">
        <v>673</v>
      </c>
    </row>
    <row r="13" spans="1:32" ht="15" customHeight="1" x14ac:dyDescent="0.15">
      <c r="B13" s="388" t="s">
        <v>585</v>
      </c>
      <c r="C13" s="916" t="s">
        <v>669</v>
      </c>
      <c r="D13" s="916"/>
      <c r="E13" s="916"/>
      <c r="F13" s="916"/>
      <c r="G13" s="916"/>
      <c r="H13" s="916"/>
      <c r="I13" s="916"/>
      <c r="J13" s="916"/>
      <c r="K13" s="916"/>
      <c r="L13" s="916"/>
      <c r="M13" s="916"/>
      <c r="N13" s="916"/>
      <c r="O13" s="916"/>
      <c r="P13" s="916"/>
      <c r="Q13" s="916"/>
      <c r="R13" s="916"/>
      <c r="S13" s="916"/>
      <c r="T13" s="916"/>
      <c r="U13" s="916"/>
      <c r="V13" s="916"/>
      <c r="W13" s="916"/>
      <c r="X13" s="916"/>
      <c r="Y13" s="916"/>
      <c r="Z13" s="916"/>
      <c r="AA13" s="916"/>
      <c r="AB13" s="916"/>
      <c r="AC13" s="916"/>
      <c r="AD13" s="916"/>
      <c r="AE13" s="916"/>
      <c r="AF13" s="916"/>
    </row>
    <row r="14" spans="1:32" ht="15" customHeight="1" x14ac:dyDescent="0.15">
      <c r="B14" s="388"/>
      <c r="C14" s="916"/>
      <c r="D14" s="916"/>
      <c r="E14" s="916"/>
      <c r="F14" s="916"/>
      <c r="G14" s="916"/>
      <c r="H14" s="916"/>
      <c r="I14" s="916"/>
      <c r="J14" s="916"/>
      <c r="K14" s="916"/>
      <c r="L14" s="916"/>
      <c r="M14" s="916"/>
      <c r="N14" s="916"/>
      <c r="O14" s="916"/>
      <c r="P14" s="916"/>
      <c r="Q14" s="916"/>
      <c r="R14" s="916"/>
      <c r="S14" s="916"/>
      <c r="T14" s="916"/>
      <c r="U14" s="916"/>
      <c r="V14" s="916"/>
      <c r="W14" s="916"/>
      <c r="X14" s="916"/>
      <c r="Y14" s="916"/>
      <c r="Z14" s="916"/>
      <c r="AA14" s="916"/>
      <c r="AB14" s="916"/>
      <c r="AC14" s="916"/>
      <c r="AD14" s="916"/>
      <c r="AE14" s="916"/>
      <c r="AF14" s="916"/>
    </row>
    <row r="15" spans="1:32" ht="15" customHeight="1" x14ac:dyDescent="0.15">
      <c r="B15" s="388" t="s">
        <v>586</v>
      </c>
      <c r="C15" s="919" t="s">
        <v>1391</v>
      </c>
      <c r="D15" s="919"/>
      <c r="E15" s="919"/>
      <c r="F15" s="919"/>
      <c r="G15" s="919"/>
      <c r="H15" s="919"/>
      <c r="I15" s="919"/>
      <c r="J15" s="919"/>
      <c r="K15" s="919"/>
      <c r="L15" s="919"/>
      <c r="M15" s="919"/>
      <c r="N15" s="919"/>
      <c r="O15" s="919"/>
      <c r="P15" s="919"/>
      <c r="Q15" s="919"/>
      <c r="R15" s="919"/>
      <c r="S15" s="919"/>
      <c r="T15" s="919"/>
      <c r="U15" s="919"/>
      <c r="V15" s="919"/>
      <c r="W15" s="919"/>
      <c r="X15" s="919"/>
      <c r="Y15" s="919"/>
      <c r="Z15" s="919"/>
      <c r="AA15" s="919"/>
      <c r="AB15" s="919"/>
      <c r="AC15" s="919"/>
      <c r="AD15" s="919"/>
      <c r="AE15" s="919"/>
      <c r="AF15" s="919"/>
    </row>
    <row r="16" spans="1:32" ht="15" customHeight="1" x14ac:dyDescent="0.15">
      <c r="B16" s="388"/>
      <c r="C16" s="919"/>
      <c r="D16" s="919"/>
      <c r="E16" s="919"/>
      <c r="F16" s="919"/>
      <c r="G16" s="919"/>
      <c r="H16" s="919"/>
      <c r="I16" s="919"/>
      <c r="J16" s="919"/>
      <c r="K16" s="919"/>
      <c r="L16" s="919"/>
      <c r="M16" s="919"/>
      <c r="N16" s="919"/>
      <c r="O16" s="919"/>
      <c r="P16" s="919"/>
      <c r="Q16" s="919"/>
      <c r="R16" s="919"/>
      <c r="S16" s="919"/>
      <c r="T16" s="919"/>
      <c r="U16" s="919"/>
      <c r="V16" s="919"/>
      <c r="W16" s="919"/>
      <c r="X16" s="919"/>
      <c r="Y16" s="919"/>
      <c r="Z16" s="919"/>
      <c r="AA16" s="919"/>
      <c r="AB16" s="919"/>
      <c r="AC16" s="919"/>
      <c r="AD16" s="919"/>
      <c r="AE16" s="919"/>
      <c r="AF16" s="919"/>
    </row>
    <row r="17" spans="1:32" ht="15" customHeight="1" x14ac:dyDescent="0.15">
      <c r="B17" s="388"/>
      <c r="C17" s="919"/>
      <c r="D17" s="919"/>
      <c r="E17" s="919"/>
      <c r="F17" s="919"/>
      <c r="G17" s="919"/>
      <c r="H17" s="919"/>
      <c r="I17" s="919"/>
      <c r="J17" s="919"/>
      <c r="K17" s="919"/>
      <c r="L17" s="919"/>
      <c r="M17" s="919"/>
      <c r="N17" s="919"/>
      <c r="O17" s="919"/>
      <c r="P17" s="919"/>
      <c r="Q17" s="919"/>
      <c r="R17" s="919"/>
      <c r="S17" s="919"/>
      <c r="T17" s="919"/>
      <c r="U17" s="919"/>
      <c r="V17" s="919"/>
      <c r="W17" s="919"/>
      <c r="X17" s="919"/>
      <c r="Y17" s="919"/>
      <c r="Z17" s="919"/>
      <c r="AA17" s="919"/>
      <c r="AB17" s="919"/>
      <c r="AC17" s="919"/>
      <c r="AD17" s="919"/>
      <c r="AE17" s="919"/>
      <c r="AF17" s="919"/>
    </row>
    <row r="18" spans="1:32" ht="15" customHeight="1" x14ac:dyDescent="0.15">
      <c r="B18" s="388" t="s">
        <v>587</v>
      </c>
      <c r="C18" s="916" t="s">
        <v>1392</v>
      </c>
      <c r="D18" s="916"/>
      <c r="E18" s="916"/>
      <c r="F18" s="916"/>
      <c r="G18" s="916"/>
      <c r="H18" s="916"/>
      <c r="I18" s="916"/>
      <c r="J18" s="916"/>
      <c r="K18" s="916"/>
      <c r="L18" s="916"/>
      <c r="M18" s="916"/>
      <c r="N18" s="916"/>
      <c r="O18" s="916"/>
      <c r="P18" s="916"/>
      <c r="Q18" s="916"/>
      <c r="R18" s="916"/>
      <c r="S18" s="916"/>
      <c r="T18" s="916"/>
      <c r="U18" s="916"/>
      <c r="V18" s="916"/>
      <c r="W18" s="916"/>
      <c r="X18" s="916"/>
      <c r="Y18" s="916"/>
      <c r="Z18" s="916"/>
      <c r="AA18" s="916"/>
      <c r="AB18" s="916"/>
      <c r="AC18" s="916"/>
      <c r="AD18" s="916"/>
      <c r="AE18" s="916"/>
      <c r="AF18" s="916"/>
    </row>
    <row r="19" spans="1:32" ht="15" customHeight="1" x14ac:dyDescent="0.15">
      <c r="B19" s="388"/>
      <c r="C19" s="916"/>
      <c r="D19" s="916"/>
      <c r="E19" s="916"/>
      <c r="F19" s="916"/>
      <c r="G19" s="916"/>
      <c r="H19" s="916"/>
      <c r="I19" s="916"/>
      <c r="J19" s="916"/>
      <c r="K19" s="916"/>
      <c r="L19" s="916"/>
      <c r="M19" s="916"/>
      <c r="N19" s="916"/>
      <c r="O19" s="916"/>
      <c r="P19" s="916"/>
      <c r="Q19" s="916"/>
      <c r="R19" s="916"/>
      <c r="S19" s="916"/>
      <c r="T19" s="916"/>
      <c r="U19" s="916"/>
      <c r="V19" s="916"/>
      <c r="W19" s="916"/>
      <c r="X19" s="916"/>
      <c r="Y19" s="916"/>
      <c r="Z19" s="916"/>
      <c r="AA19" s="916"/>
      <c r="AB19" s="916"/>
      <c r="AC19" s="916"/>
      <c r="AD19" s="916"/>
      <c r="AE19" s="916"/>
      <c r="AF19" s="916"/>
    </row>
    <row r="20" spans="1:32" ht="15" customHeight="1" x14ac:dyDescent="0.15">
      <c r="B20" s="388"/>
      <c r="C20" s="916"/>
      <c r="D20" s="916"/>
      <c r="E20" s="916"/>
      <c r="F20" s="916"/>
      <c r="G20" s="916"/>
      <c r="H20" s="916"/>
      <c r="I20" s="916"/>
      <c r="J20" s="916"/>
      <c r="K20" s="916"/>
      <c r="L20" s="916"/>
      <c r="M20" s="916"/>
      <c r="N20" s="916"/>
      <c r="O20" s="916"/>
      <c r="P20" s="916"/>
      <c r="Q20" s="916"/>
      <c r="R20" s="916"/>
      <c r="S20" s="916"/>
      <c r="T20" s="916"/>
      <c r="U20" s="916"/>
      <c r="V20" s="916"/>
      <c r="W20" s="916"/>
      <c r="X20" s="916"/>
      <c r="Y20" s="916"/>
      <c r="Z20" s="916"/>
      <c r="AA20" s="916"/>
      <c r="AB20" s="916"/>
      <c r="AC20" s="916"/>
      <c r="AD20" s="916"/>
      <c r="AE20" s="916"/>
      <c r="AF20" s="916"/>
    </row>
    <row r="21" spans="1:32" ht="15" customHeight="1" x14ac:dyDescent="0.15">
      <c r="B21" s="388"/>
      <c r="C21" s="916"/>
      <c r="D21" s="916"/>
      <c r="E21" s="916"/>
      <c r="F21" s="916"/>
      <c r="G21" s="916"/>
      <c r="H21" s="916"/>
      <c r="I21" s="916"/>
      <c r="J21" s="916"/>
      <c r="K21" s="916"/>
      <c r="L21" s="916"/>
      <c r="M21" s="916"/>
      <c r="N21" s="916"/>
      <c r="O21" s="916"/>
      <c r="P21" s="916"/>
      <c r="Q21" s="916"/>
      <c r="R21" s="916"/>
      <c r="S21" s="916"/>
      <c r="T21" s="916"/>
      <c r="U21" s="916"/>
      <c r="V21" s="916"/>
      <c r="W21" s="916"/>
      <c r="X21" s="916"/>
      <c r="Y21" s="916"/>
      <c r="Z21" s="916"/>
      <c r="AA21" s="916"/>
      <c r="AB21" s="916"/>
      <c r="AC21" s="916"/>
      <c r="AD21" s="916"/>
      <c r="AE21" s="916"/>
      <c r="AF21" s="916"/>
    </row>
    <row r="22" spans="1:32" ht="15" customHeight="1" x14ac:dyDescent="0.15">
      <c r="B22" s="388" t="s">
        <v>588</v>
      </c>
      <c r="C22" s="916" t="s">
        <v>1393</v>
      </c>
      <c r="D22" s="916"/>
      <c r="E22" s="916"/>
      <c r="F22" s="916"/>
      <c r="G22" s="916"/>
      <c r="H22" s="916"/>
      <c r="I22" s="916"/>
      <c r="J22" s="916"/>
      <c r="K22" s="916"/>
      <c r="L22" s="916"/>
      <c r="M22" s="916"/>
      <c r="N22" s="916"/>
      <c r="O22" s="916"/>
      <c r="P22" s="916"/>
      <c r="Q22" s="916"/>
      <c r="R22" s="916"/>
      <c r="S22" s="916"/>
      <c r="T22" s="916"/>
      <c r="U22" s="916"/>
      <c r="V22" s="916"/>
      <c r="W22" s="916"/>
      <c r="X22" s="916"/>
      <c r="Y22" s="916"/>
      <c r="Z22" s="916"/>
      <c r="AA22" s="916"/>
      <c r="AB22" s="916"/>
      <c r="AC22" s="916"/>
      <c r="AD22" s="916"/>
      <c r="AE22" s="916"/>
      <c r="AF22" s="916"/>
    </row>
    <row r="23" spans="1:32" ht="15" customHeight="1" x14ac:dyDescent="0.15">
      <c r="B23" s="388"/>
      <c r="C23" s="916"/>
      <c r="D23" s="916"/>
      <c r="E23" s="916"/>
      <c r="F23" s="916"/>
      <c r="G23" s="916"/>
      <c r="H23" s="916"/>
      <c r="I23" s="916"/>
      <c r="J23" s="916"/>
      <c r="K23" s="916"/>
      <c r="L23" s="916"/>
      <c r="M23" s="916"/>
      <c r="N23" s="916"/>
      <c r="O23" s="916"/>
      <c r="P23" s="916"/>
      <c r="Q23" s="916"/>
      <c r="R23" s="916"/>
      <c r="S23" s="916"/>
      <c r="T23" s="916"/>
      <c r="U23" s="916"/>
      <c r="V23" s="916"/>
      <c r="W23" s="916"/>
      <c r="X23" s="916"/>
      <c r="Y23" s="916"/>
      <c r="Z23" s="916"/>
      <c r="AA23" s="916"/>
      <c r="AB23" s="916"/>
      <c r="AC23" s="916"/>
      <c r="AD23" s="916"/>
      <c r="AE23" s="916"/>
      <c r="AF23" s="916"/>
    </row>
    <row r="24" spans="1:32" ht="15" customHeight="1" x14ac:dyDescent="0.15">
      <c r="B24" s="388"/>
      <c r="C24" s="916"/>
      <c r="D24" s="916"/>
      <c r="E24" s="916"/>
      <c r="F24" s="916"/>
      <c r="G24" s="916"/>
      <c r="H24" s="916"/>
      <c r="I24" s="916"/>
      <c r="J24" s="916"/>
      <c r="K24" s="916"/>
      <c r="L24" s="916"/>
      <c r="M24" s="916"/>
      <c r="N24" s="916"/>
      <c r="O24" s="916"/>
      <c r="P24" s="916"/>
      <c r="Q24" s="916"/>
      <c r="R24" s="916"/>
      <c r="S24" s="916"/>
      <c r="T24" s="916"/>
      <c r="U24" s="916"/>
      <c r="V24" s="916"/>
      <c r="W24" s="916"/>
      <c r="X24" s="916"/>
      <c r="Y24" s="916"/>
      <c r="Z24" s="916"/>
      <c r="AA24" s="916"/>
      <c r="AB24" s="916"/>
      <c r="AC24" s="916"/>
      <c r="AD24" s="916"/>
      <c r="AE24" s="916"/>
      <c r="AF24" s="916"/>
    </row>
    <row r="25" spans="1:32" ht="15" customHeight="1" x14ac:dyDescent="0.15">
      <c r="B25" s="388" t="s">
        <v>589</v>
      </c>
      <c r="C25" s="916" t="s">
        <v>670</v>
      </c>
      <c r="D25" s="916"/>
      <c r="E25" s="916"/>
      <c r="F25" s="916"/>
      <c r="G25" s="916"/>
      <c r="H25" s="916"/>
      <c r="I25" s="916"/>
      <c r="J25" s="916"/>
      <c r="K25" s="916"/>
      <c r="L25" s="916"/>
      <c r="M25" s="916"/>
      <c r="N25" s="916"/>
      <c r="O25" s="916"/>
      <c r="P25" s="916"/>
      <c r="Q25" s="916"/>
      <c r="R25" s="916"/>
      <c r="S25" s="916"/>
      <c r="T25" s="916"/>
      <c r="U25" s="916"/>
      <c r="V25" s="916"/>
      <c r="W25" s="916"/>
      <c r="X25" s="916"/>
      <c r="Y25" s="916"/>
      <c r="Z25" s="916"/>
      <c r="AA25" s="916"/>
      <c r="AB25" s="916"/>
      <c r="AC25" s="916"/>
      <c r="AD25" s="916"/>
      <c r="AE25" s="916"/>
      <c r="AF25" s="916"/>
    </row>
    <row r="26" spans="1:32" ht="15" customHeight="1" x14ac:dyDescent="0.15">
      <c r="C26" s="916"/>
      <c r="D26" s="916"/>
      <c r="E26" s="916"/>
      <c r="F26" s="916"/>
      <c r="G26" s="916"/>
      <c r="H26" s="916"/>
      <c r="I26" s="916"/>
      <c r="J26" s="916"/>
      <c r="K26" s="916"/>
      <c r="L26" s="916"/>
      <c r="M26" s="916"/>
      <c r="N26" s="916"/>
      <c r="O26" s="916"/>
      <c r="P26" s="916"/>
      <c r="Q26" s="916"/>
      <c r="R26" s="916"/>
      <c r="S26" s="916"/>
      <c r="T26" s="916"/>
      <c r="U26" s="916"/>
      <c r="V26" s="916"/>
      <c r="W26" s="916"/>
      <c r="X26" s="916"/>
      <c r="Y26" s="916"/>
      <c r="Z26" s="916"/>
      <c r="AA26" s="916"/>
      <c r="AB26" s="916"/>
      <c r="AC26" s="916"/>
      <c r="AD26" s="916"/>
      <c r="AE26" s="916"/>
      <c r="AF26" s="916"/>
    </row>
    <row r="28" spans="1:32" ht="15" customHeight="1" x14ac:dyDescent="0.15">
      <c r="A28" s="857" t="s">
        <v>447</v>
      </c>
      <c r="B28" s="857"/>
      <c r="C28" s="857"/>
      <c r="D28" s="857"/>
      <c r="E28" s="857"/>
      <c r="F28" s="857"/>
      <c r="G28" s="857"/>
      <c r="H28" s="857"/>
      <c r="I28" s="857"/>
      <c r="J28" s="857"/>
      <c r="K28" s="857"/>
      <c r="L28" s="857"/>
      <c r="M28" s="857"/>
      <c r="N28" s="857"/>
      <c r="O28" s="857"/>
      <c r="P28" s="857"/>
      <c r="Q28" s="857"/>
      <c r="R28" s="857"/>
      <c r="S28" s="857"/>
      <c r="T28" s="857"/>
      <c r="U28" s="857"/>
      <c r="V28" s="857"/>
      <c r="W28" s="857"/>
      <c r="X28" s="857"/>
      <c r="Y28" s="857"/>
      <c r="Z28" s="857"/>
      <c r="AA28" s="857"/>
      <c r="AB28" s="857"/>
      <c r="AC28" s="857"/>
      <c r="AD28" s="857"/>
      <c r="AE28" s="857"/>
      <c r="AF28" s="857"/>
    </row>
    <row r="29" spans="1:32" ht="15" customHeight="1" x14ac:dyDescent="0.15">
      <c r="B29" s="218"/>
    </row>
    <row r="30" spans="1:32" ht="15" customHeight="1" x14ac:dyDescent="0.15">
      <c r="B30" s="218" t="s">
        <v>671</v>
      </c>
      <c r="C30" s="916" t="s">
        <v>949</v>
      </c>
      <c r="D30" s="916"/>
      <c r="E30" s="916"/>
      <c r="F30" s="916"/>
      <c r="G30" s="916"/>
      <c r="H30" s="916"/>
      <c r="I30" s="916"/>
      <c r="J30" s="916"/>
      <c r="K30" s="916"/>
      <c r="L30" s="916"/>
      <c r="M30" s="916"/>
      <c r="N30" s="916"/>
      <c r="O30" s="916"/>
      <c r="P30" s="916"/>
      <c r="Q30" s="916"/>
      <c r="R30" s="916"/>
      <c r="S30" s="916"/>
      <c r="T30" s="916"/>
      <c r="U30" s="916"/>
      <c r="V30" s="916"/>
      <c r="W30" s="916"/>
      <c r="X30" s="916"/>
      <c r="Y30" s="916"/>
      <c r="Z30" s="916"/>
      <c r="AA30" s="916"/>
      <c r="AB30" s="916"/>
      <c r="AC30" s="916"/>
      <c r="AD30" s="916"/>
      <c r="AE30" s="916"/>
      <c r="AF30" s="916"/>
    </row>
    <row r="31" spans="1:32" ht="15" customHeight="1" x14ac:dyDescent="0.15">
      <c r="B31" s="218"/>
      <c r="C31" s="916"/>
      <c r="D31" s="916"/>
      <c r="E31" s="916"/>
      <c r="F31" s="916"/>
      <c r="G31" s="916"/>
      <c r="H31" s="916"/>
      <c r="I31" s="916"/>
      <c r="J31" s="916"/>
      <c r="K31" s="916"/>
      <c r="L31" s="916"/>
      <c r="M31" s="916"/>
      <c r="N31" s="916"/>
      <c r="O31" s="916"/>
      <c r="P31" s="916"/>
      <c r="Q31" s="916"/>
      <c r="R31" s="916"/>
      <c r="S31" s="916"/>
      <c r="T31" s="916"/>
      <c r="U31" s="916"/>
      <c r="V31" s="916"/>
      <c r="W31" s="916"/>
      <c r="X31" s="916"/>
      <c r="Y31" s="916"/>
      <c r="Z31" s="916"/>
      <c r="AA31" s="916"/>
      <c r="AB31" s="916"/>
      <c r="AC31" s="916"/>
      <c r="AD31" s="916"/>
      <c r="AE31" s="916"/>
      <c r="AF31" s="916"/>
    </row>
    <row r="32" spans="1:32" ht="15" customHeight="1" x14ac:dyDescent="0.15">
      <c r="B32" s="218"/>
      <c r="C32" s="916"/>
      <c r="D32" s="916"/>
      <c r="E32" s="916"/>
      <c r="F32" s="916"/>
      <c r="G32" s="916"/>
      <c r="H32" s="916"/>
      <c r="I32" s="916"/>
      <c r="J32" s="916"/>
      <c r="K32" s="916"/>
      <c r="L32" s="916"/>
      <c r="M32" s="916"/>
      <c r="N32" s="916"/>
      <c r="O32" s="916"/>
      <c r="P32" s="916"/>
      <c r="Q32" s="916"/>
      <c r="R32" s="916"/>
      <c r="S32" s="916"/>
      <c r="T32" s="916"/>
      <c r="U32" s="916"/>
      <c r="V32" s="916"/>
      <c r="W32" s="916"/>
      <c r="X32" s="916"/>
      <c r="Y32" s="916"/>
      <c r="Z32" s="916"/>
      <c r="AA32" s="916"/>
      <c r="AB32" s="916"/>
      <c r="AC32" s="916"/>
      <c r="AD32" s="916"/>
      <c r="AE32" s="916"/>
      <c r="AF32" s="916"/>
    </row>
    <row r="33" spans="2:32" ht="15" customHeight="1" x14ac:dyDescent="0.15">
      <c r="B33" s="218"/>
      <c r="C33" s="916"/>
      <c r="D33" s="916"/>
      <c r="E33" s="916"/>
      <c r="F33" s="916"/>
      <c r="G33" s="916"/>
      <c r="H33" s="916"/>
      <c r="I33" s="916"/>
      <c r="J33" s="916"/>
      <c r="K33" s="916"/>
      <c r="L33" s="916"/>
      <c r="M33" s="916"/>
      <c r="N33" s="916"/>
      <c r="O33" s="916"/>
      <c r="P33" s="916"/>
      <c r="Q33" s="916"/>
      <c r="R33" s="916"/>
      <c r="S33" s="916"/>
      <c r="T33" s="916"/>
      <c r="U33" s="916"/>
      <c r="V33" s="916"/>
      <c r="W33" s="916"/>
      <c r="X33" s="916"/>
      <c r="Y33" s="916"/>
      <c r="Z33" s="916"/>
      <c r="AA33" s="916"/>
      <c r="AB33" s="916"/>
      <c r="AC33" s="916"/>
      <c r="AD33" s="916"/>
      <c r="AE33" s="916"/>
      <c r="AF33" s="916"/>
    </row>
    <row r="34" spans="2:32" ht="15" customHeight="1" x14ac:dyDescent="0.15">
      <c r="B34" s="218" t="s">
        <v>671</v>
      </c>
      <c r="C34" s="905" t="s">
        <v>1195</v>
      </c>
      <c r="D34" s="905"/>
      <c r="E34" s="905"/>
      <c r="F34" s="905"/>
      <c r="G34" s="905"/>
      <c r="H34" s="905"/>
      <c r="I34" s="905"/>
      <c r="J34" s="905"/>
      <c r="K34" s="905"/>
      <c r="L34" s="905"/>
      <c r="M34" s="905"/>
      <c r="N34" s="905"/>
      <c r="O34" s="905"/>
      <c r="P34" s="905"/>
      <c r="Q34" s="905"/>
      <c r="R34" s="905"/>
      <c r="S34" s="905"/>
      <c r="T34" s="905"/>
      <c r="U34" s="905"/>
      <c r="V34" s="905"/>
      <c r="W34" s="905"/>
      <c r="X34" s="905"/>
      <c r="Y34" s="905"/>
      <c r="Z34" s="905"/>
      <c r="AA34" s="905"/>
      <c r="AB34" s="905"/>
      <c r="AC34" s="905"/>
      <c r="AD34" s="905"/>
      <c r="AE34" s="905"/>
      <c r="AF34" s="905"/>
    </row>
    <row r="35" spans="2:32" ht="15" customHeight="1" x14ac:dyDescent="0.15">
      <c r="B35" s="218"/>
      <c r="C35" s="905"/>
      <c r="D35" s="905"/>
      <c r="E35" s="905"/>
      <c r="F35" s="905"/>
      <c r="G35" s="905"/>
      <c r="H35" s="905"/>
      <c r="I35" s="905"/>
      <c r="J35" s="905"/>
      <c r="K35" s="905"/>
      <c r="L35" s="905"/>
      <c r="M35" s="905"/>
      <c r="N35" s="905"/>
      <c r="O35" s="905"/>
      <c r="P35" s="905"/>
      <c r="Q35" s="905"/>
      <c r="R35" s="905"/>
      <c r="S35" s="905"/>
      <c r="T35" s="905"/>
      <c r="U35" s="905"/>
      <c r="V35" s="905"/>
      <c r="W35" s="905"/>
      <c r="X35" s="905"/>
      <c r="Y35" s="905"/>
      <c r="Z35" s="905"/>
      <c r="AA35" s="905"/>
      <c r="AB35" s="905"/>
      <c r="AC35" s="905"/>
      <c r="AD35" s="905"/>
      <c r="AE35" s="905"/>
      <c r="AF35" s="905"/>
    </row>
    <row r="36" spans="2:32" ht="15" customHeight="1" x14ac:dyDescent="0.15">
      <c r="B36" s="218"/>
      <c r="C36" s="905"/>
      <c r="D36" s="905"/>
      <c r="E36" s="905"/>
      <c r="F36" s="905"/>
      <c r="G36" s="905"/>
      <c r="H36" s="905"/>
      <c r="I36" s="905"/>
      <c r="J36" s="905"/>
      <c r="K36" s="905"/>
      <c r="L36" s="905"/>
      <c r="M36" s="905"/>
      <c r="N36" s="905"/>
      <c r="O36" s="905"/>
      <c r="P36" s="905"/>
      <c r="Q36" s="905"/>
      <c r="R36" s="905"/>
      <c r="S36" s="905"/>
      <c r="T36" s="905"/>
      <c r="U36" s="905"/>
      <c r="V36" s="905"/>
      <c r="W36" s="905"/>
      <c r="X36" s="905"/>
      <c r="Y36" s="905"/>
      <c r="Z36" s="905"/>
      <c r="AA36" s="905"/>
      <c r="AB36" s="905"/>
      <c r="AC36" s="905"/>
      <c r="AD36" s="905"/>
      <c r="AE36" s="905"/>
      <c r="AF36" s="905"/>
    </row>
    <row r="37" spans="2:32" ht="15" customHeight="1" x14ac:dyDescent="0.15">
      <c r="B37" s="218" t="s">
        <v>671</v>
      </c>
      <c r="C37" s="916" t="s">
        <v>810</v>
      </c>
      <c r="D37" s="916"/>
      <c r="E37" s="916"/>
      <c r="F37" s="916"/>
      <c r="G37" s="916"/>
      <c r="H37" s="916"/>
      <c r="I37" s="916"/>
      <c r="J37" s="916"/>
      <c r="K37" s="916"/>
      <c r="L37" s="916"/>
      <c r="M37" s="916"/>
      <c r="N37" s="916"/>
      <c r="O37" s="916"/>
      <c r="P37" s="916"/>
      <c r="Q37" s="916"/>
      <c r="R37" s="916"/>
      <c r="S37" s="916"/>
      <c r="T37" s="916"/>
      <c r="U37" s="916"/>
      <c r="V37" s="916"/>
      <c r="W37" s="916"/>
      <c r="X37" s="916"/>
      <c r="Y37" s="916"/>
      <c r="Z37" s="916"/>
      <c r="AA37" s="916"/>
      <c r="AB37" s="916"/>
      <c r="AC37" s="916"/>
      <c r="AD37" s="916"/>
      <c r="AE37" s="916"/>
      <c r="AF37" s="916"/>
    </row>
    <row r="38" spans="2:32" ht="15" customHeight="1" x14ac:dyDescent="0.15">
      <c r="B38" s="218"/>
      <c r="C38" s="916"/>
      <c r="D38" s="916"/>
      <c r="E38" s="916"/>
      <c r="F38" s="916"/>
      <c r="G38" s="916"/>
      <c r="H38" s="916"/>
      <c r="I38" s="916"/>
      <c r="J38" s="916"/>
      <c r="K38" s="916"/>
      <c r="L38" s="916"/>
      <c r="M38" s="916"/>
      <c r="N38" s="916"/>
      <c r="O38" s="916"/>
      <c r="P38" s="916"/>
      <c r="Q38" s="916"/>
      <c r="R38" s="916"/>
      <c r="S38" s="916"/>
      <c r="T38" s="916"/>
      <c r="U38" s="916"/>
      <c r="V38" s="916"/>
      <c r="W38" s="916"/>
      <c r="X38" s="916"/>
      <c r="Y38" s="916"/>
      <c r="Z38" s="916"/>
      <c r="AA38" s="916"/>
      <c r="AB38" s="916"/>
      <c r="AC38" s="916"/>
      <c r="AD38" s="916"/>
      <c r="AE38" s="916"/>
      <c r="AF38" s="916"/>
    </row>
    <row r="39" spans="2:32" ht="15" customHeight="1" x14ac:dyDescent="0.15">
      <c r="B39" s="218" t="s">
        <v>671</v>
      </c>
      <c r="C39" s="916" t="s">
        <v>950</v>
      </c>
      <c r="D39" s="916"/>
      <c r="E39" s="916"/>
      <c r="F39" s="916"/>
      <c r="G39" s="916"/>
      <c r="H39" s="916"/>
      <c r="I39" s="916"/>
      <c r="J39" s="916"/>
      <c r="K39" s="916"/>
      <c r="L39" s="916"/>
      <c r="M39" s="916"/>
      <c r="N39" s="916"/>
      <c r="O39" s="916"/>
      <c r="P39" s="916"/>
      <c r="Q39" s="916"/>
      <c r="R39" s="916"/>
      <c r="S39" s="916"/>
      <c r="T39" s="916"/>
      <c r="U39" s="916"/>
      <c r="V39" s="916"/>
      <c r="W39" s="916"/>
      <c r="X39" s="916"/>
      <c r="Y39" s="916"/>
      <c r="Z39" s="916"/>
      <c r="AA39" s="916"/>
      <c r="AB39" s="916"/>
      <c r="AC39" s="916"/>
      <c r="AD39" s="916"/>
      <c r="AE39" s="916"/>
      <c r="AF39" s="916"/>
    </row>
    <row r="40" spans="2:32" ht="15" customHeight="1" x14ac:dyDescent="0.15">
      <c r="B40" s="218"/>
      <c r="C40" s="916"/>
      <c r="D40" s="916"/>
      <c r="E40" s="916"/>
      <c r="F40" s="916"/>
      <c r="G40" s="916"/>
      <c r="H40" s="916"/>
      <c r="I40" s="916"/>
      <c r="J40" s="916"/>
      <c r="K40" s="916"/>
      <c r="L40" s="916"/>
      <c r="M40" s="916"/>
      <c r="N40" s="916"/>
      <c r="O40" s="916"/>
      <c r="P40" s="916"/>
      <c r="Q40" s="916"/>
      <c r="R40" s="916"/>
      <c r="S40" s="916"/>
      <c r="T40" s="916"/>
      <c r="U40" s="916"/>
      <c r="V40" s="916"/>
      <c r="W40" s="916"/>
      <c r="X40" s="916"/>
      <c r="Y40" s="916"/>
      <c r="Z40" s="916"/>
      <c r="AA40" s="916"/>
      <c r="AB40" s="916"/>
      <c r="AC40" s="916"/>
      <c r="AD40" s="916"/>
      <c r="AE40" s="916"/>
      <c r="AF40" s="916"/>
    </row>
    <row r="41" spans="2:32" ht="15" customHeight="1" x14ac:dyDescent="0.15">
      <c r="B41" s="218" t="s">
        <v>671</v>
      </c>
      <c r="C41" s="916" t="s">
        <v>811</v>
      </c>
      <c r="D41" s="916"/>
      <c r="E41" s="916"/>
      <c r="F41" s="916"/>
      <c r="G41" s="916"/>
      <c r="H41" s="916"/>
      <c r="I41" s="916"/>
      <c r="J41" s="916"/>
      <c r="K41" s="916"/>
      <c r="L41" s="916"/>
      <c r="M41" s="916"/>
      <c r="N41" s="916"/>
      <c r="O41" s="916"/>
      <c r="P41" s="916"/>
      <c r="Q41" s="916"/>
      <c r="R41" s="916"/>
      <c r="S41" s="916"/>
      <c r="T41" s="916"/>
      <c r="U41" s="916"/>
      <c r="V41" s="916"/>
      <c r="W41" s="916"/>
      <c r="X41" s="916"/>
      <c r="Y41" s="916"/>
      <c r="Z41" s="916"/>
      <c r="AA41" s="916"/>
      <c r="AB41" s="916"/>
      <c r="AC41" s="916"/>
      <c r="AD41" s="916"/>
      <c r="AE41" s="916"/>
      <c r="AF41" s="916"/>
    </row>
    <row r="42" spans="2:32" ht="15" customHeight="1" x14ac:dyDescent="0.15">
      <c r="B42" s="218" t="s">
        <v>671</v>
      </c>
      <c r="C42" s="916" t="s">
        <v>1202</v>
      </c>
      <c r="D42" s="916"/>
      <c r="E42" s="916"/>
      <c r="F42" s="916"/>
      <c r="G42" s="916"/>
      <c r="H42" s="916"/>
      <c r="I42" s="916"/>
      <c r="J42" s="916"/>
      <c r="K42" s="916"/>
      <c r="L42" s="916"/>
      <c r="M42" s="916"/>
      <c r="N42" s="916"/>
      <c r="O42" s="916"/>
      <c r="P42" s="916"/>
      <c r="Q42" s="916"/>
      <c r="R42" s="916"/>
      <c r="S42" s="916"/>
      <c r="T42" s="916"/>
      <c r="U42" s="916"/>
      <c r="V42" s="916"/>
      <c r="W42" s="916"/>
      <c r="X42" s="916"/>
      <c r="Y42" s="916"/>
      <c r="Z42" s="916"/>
      <c r="AA42" s="916"/>
      <c r="AB42" s="916"/>
      <c r="AC42" s="916"/>
      <c r="AD42" s="916"/>
      <c r="AE42" s="916"/>
      <c r="AF42" s="916"/>
    </row>
    <row r="43" spans="2:32" ht="15" customHeight="1" x14ac:dyDescent="0.15">
      <c r="C43" s="916"/>
      <c r="D43" s="916"/>
      <c r="E43" s="916"/>
      <c r="F43" s="916"/>
      <c r="G43" s="916"/>
      <c r="H43" s="916"/>
      <c r="I43" s="916"/>
      <c r="J43" s="916"/>
      <c r="K43" s="916"/>
      <c r="L43" s="916"/>
      <c r="M43" s="916"/>
      <c r="N43" s="916"/>
      <c r="O43" s="916"/>
      <c r="P43" s="916"/>
      <c r="Q43" s="916"/>
      <c r="R43" s="916"/>
      <c r="S43" s="916"/>
      <c r="T43" s="916"/>
      <c r="U43" s="916"/>
      <c r="V43" s="916"/>
      <c r="W43" s="916"/>
      <c r="X43" s="916"/>
      <c r="Y43" s="916"/>
      <c r="Z43" s="916"/>
      <c r="AA43" s="916"/>
      <c r="AB43" s="916"/>
      <c r="AC43" s="916"/>
      <c r="AD43" s="916"/>
      <c r="AE43" s="916"/>
      <c r="AF43" s="916"/>
    </row>
    <row r="44" spans="2:32" ht="15" customHeight="1" x14ac:dyDescent="0.15">
      <c r="C44" s="916"/>
      <c r="D44" s="916"/>
      <c r="E44" s="916"/>
      <c r="F44" s="916"/>
      <c r="G44" s="916"/>
      <c r="H44" s="916"/>
      <c r="I44" s="916"/>
      <c r="J44" s="916"/>
      <c r="K44" s="916"/>
      <c r="L44" s="916"/>
      <c r="M44" s="916"/>
      <c r="N44" s="916"/>
      <c r="O44" s="916"/>
      <c r="P44" s="916"/>
      <c r="Q44" s="916"/>
      <c r="R44" s="916"/>
      <c r="S44" s="916"/>
      <c r="T44" s="916"/>
      <c r="U44" s="916"/>
      <c r="V44" s="916"/>
      <c r="W44" s="916"/>
      <c r="X44" s="916"/>
      <c r="Y44" s="916"/>
      <c r="Z44" s="916"/>
      <c r="AA44" s="916"/>
      <c r="AB44" s="916"/>
      <c r="AC44" s="916"/>
      <c r="AD44" s="916"/>
      <c r="AE44" s="916"/>
      <c r="AF44" s="916"/>
    </row>
    <row r="45" spans="2:32" ht="15" customHeight="1" x14ac:dyDescent="0.15">
      <c r="C45" s="916"/>
      <c r="D45" s="916"/>
      <c r="E45" s="916"/>
      <c r="F45" s="916"/>
      <c r="G45" s="916"/>
      <c r="H45" s="916"/>
      <c r="I45" s="916"/>
      <c r="J45" s="916"/>
      <c r="K45" s="916"/>
      <c r="L45" s="916"/>
      <c r="M45" s="916"/>
      <c r="N45" s="916"/>
      <c r="O45" s="916"/>
      <c r="P45" s="916"/>
      <c r="Q45" s="916"/>
      <c r="R45" s="916"/>
      <c r="S45" s="916"/>
      <c r="T45" s="916"/>
      <c r="U45" s="916"/>
      <c r="V45" s="916"/>
      <c r="W45" s="916"/>
      <c r="X45" s="916"/>
      <c r="Y45" s="916"/>
      <c r="Z45" s="916"/>
      <c r="AA45" s="916"/>
      <c r="AB45" s="916"/>
      <c r="AC45" s="916"/>
      <c r="AD45" s="916"/>
      <c r="AE45" s="916"/>
      <c r="AF45" s="916"/>
    </row>
    <row r="48" spans="2:32" ht="15" customHeight="1" x14ac:dyDescent="0.15">
      <c r="B48" s="216" t="s">
        <v>863</v>
      </c>
      <c r="D48" s="387"/>
      <c r="E48" s="216" t="s">
        <v>578</v>
      </c>
      <c r="F48" s="387"/>
      <c r="G48" s="216" t="s">
        <v>944</v>
      </c>
      <c r="H48" s="387"/>
      <c r="I48" s="216" t="s">
        <v>864</v>
      </c>
    </row>
    <row r="49" spans="7:31" ht="15" customHeight="1" x14ac:dyDescent="0.15">
      <c r="G49"/>
      <c r="H49"/>
      <c r="I49"/>
      <c r="J49"/>
      <c r="K49"/>
      <c r="L49"/>
      <c r="M49"/>
      <c r="N49"/>
      <c r="O49"/>
      <c r="P49"/>
      <c r="Q49"/>
      <c r="R49"/>
      <c r="S49"/>
      <c r="T49"/>
      <c r="U49"/>
      <c r="V49"/>
      <c r="W49"/>
      <c r="X49"/>
      <c r="Y49"/>
      <c r="Z49"/>
      <c r="AA49"/>
      <c r="AB49"/>
      <c r="AC49"/>
      <c r="AD49"/>
      <c r="AE49"/>
    </row>
    <row r="50" spans="7:31" ht="45" customHeight="1" x14ac:dyDescent="0.15">
      <c r="G50" s="132"/>
      <c r="H50" s="132"/>
      <c r="I50" s="389" t="s">
        <v>951</v>
      </c>
      <c r="J50" s="389"/>
      <c r="K50" s="389"/>
      <c r="L50" s="389"/>
      <c r="M50" s="389"/>
      <c r="N50" s="389"/>
      <c r="O50" s="914" t="str">
        <f>IF('0 基礎データ入力シート【最初に記入】'!M14="","",'0 基礎データ入力シート【最初に記入】'!M14)</f>
        <v/>
      </c>
      <c r="P50" s="914"/>
      <c r="Q50" s="914"/>
      <c r="R50" s="914"/>
      <c r="S50" s="914"/>
      <c r="T50" s="914"/>
      <c r="U50" s="914"/>
      <c r="V50" s="914"/>
      <c r="W50" s="914"/>
      <c r="X50" s="914"/>
      <c r="Y50" s="914"/>
      <c r="Z50" s="914"/>
      <c r="AA50" s="914"/>
      <c r="AB50" s="914"/>
      <c r="AC50" s="914"/>
      <c r="AD50" s="914"/>
      <c r="AE50" s="914"/>
    </row>
    <row r="51" spans="7:31" ht="15" customHeight="1" x14ac:dyDescent="0.15">
      <c r="G51" s="132"/>
      <c r="H51" s="132"/>
      <c r="I51" s="148"/>
      <c r="J51" s="148"/>
      <c r="K51" s="148"/>
      <c r="L51" s="148"/>
      <c r="M51" s="148"/>
      <c r="N51" s="148"/>
      <c r="O51" s="148"/>
      <c r="P51" s="148"/>
      <c r="Q51" s="148"/>
      <c r="R51" s="148"/>
      <c r="S51" s="148"/>
      <c r="T51" s="148"/>
      <c r="U51" s="148"/>
      <c r="V51" s="148"/>
      <c r="W51" s="148"/>
      <c r="X51" s="148"/>
      <c r="Y51" s="148"/>
      <c r="Z51" s="148"/>
      <c r="AA51" s="148"/>
      <c r="AB51" s="921"/>
      <c r="AC51" s="921"/>
      <c r="AD51" s="921"/>
      <c r="AE51" s="921"/>
    </row>
    <row r="52" spans="7:31" ht="42" customHeight="1" x14ac:dyDescent="0.15">
      <c r="G52" s="132"/>
      <c r="H52" s="132"/>
      <c r="I52" s="389" t="s">
        <v>946</v>
      </c>
      <c r="J52" s="389"/>
      <c r="K52" s="389"/>
      <c r="L52" s="389"/>
      <c r="M52" s="389"/>
      <c r="N52" s="389"/>
      <c r="O52" s="922" t="str">
        <f>IF('0 基礎データ入力シート【最初に記入】'!C6="","",'0 基礎データ入力シート【最初に記入】'!C6)</f>
        <v/>
      </c>
      <c r="P52" s="922"/>
      <c r="Q52" s="922"/>
      <c r="R52" s="922"/>
      <c r="S52" s="922"/>
      <c r="T52" s="922"/>
      <c r="U52" s="922"/>
      <c r="V52" s="922"/>
      <c r="W52" s="922"/>
      <c r="X52" s="922"/>
      <c r="Y52" s="922"/>
      <c r="Z52" s="922"/>
      <c r="AA52" s="922"/>
      <c r="AB52" s="922"/>
      <c r="AC52" s="922"/>
      <c r="AD52" s="922"/>
      <c r="AE52" s="922"/>
    </row>
    <row r="53" spans="7:31" ht="15" customHeight="1" x14ac:dyDescent="0.15">
      <c r="G53" s="132"/>
      <c r="H53" s="132"/>
      <c r="I53" s="148"/>
      <c r="J53" s="148"/>
      <c r="K53" s="148"/>
      <c r="L53" s="148"/>
      <c r="M53" s="148"/>
      <c r="N53" s="148"/>
      <c r="O53" s="148"/>
      <c r="P53" s="148"/>
      <c r="Q53" s="148"/>
      <c r="R53" s="148"/>
      <c r="S53" s="148"/>
      <c r="T53" s="148"/>
      <c r="U53" s="148"/>
      <c r="V53" s="148"/>
      <c r="W53" s="148"/>
      <c r="X53" s="148"/>
      <c r="Y53" s="148"/>
      <c r="Z53" s="148"/>
      <c r="AA53" s="148"/>
      <c r="AB53" s="132"/>
      <c r="AC53" s="132"/>
      <c r="AD53" s="132"/>
      <c r="AE53" s="132"/>
    </row>
    <row r="54" spans="7:31" ht="15" customHeight="1" x14ac:dyDescent="0.15">
      <c r="G54" s="132"/>
      <c r="H54" s="132"/>
      <c r="I54" s="389" t="s">
        <v>952</v>
      </c>
      <c r="J54" s="389"/>
      <c r="K54" s="389"/>
      <c r="L54" s="389"/>
      <c r="M54" s="389"/>
      <c r="N54" s="389"/>
      <c r="O54" s="920" t="str">
        <f>(IF('0 基礎データ入力シート【最初に記入】'!C18="","",'0 基礎データ入力シート【最初に記入】'!C18))</f>
        <v/>
      </c>
      <c r="P54" s="920"/>
      <c r="Q54" s="920"/>
      <c r="R54" s="920"/>
      <c r="S54" s="920"/>
      <c r="T54" s="920"/>
      <c r="U54" s="920"/>
      <c r="V54" s="920"/>
      <c r="W54" s="920"/>
      <c r="X54" s="920"/>
      <c r="Y54" s="920"/>
      <c r="Z54" s="920"/>
      <c r="AA54" s="920"/>
      <c r="AB54" s="920"/>
      <c r="AC54" s="920"/>
      <c r="AD54" s="542"/>
      <c r="AE54" s="390"/>
    </row>
  </sheetData>
  <protectedRanges>
    <protectedRange sqref="A48:AI48" name="範囲1"/>
  </protectedRanges>
  <mergeCells count="19">
    <mergeCell ref="O54:AC54"/>
    <mergeCell ref="C22:AF24"/>
    <mergeCell ref="C25:AF26"/>
    <mergeCell ref="A28:AF28"/>
    <mergeCell ref="C34:AF36"/>
    <mergeCell ref="C37:AF38"/>
    <mergeCell ref="C30:AF33"/>
    <mergeCell ref="C39:AF40"/>
    <mergeCell ref="C41:AF41"/>
    <mergeCell ref="C42:AF45"/>
    <mergeCell ref="AB51:AE51"/>
    <mergeCell ref="O50:AE50"/>
    <mergeCell ref="O52:AE52"/>
    <mergeCell ref="C18:AF21"/>
    <mergeCell ref="AA1:AF1"/>
    <mergeCell ref="A2:AF2"/>
    <mergeCell ref="B7:AF8"/>
    <mergeCell ref="C13:AF14"/>
    <mergeCell ref="C15:AF17"/>
  </mergeCells>
  <phoneticPr fontId="3"/>
  <printOptions horizontalCentered="1"/>
  <pageMargins left="0.70866141732283472" right="0.70866141732283472" top="0.59055118110236227" bottom="0.39370078740157483" header="0.51181102362204722" footer="0.39370078740157483"/>
  <pageSetup paperSize="9" scale="95"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H149"/>
  <sheetViews>
    <sheetView showGridLines="0" topLeftCell="C1" zoomScale="70" zoomScaleNormal="70" workbookViewId="0">
      <selection activeCell="E11" sqref="E11:F11"/>
    </sheetView>
  </sheetViews>
  <sheetFormatPr defaultRowHeight="14.25" x14ac:dyDescent="0.15"/>
  <cols>
    <col min="1" max="1" width="1.25" style="216" customWidth="1"/>
    <col min="2" max="2" width="2.875" style="406" customWidth="1"/>
    <col min="3" max="3" width="1.25" style="216" customWidth="1"/>
    <col min="4" max="4" width="16.125" style="216" bestFit="1" customWidth="1"/>
    <col min="5" max="13" width="3.5" style="220" customWidth="1"/>
    <col min="14" max="14" width="1.25" style="220" customWidth="1"/>
    <col min="15" max="34" width="3.5" style="220" customWidth="1"/>
    <col min="35" max="35" width="3" style="216" customWidth="1"/>
    <col min="36" max="36" width="3" style="406" customWidth="1"/>
    <col min="37" max="37" width="1.375" style="216" customWidth="1"/>
    <col min="38" max="38" width="13.875" style="216" customWidth="1"/>
    <col min="39" max="40" width="3" style="406" customWidth="1"/>
    <col min="41" max="41" width="1.375" style="216" customWidth="1"/>
    <col min="42" max="42" width="3" style="216" customWidth="1"/>
    <col min="43" max="46" width="3.125" style="216" customWidth="1"/>
    <col min="47" max="47" width="3" style="406" customWidth="1"/>
    <col min="48" max="48" width="1.375" style="216" customWidth="1"/>
    <col min="49" max="49" width="19.375" style="216" customWidth="1"/>
    <col min="50" max="51" width="3" style="406" customWidth="1"/>
    <col min="52" max="52" width="1.375" style="216" customWidth="1"/>
    <col min="53" max="56" width="3" style="216" customWidth="1"/>
    <col min="57" max="57" width="13" style="216" hidden="1" customWidth="1"/>
    <col min="58" max="81" width="3" style="216" customWidth="1"/>
    <col min="82" max="117" width="3.125" style="216" customWidth="1"/>
    <col min="118" max="16384" width="9" style="216"/>
  </cols>
  <sheetData>
    <row r="1" spans="1:53" s="8" customFormat="1" ht="15" customHeight="1" x14ac:dyDescent="0.15">
      <c r="A1" s="8" t="s">
        <v>593</v>
      </c>
      <c r="B1" s="15"/>
      <c r="D1" s="15"/>
      <c r="E1" s="16"/>
      <c r="F1" s="16"/>
      <c r="G1" s="16"/>
      <c r="H1" s="16"/>
      <c r="I1" s="16"/>
      <c r="J1" s="16"/>
      <c r="K1" s="16"/>
      <c r="L1" s="17"/>
      <c r="M1" s="17"/>
      <c r="N1" s="16"/>
      <c r="O1" s="16"/>
      <c r="P1" s="16"/>
      <c r="Q1" s="16"/>
      <c r="R1" s="16"/>
      <c r="S1" s="16"/>
      <c r="T1" s="16"/>
      <c r="U1" s="16"/>
      <c r="V1" s="16"/>
      <c r="W1" s="16"/>
      <c r="X1" s="16"/>
      <c r="Y1" s="16"/>
      <c r="Z1" s="16"/>
      <c r="AA1" s="16"/>
      <c r="AB1" s="16"/>
      <c r="AC1" s="16"/>
      <c r="AD1" s="16"/>
      <c r="AE1" s="16"/>
      <c r="AF1" s="16"/>
      <c r="AG1" s="16"/>
      <c r="AH1" s="16"/>
      <c r="AJ1" s="15"/>
      <c r="AM1" s="15"/>
      <c r="AN1" s="15"/>
      <c r="AU1" s="15"/>
      <c r="AX1" s="15"/>
      <c r="AY1" s="15"/>
    </row>
    <row r="2" spans="1:53" s="8" customFormat="1" ht="30" customHeight="1" x14ac:dyDescent="0.15">
      <c r="B2" s="976" t="s">
        <v>207</v>
      </c>
      <c r="C2" s="976"/>
      <c r="D2" s="976"/>
      <c r="E2" s="976"/>
      <c r="F2" s="976"/>
      <c r="G2" s="976"/>
      <c r="H2" s="976"/>
      <c r="I2" s="976"/>
      <c r="J2" s="976"/>
      <c r="K2" s="976"/>
      <c r="L2" s="976"/>
      <c r="M2" s="976"/>
      <c r="N2" s="976"/>
      <c r="O2" s="976"/>
      <c r="P2" s="976"/>
      <c r="Q2" s="976"/>
      <c r="R2" s="976"/>
      <c r="S2" s="976"/>
      <c r="T2" s="976"/>
      <c r="U2" s="976"/>
      <c r="V2" s="976"/>
      <c r="W2" s="976"/>
      <c r="X2" s="976"/>
      <c r="Y2" s="432"/>
      <c r="Z2" s="432"/>
      <c r="AA2" s="432"/>
      <c r="AB2" s="432"/>
      <c r="AC2" s="432"/>
      <c r="AD2" s="432"/>
      <c r="AE2" s="432"/>
      <c r="AF2" s="432"/>
      <c r="AG2" s="432"/>
      <c r="AH2" s="432"/>
      <c r="AI2" s="433"/>
      <c r="AJ2" s="952" t="s">
        <v>688</v>
      </c>
      <c r="AK2" s="953"/>
      <c r="AL2" s="953"/>
      <c r="AM2" s="953"/>
      <c r="AN2" s="953"/>
      <c r="AO2" s="953"/>
      <c r="AP2" s="953"/>
      <c r="AQ2" s="953"/>
      <c r="AR2" s="953"/>
      <c r="AS2" s="953"/>
      <c r="AT2" s="953"/>
      <c r="AU2" s="953"/>
      <c r="AV2" s="953"/>
      <c r="AW2" s="953"/>
      <c r="AX2" s="953"/>
      <c r="AY2" s="953"/>
      <c r="AZ2" s="953"/>
      <c r="BA2" s="954"/>
    </row>
    <row r="3" spans="1:53" ht="15" customHeight="1" x14ac:dyDescent="0.15">
      <c r="D3" s="419"/>
      <c r="AA3" s="463" t="s">
        <v>1220</v>
      </c>
      <c r="AB3" s="459"/>
      <c r="AC3" s="459"/>
      <c r="AD3" s="459"/>
      <c r="AE3" s="459"/>
      <c r="AF3" s="459"/>
      <c r="AG3" s="464"/>
      <c r="AH3" s="459"/>
      <c r="AJ3" s="958"/>
      <c r="AK3" s="959"/>
      <c r="AL3" s="959"/>
      <c r="AM3" s="959"/>
      <c r="AN3" s="959"/>
      <c r="AO3" s="959"/>
      <c r="AP3" s="959"/>
      <c r="AQ3" s="959"/>
      <c r="AR3" s="959"/>
      <c r="AS3" s="959"/>
      <c r="AT3" s="959"/>
      <c r="AU3" s="959"/>
      <c r="AV3" s="959"/>
      <c r="AW3" s="959"/>
      <c r="AX3" s="959"/>
      <c r="AY3" s="959"/>
      <c r="AZ3" s="959"/>
      <c r="BA3" s="960"/>
    </row>
    <row r="4" spans="1:53" ht="23.25" customHeight="1" x14ac:dyDescent="0.15">
      <c r="B4" s="450"/>
      <c r="D4" s="451" t="s">
        <v>367</v>
      </c>
      <c r="AG4" s="221"/>
    </row>
    <row r="5" spans="1:53" ht="23.25" customHeight="1" x14ac:dyDescent="0.15">
      <c r="B5" s="408"/>
      <c r="D5" s="413" t="s">
        <v>362</v>
      </c>
      <c r="AH5" s="216"/>
      <c r="AM5" s="977" t="s">
        <v>399</v>
      </c>
      <c r="AN5" s="977" t="s">
        <v>400</v>
      </c>
      <c r="AX5" s="977" t="s">
        <v>399</v>
      </c>
      <c r="AY5" s="977" t="s">
        <v>400</v>
      </c>
    </row>
    <row r="6" spans="1:53" ht="23.25" customHeight="1" x14ac:dyDescent="0.15">
      <c r="B6" s="404">
        <v>1</v>
      </c>
      <c r="D6" s="421" t="s">
        <v>347</v>
      </c>
      <c r="E6" s="981" t="str">
        <f>IF('0 基礎データ入力シート【最初に記入】'!$M$4="","",'0 基礎データ入力シート【最初に記入】'!$M$4)</f>
        <v/>
      </c>
      <c r="F6" s="982"/>
      <c r="G6" s="982"/>
      <c r="H6" s="982"/>
      <c r="I6" s="982"/>
      <c r="J6" s="982"/>
      <c r="K6" s="982"/>
      <c r="L6" s="983"/>
      <c r="M6" s="565"/>
      <c r="N6" s="566"/>
      <c r="O6" s="566"/>
      <c r="P6" s="566"/>
      <c r="Q6" s="566"/>
      <c r="R6" s="566"/>
      <c r="S6" s="566"/>
      <c r="T6" s="566"/>
      <c r="U6" s="566"/>
      <c r="V6" s="566"/>
      <c r="W6" s="566"/>
      <c r="X6" s="566"/>
      <c r="Y6" s="565"/>
      <c r="Z6" s="565"/>
      <c r="AA6" s="565"/>
      <c r="AB6" s="565"/>
      <c r="AC6" s="565"/>
      <c r="AD6" s="565"/>
      <c r="AE6" s="565"/>
      <c r="AF6" s="565"/>
      <c r="AG6" s="565"/>
      <c r="AH6" s="565"/>
      <c r="AJ6" s="223"/>
      <c r="AK6" s="222"/>
      <c r="AL6" s="419" t="s">
        <v>368</v>
      </c>
      <c r="AM6" s="978"/>
      <c r="AN6" s="978"/>
      <c r="AO6" s="222"/>
      <c r="AP6" s="222"/>
      <c r="AQ6" s="222"/>
      <c r="AR6" s="222"/>
      <c r="AS6" s="222"/>
      <c r="AT6" s="222"/>
      <c r="AV6" s="222"/>
      <c r="AW6" s="419" t="s">
        <v>424</v>
      </c>
      <c r="AX6" s="978"/>
      <c r="AY6" s="978"/>
      <c r="AZ6" s="222"/>
      <c r="BA6" s="222"/>
    </row>
    <row r="7" spans="1:53" ht="23.25" customHeight="1" x14ac:dyDescent="0.15">
      <c r="B7" s="404">
        <v>2</v>
      </c>
      <c r="D7" s="421" t="s">
        <v>584</v>
      </c>
      <c r="E7" s="984" t="str">
        <f>IF('0 基礎データ入力シート【最初に記入】'!C8="","",'0 基礎データ入力シート【最初に記入】'!C8)</f>
        <v/>
      </c>
      <c r="F7" s="985"/>
      <c r="G7" s="985"/>
      <c r="H7" s="985"/>
      <c r="I7" s="985"/>
      <c r="J7" s="985"/>
      <c r="K7" s="985"/>
      <c r="L7" s="985"/>
      <c r="M7" s="985"/>
      <c r="N7" s="985"/>
      <c r="O7" s="985"/>
      <c r="P7" s="985"/>
      <c r="Q7" s="985"/>
      <c r="R7" s="985"/>
      <c r="S7" s="985"/>
      <c r="T7" s="985"/>
      <c r="U7" s="985"/>
      <c r="V7" s="985"/>
      <c r="W7" s="985"/>
      <c r="X7" s="986"/>
      <c r="Y7" s="565"/>
      <c r="Z7" s="565"/>
      <c r="AA7" s="565"/>
      <c r="AB7" s="565"/>
      <c r="AC7" s="565"/>
      <c r="AD7" s="565"/>
      <c r="AE7" s="565"/>
      <c r="AF7" s="565"/>
      <c r="AG7" s="565"/>
      <c r="AH7" s="565"/>
      <c r="AJ7" s="404">
        <v>26</v>
      </c>
      <c r="AK7" s="222"/>
      <c r="AL7" s="415" t="s">
        <v>425</v>
      </c>
      <c r="AM7" s="411"/>
      <c r="AN7" s="465" t="str">
        <f>IF(AM7="","",1)</f>
        <v/>
      </c>
      <c r="AO7" s="222"/>
      <c r="AP7" s="424">
        <v>75</v>
      </c>
      <c r="AQ7" s="410"/>
      <c r="AR7" s="410"/>
      <c r="AS7" s="222"/>
      <c r="AT7" s="222"/>
      <c r="AU7" s="404">
        <v>49</v>
      </c>
      <c r="AV7" s="222"/>
      <c r="AW7" s="426" t="s">
        <v>403</v>
      </c>
      <c r="AX7" s="420"/>
      <c r="AY7" s="444"/>
      <c r="AZ7" s="222"/>
      <c r="BA7" s="412">
        <v>88</v>
      </c>
    </row>
    <row r="8" spans="1:53" ht="23.25" customHeight="1" x14ac:dyDescent="0.15">
      <c r="B8" s="816">
        <v>3</v>
      </c>
      <c r="D8" s="979" t="s">
        <v>348</v>
      </c>
      <c r="E8" s="987" t="str">
        <f>IF('0 基礎データ入力シート【最初に記入】'!C6="","",'0 基礎データ入力シート【最初に記入】'!C6)</f>
        <v/>
      </c>
      <c r="F8" s="988"/>
      <c r="G8" s="988"/>
      <c r="H8" s="988"/>
      <c r="I8" s="988"/>
      <c r="J8" s="988"/>
      <c r="K8" s="988"/>
      <c r="L8" s="988"/>
      <c r="M8" s="988"/>
      <c r="N8" s="988"/>
      <c r="O8" s="988"/>
      <c r="P8" s="988"/>
      <c r="Q8" s="988"/>
      <c r="R8" s="988"/>
      <c r="S8" s="988"/>
      <c r="T8" s="988"/>
      <c r="U8" s="988"/>
      <c r="V8" s="988"/>
      <c r="W8" s="988"/>
      <c r="X8" s="988"/>
      <c r="Y8" s="988"/>
      <c r="Z8" s="988"/>
      <c r="AA8" s="988"/>
      <c r="AB8" s="988"/>
      <c r="AC8" s="988"/>
      <c r="AD8" s="988"/>
      <c r="AE8" s="988"/>
      <c r="AF8" s="988"/>
      <c r="AG8" s="988"/>
      <c r="AH8" s="989"/>
      <c r="AJ8" s="404">
        <v>27</v>
      </c>
      <c r="AK8" s="222"/>
      <c r="AL8" s="415" t="s">
        <v>388</v>
      </c>
      <c r="AM8" s="411"/>
      <c r="AN8" s="17"/>
      <c r="AO8" s="407"/>
      <c r="AP8" s="220"/>
      <c r="AQ8" s="220"/>
      <c r="AR8" s="220"/>
      <c r="AS8" s="222"/>
      <c r="AT8" s="222"/>
      <c r="AU8" s="404">
        <v>50</v>
      </c>
      <c r="AV8" s="222"/>
      <c r="AW8" s="426" t="s">
        <v>404</v>
      </c>
      <c r="AX8" s="420"/>
      <c r="AY8" s="444"/>
      <c r="AZ8" s="222"/>
      <c r="BA8" s="412">
        <v>89</v>
      </c>
    </row>
    <row r="9" spans="1:53" ht="23.25" customHeight="1" x14ac:dyDescent="0.15">
      <c r="B9" s="837"/>
      <c r="D9" s="980"/>
      <c r="E9" s="990"/>
      <c r="F9" s="991"/>
      <c r="G9" s="991"/>
      <c r="H9" s="991"/>
      <c r="I9" s="991"/>
      <c r="J9" s="991"/>
      <c r="K9" s="991"/>
      <c r="L9" s="991"/>
      <c r="M9" s="991"/>
      <c r="N9" s="991"/>
      <c r="O9" s="991"/>
      <c r="P9" s="991"/>
      <c r="Q9" s="991"/>
      <c r="R9" s="991"/>
      <c r="S9" s="991"/>
      <c r="T9" s="991"/>
      <c r="U9" s="991"/>
      <c r="V9" s="991"/>
      <c r="W9" s="991"/>
      <c r="X9" s="991"/>
      <c r="Y9" s="991"/>
      <c r="Z9" s="991"/>
      <c r="AA9" s="991"/>
      <c r="AB9" s="991"/>
      <c r="AC9" s="991"/>
      <c r="AD9" s="991"/>
      <c r="AE9" s="991"/>
      <c r="AF9" s="991"/>
      <c r="AG9" s="991"/>
      <c r="AH9" s="992"/>
      <c r="AJ9" s="405">
        <v>28</v>
      </c>
      <c r="AK9" s="222"/>
      <c r="AL9" s="415" t="s">
        <v>389</v>
      </c>
      <c r="AM9" s="417"/>
      <c r="AN9" s="17"/>
      <c r="AO9" s="407"/>
      <c r="AP9" s="220"/>
      <c r="AQ9" s="410"/>
      <c r="AR9" s="410"/>
      <c r="AS9" s="222"/>
      <c r="AT9" s="222"/>
      <c r="AU9" s="404">
        <v>51</v>
      </c>
      <c r="AV9" s="222"/>
      <c r="AW9" s="426" t="s">
        <v>405</v>
      </c>
      <c r="AX9" s="420"/>
      <c r="AY9" s="444"/>
      <c r="AZ9" s="222"/>
      <c r="BA9" s="412">
        <v>90</v>
      </c>
    </row>
    <row r="10" spans="1:53" ht="23.25" customHeight="1" x14ac:dyDescent="0.15">
      <c r="B10" s="404">
        <v>4</v>
      </c>
      <c r="D10" s="421" t="s">
        <v>349</v>
      </c>
      <c r="E10" s="1000" t="str">
        <f>IF('0 基礎データ入力シート【最初に記入】'!C18="","",'0 基礎データ入力シート【最初に記入】'!C18)</f>
        <v/>
      </c>
      <c r="F10" s="1001"/>
      <c r="G10" s="1001"/>
      <c r="H10" s="1001"/>
      <c r="I10" s="1001"/>
      <c r="J10" s="1001"/>
      <c r="K10" s="1001"/>
      <c r="L10" s="1001"/>
      <c r="M10" s="1001"/>
      <c r="N10" s="1002"/>
      <c r="O10" s="565"/>
      <c r="P10" s="565"/>
      <c r="Q10" s="565"/>
      <c r="R10" s="565"/>
      <c r="S10" s="565"/>
      <c r="T10" s="565"/>
      <c r="U10" s="565"/>
      <c r="V10" s="565"/>
      <c r="W10" s="565"/>
      <c r="X10" s="565"/>
      <c r="Y10" s="565"/>
      <c r="Z10" s="565"/>
      <c r="AA10" s="565"/>
      <c r="AB10" s="565"/>
      <c r="AC10" s="565"/>
      <c r="AD10" s="565"/>
      <c r="AE10" s="565"/>
      <c r="AF10" s="565"/>
      <c r="AG10" s="565"/>
      <c r="AH10" s="565"/>
      <c r="AJ10" s="422"/>
      <c r="AK10" s="222"/>
      <c r="AM10" s="17"/>
      <c r="AN10" s="17"/>
      <c r="AO10" s="407"/>
      <c r="AP10" s="220"/>
      <c r="AQ10" s="220"/>
      <c r="AR10" s="220"/>
      <c r="AS10" s="222"/>
      <c r="AT10" s="222"/>
      <c r="AU10" s="404">
        <v>52</v>
      </c>
      <c r="AV10" s="222"/>
      <c r="AW10" s="426" t="s">
        <v>406</v>
      </c>
      <c r="AX10" s="420"/>
      <c r="AY10" s="444"/>
      <c r="AZ10" s="222"/>
      <c r="BA10" s="412">
        <v>91</v>
      </c>
    </row>
    <row r="11" spans="1:53" ht="23.25" customHeight="1" x14ac:dyDescent="0.15">
      <c r="B11" s="404">
        <v>5</v>
      </c>
      <c r="D11" s="421" t="s">
        <v>350</v>
      </c>
      <c r="E11" s="1012"/>
      <c r="F11" s="1013"/>
      <c r="G11" s="436" t="s">
        <v>979</v>
      </c>
      <c r="H11" s="437"/>
      <c r="I11" s="437"/>
      <c r="J11" s="437"/>
      <c r="K11" s="437"/>
      <c r="L11" s="437"/>
      <c r="M11" s="437"/>
      <c r="N11" s="437"/>
      <c r="O11" s="437"/>
      <c r="P11" s="437"/>
      <c r="Q11" s="437"/>
      <c r="R11" s="437"/>
      <c r="S11" s="437"/>
      <c r="T11" s="437"/>
      <c r="U11" s="437"/>
      <c r="V11" s="437"/>
      <c r="W11" s="437"/>
      <c r="X11" s="437"/>
      <c r="Y11" s="437"/>
      <c r="Z11" s="437"/>
      <c r="AA11" s="437"/>
      <c r="AB11" s="437"/>
      <c r="AC11" s="437"/>
      <c r="AD11" s="437"/>
      <c r="AE11" s="437"/>
      <c r="AF11" s="437"/>
      <c r="AG11" s="437"/>
      <c r="AH11" s="437"/>
      <c r="AJ11" s="422"/>
      <c r="AK11" s="222"/>
      <c r="AL11" s="423" t="s">
        <v>386</v>
      </c>
      <c r="AM11" s="17"/>
      <c r="AN11" s="17"/>
      <c r="AO11" s="407"/>
      <c r="AP11" s="220"/>
      <c r="AQ11" s="220"/>
      <c r="AR11" s="220"/>
      <c r="AS11" s="222"/>
      <c r="AT11" s="222"/>
      <c r="AU11" s="448">
        <v>53</v>
      </c>
      <c r="AV11" s="222"/>
      <c r="AW11" s="426" t="s">
        <v>407</v>
      </c>
      <c r="AX11" s="420"/>
      <c r="AY11" s="444"/>
      <c r="AZ11" s="222"/>
      <c r="BA11" s="412">
        <v>92</v>
      </c>
    </row>
    <row r="12" spans="1:53" ht="23.25" customHeight="1" x14ac:dyDescent="0.15">
      <c r="B12" s="448">
        <v>6</v>
      </c>
      <c r="D12" s="421" t="s">
        <v>351</v>
      </c>
      <c r="E12" s="1003" t="str">
        <f>IF('0 基礎データ入力シート【最初に記入】'!C10="","",'0 基礎データ入力シート【最初に記入】'!C10)</f>
        <v/>
      </c>
      <c r="F12" s="1004"/>
      <c r="G12" s="1004"/>
      <c r="H12" s="1004"/>
      <c r="I12" s="1004"/>
      <c r="J12" s="1004"/>
      <c r="K12" s="1004"/>
      <c r="L12" s="1005"/>
      <c r="M12" s="434"/>
      <c r="N12" s="435"/>
      <c r="O12" s="435"/>
      <c r="P12" s="438"/>
      <c r="Q12" s="435"/>
      <c r="R12" s="435"/>
      <c r="S12" s="438"/>
      <c r="T12" s="438"/>
      <c r="U12" s="438"/>
      <c r="V12" s="438"/>
      <c r="W12" s="435"/>
      <c r="X12" s="435"/>
      <c r="Y12" s="435"/>
      <c r="Z12" s="435"/>
      <c r="AA12" s="435"/>
      <c r="AB12" s="435"/>
      <c r="AC12" s="435"/>
      <c r="AD12" s="435"/>
      <c r="AE12" s="435"/>
      <c r="AF12" s="435"/>
      <c r="AG12" s="435"/>
      <c r="AH12" s="435"/>
      <c r="AJ12" s="404">
        <v>29</v>
      </c>
      <c r="AK12" s="222"/>
      <c r="AL12" s="415" t="s">
        <v>426</v>
      </c>
      <c r="AM12" s="411"/>
      <c r="AN12" s="411"/>
      <c r="AO12" s="407"/>
      <c r="AP12" s="424">
        <v>76</v>
      </c>
      <c r="AQ12" s="1022" t="s">
        <v>401</v>
      </c>
      <c r="AR12" s="1023"/>
      <c r="AS12" s="1023"/>
      <c r="AT12" s="1024"/>
      <c r="AU12" s="448">
        <v>54</v>
      </c>
      <c r="AV12" s="222"/>
      <c r="AW12" s="426" t="s">
        <v>422</v>
      </c>
      <c r="AX12" s="420"/>
      <c r="AY12" s="444"/>
      <c r="AZ12" s="222"/>
      <c r="BA12" s="412">
        <v>93</v>
      </c>
    </row>
    <row r="13" spans="1:53" ht="23.25" customHeight="1" x14ac:dyDescent="0.15">
      <c r="B13" s="448">
        <v>7</v>
      </c>
      <c r="C13" s="87"/>
      <c r="D13" s="421" t="s">
        <v>352</v>
      </c>
      <c r="E13" s="1000" t="str">
        <f>IF('0 基礎データ入力シート【最初に記入】'!C20="","",'0 基礎データ入力シート【最初に記入】'!C20)</f>
        <v/>
      </c>
      <c r="F13" s="1001"/>
      <c r="G13" s="1001"/>
      <c r="H13" s="1001"/>
      <c r="I13" s="1001"/>
      <c r="J13" s="1001"/>
      <c r="K13" s="1001"/>
      <c r="L13" s="1001"/>
      <c r="M13" s="1001"/>
      <c r="N13" s="1001"/>
      <c r="O13" s="1001"/>
      <c r="P13" s="1002"/>
      <c r="Q13" s="439"/>
      <c r="R13" s="439"/>
      <c r="S13" s="439"/>
      <c r="T13" s="439"/>
      <c r="U13" s="439"/>
      <c r="V13" s="439"/>
      <c r="W13" s="440"/>
      <c r="X13" s="435"/>
      <c r="Y13" s="435"/>
      <c r="Z13" s="435"/>
      <c r="AA13" s="435"/>
      <c r="AB13" s="435"/>
      <c r="AC13" s="435"/>
      <c r="AD13" s="435"/>
      <c r="AE13" s="435"/>
      <c r="AF13" s="435"/>
      <c r="AG13" s="435"/>
      <c r="AH13" s="435"/>
      <c r="AJ13" s="404">
        <v>30</v>
      </c>
      <c r="AK13" s="222"/>
      <c r="AL13" s="415" t="s">
        <v>390</v>
      </c>
      <c r="AM13" s="411"/>
      <c r="AN13" s="417"/>
      <c r="AO13" s="226"/>
      <c r="AP13" s="424">
        <v>77</v>
      </c>
      <c r="AQ13" s="1022" t="s">
        <v>402</v>
      </c>
      <c r="AR13" s="1023"/>
      <c r="AS13" s="1023"/>
      <c r="AT13" s="1024"/>
      <c r="AU13" s="448">
        <v>55</v>
      </c>
      <c r="AV13" s="222"/>
      <c r="AW13" s="426" t="s">
        <v>57</v>
      </c>
      <c r="AX13" s="420"/>
      <c r="AY13" s="444"/>
      <c r="AZ13" s="222"/>
      <c r="BA13" s="412">
        <v>94</v>
      </c>
    </row>
    <row r="14" spans="1:53" ht="23.25" customHeight="1" x14ac:dyDescent="0.15">
      <c r="B14" s="448">
        <v>8</v>
      </c>
      <c r="D14" s="421" t="s">
        <v>353</v>
      </c>
      <c r="E14" s="1006" t="str">
        <f>IF('0 基礎データ入力シート【最初に記入】'!M14="","",'0 基礎データ入力シート【最初に記入】'!M14)</f>
        <v/>
      </c>
      <c r="F14" s="1007"/>
      <c r="G14" s="1007"/>
      <c r="H14" s="1007"/>
      <c r="I14" s="1007"/>
      <c r="J14" s="1007"/>
      <c r="K14" s="1007"/>
      <c r="L14" s="1007"/>
      <c r="M14" s="1007"/>
      <c r="N14" s="1007"/>
      <c r="O14" s="1007"/>
      <c r="P14" s="1007"/>
      <c r="Q14" s="1007"/>
      <c r="R14" s="1007"/>
      <c r="S14" s="1007"/>
      <c r="T14" s="1007"/>
      <c r="U14" s="1007"/>
      <c r="V14" s="1007"/>
      <c r="W14" s="1007"/>
      <c r="X14" s="1007"/>
      <c r="Y14" s="1007"/>
      <c r="Z14" s="1007"/>
      <c r="AA14" s="1007"/>
      <c r="AB14" s="1007"/>
      <c r="AC14" s="1007"/>
      <c r="AD14" s="1007"/>
      <c r="AE14" s="1007"/>
      <c r="AF14" s="1007"/>
      <c r="AG14" s="1007"/>
      <c r="AH14" s="1008"/>
      <c r="AJ14" s="448">
        <v>31</v>
      </c>
      <c r="AK14" s="222"/>
      <c r="AL14" s="415" t="s">
        <v>391</v>
      </c>
      <c r="AM14" s="411"/>
      <c r="AN14" s="17"/>
      <c r="AO14" s="407"/>
      <c r="AP14" s="220"/>
      <c r="AQ14" s="220"/>
      <c r="AR14" s="220"/>
      <c r="AS14" s="220"/>
      <c r="AT14" s="425"/>
      <c r="AU14" s="448">
        <v>56</v>
      </c>
      <c r="AV14" s="222"/>
      <c r="AW14" s="426" t="s">
        <v>408</v>
      </c>
      <c r="AX14" s="420"/>
      <c r="AY14" s="444"/>
      <c r="AZ14" s="222"/>
      <c r="BA14" s="412">
        <v>95</v>
      </c>
    </row>
    <row r="15" spans="1:53" ht="23.25" customHeight="1" x14ac:dyDescent="0.15">
      <c r="B15" s="448">
        <v>9</v>
      </c>
      <c r="D15" s="421" t="s">
        <v>354</v>
      </c>
      <c r="E15" s="1009"/>
      <c r="F15" s="1010"/>
      <c r="G15" s="1010"/>
      <c r="H15" s="1010"/>
      <c r="I15" s="1010"/>
      <c r="J15" s="1010"/>
      <c r="K15" s="1010"/>
      <c r="L15" s="1011"/>
      <c r="M15" s="441"/>
      <c r="N15" s="441"/>
      <c r="O15" s="441"/>
      <c r="P15" s="441"/>
      <c r="Q15" s="441"/>
      <c r="R15" s="441"/>
      <c r="S15" s="441"/>
      <c r="T15" s="441"/>
      <c r="U15" s="441"/>
      <c r="V15" s="441"/>
      <c r="W15" s="441"/>
      <c r="X15" s="441"/>
      <c r="Y15" s="441"/>
      <c r="Z15" s="441"/>
      <c r="AA15" s="441"/>
      <c r="AB15" s="441"/>
      <c r="AC15" s="441"/>
      <c r="AD15" s="441"/>
      <c r="AE15" s="441"/>
      <c r="AF15" s="441"/>
      <c r="AG15" s="441"/>
      <c r="AH15" s="441"/>
      <c r="AJ15" s="448">
        <v>32</v>
      </c>
      <c r="AK15" s="222"/>
      <c r="AL15" s="415" t="s">
        <v>392</v>
      </c>
      <c r="AM15" s="411"/>
      <c r="AN15" s="17"/>
      <c r="AO15" s="407"/>
      <c r="AP15" s="220"/>
      <c r="AQ15" s="409"/>
      <c r="AR15" s="409"/>
      <c r="AS15" s="222"/>
      <c r="AT15" s="222"/>
      <c r="AU15" s="448">
        <v>57</v>
      </c>
      <c r="AV15" s="222"/>
      <c r="AW15" s="426" t="s">
        <v>409</v>
      </c>
      <c r="AX15" s="420"/>
      <c r="AY15" s="444"/>
      <c r="AZ15" s="222"/>
      <c r="BA15" s="412">
        <v>96</v>
      </c>
    </row>
    <row r="16" spans="1:53" ht="23.25" customHeight="1" x14ac:dyDescent="0.15">
      <c r="B16" s="448">
        <v>10</v>
      </c>
      <c r="D16" s="421" t="s">
        <v>355</v>
      </c>
      <c r="E16" s="993"/>
      <c r="F16" s="994"/>
      <c r="G16" s="994"/>
      <c r="H16" s="994"/>
      <c r="I16" s="994"/>
      <c r="J16" s="994"/>
      <c r="K16" s="994"/>
      <c r="L16" s="994"/>
      <c r="M16" s="994"/>
      <c r="N16" s="994"/>
      <c r="O16" s="994"/>
      <c r="P16" s="995"/>
      <c r="Q16" s="435"/>
      <c r="R16" s="435"/>
      <c r="S16" s="438"/>
      <c r="T16" s="438"/>
      <c r="U16" s="438"/>
      <c r="V16" s="438"/>
      <c r="W16" s="435"/>
      <c r="X16" s="435"/>
      <c r="Y16" s="435"/>
      <c r="Z16" s="435"/>
      <c r="AA16" s="435"/>
      <c r="AB16" s="435"/>
      <c r="AC16" s="435"/>
      <c r="AD16" s="435"/>
      <c r="AE16" s="435"/>
      <c r="AF16" s="435"/>
      <c r="AG16" s="435"/>
      <c r="AH16" s="435"/>
      <c r="AJ16" s="448">
        <v>33</v>
      </c>
      <c r="AK16" s="222"/>
      <c r="AL16" s="415" t="s">
        <v>393</v>
      </c>
      <c r="AM16" s="411"/>
      <c r="AN16" s="17"/>
      <c r="AO16" s="407"/>
      <c r="AP16" s="220"/>
      <c r="AQ16" s="409"/>
      <c r="AR16" s="409"/>
      <c r="AS16" s="222"/>
      <c r="AT16" s="222"/>
      <c r="AU16" s="448">
        <v>58</v>
      </c>
      <c r="AV16" s="222"/>
      <c r="AW16" s="426" t="s">
        <v>410</v>
      </c>
      <c r="AX16" s="420"/>
      <c r="AY16" s="444"/>
      <c r="AZ16" s="222"/>
      <c r="BA16" s="412">
        <v>97</v>
      </c>
    </row>
    <row r="17" spans="1:57" s="87" customFormat="1" ht="23.25" customHeight="1" x14ac:dyDescent="0.15">
      <c r="A17" s="216"/>
      <c r="B17" s="608">
        <v>11</v>
      </c>
      <c r="C17" s="216"/>
      <c r="D17" s="612" t="s">
        <v>356</v>
      </c>
      <c r="E17" s="1014" t="s">
        <v>1304</v>
      </c>
      <c r="F17" s="1015"/>
      <c r="G17" s="1015"/>
      <c r="H17" s="1015"/>
      <c r="I17" s="1015"/>
      <c r="J17" s="1016"/>
      <c r="K17" s="1016"/>
      <c r="L17" s="1017"/>
      <c r="M17" s="611"/>
      <c r="N17" s="611"/>
      <c r="O17" s="611"/>
      <c r="P17" s="611"/>
      <c r="Q17" s="611"/>
      <c r="R17" s="611"/>
      <c r="S17" s="611"/>
      <c r="T17" s="611"/>
      <c r="U17" s="611"/>
      <c r="V17" s="611"/>
      <c r="W17" s="611"/>
      <c r="X17" s="611"/>
      <c r="Y17" s="611"/>
      <c r="Z17" s="611"/>
      <c r="AA17" s="611"/>
      <c r="AB17" s="611"/>
      <c r="AC17" s="611"/>
      <c r="AD17" s="611"/>
      <c r="AE17" s="611"/>
      <c r="AF17" s="611"/>
      <c r="AG17" s="611"/>
      <c r="AH17" s="611"/>
      <c r="AI17" s="216"/>
      <c r="AJ17" s="448">
        <v>34</v>
      </c>
      <c r="AK17" s="222"/>
      <c r="AL17" s="415" t="s">
        <v>394</v>
      </c>
      <c r="AM17" s="411"/>
      <c r="AN17" s="17"/>
      <c r="AO17" s="407"/>
      <c r="AP17" s="220"/>
      <c r="AQ17" s="409"/>
      <c r="AR17" s="409"/>
      <c r="AS17" s="222"/>
      <c r="AT17" s="222"/>
      <c r="AU17" s="448">
        <v>59</v>
      </c>
      <c r="AV17" s="222"/>
      <c r="AW17" s="426" t="s">
        <v>411</v>
      </c>
      <c r="AX17" s="420"/>
      <c r="AY17" s="444"/>
      <c r="AZ17" s="222"/>
      <c r="BA17" s="412">
        <v>98</v>
      </c>
      <c r="BE17" s="614" t="str">
        <f>CONCATENATE(M18,E19)</f>
        <v/>
      </c>
    </row>
    <row r="18" spans="1:57" s="87" customFormat="1" ht="23.25" customHeight="1" x14ac:dyDescent="0.15">
      <c r="A18" s="216"/>
      <c r="B18" s="609"/>
      <c r="C18" s="216"/>
      <c r="D18" s="613"/>
      <c r="E18" s="1018" t="s">
        <v>1305</v>
      </c>
      <c r="F18" s="1019"/>
      <c r="G18" s="1019"/>
      <c r="H18" s="1019"/>
      <c r="I18" s="1019"/>
      <c r="J18" s="1019"/>
      <c r="K18" s="1019"/>
      <c r="L18" s="1019"/>
      <c r="M18" s="1020"/>
      <c r="N18" s="1020"/>
      <c r="O18" s="1020"/>
      <c r="P18" s="1021"/>
      <c r="Q18" s="611"/>
      <c r="R18" s="611"/>
      <c r="S18" s="611"/>
      <c r="T18" s="611"/>
      <c r="U18" s="611"/>
      <c r="V18" s="611"/>
      <c r="W18" s="611"/>
      <c r="X18" s="611"/>
      <c r="Y18" s="611"/>
      <c r="Z18" s="611"/>
      <c r="AA18" s="611"/>
      <c r="AB18" s="611"/>
      <c r="AC18" s="611"/>
      <c r="AD18" s="611"/>
      <c r="AE18" s="611"/>
      <c r="AF18" s="611"/>
      <c r="AG18" s="611"/>
      <c r="AH18" s="611"/>
      <c r="AI18" s="216"/>
      <c r="AJ18" s="448">
        <v>35</v>
      </c>
      <c r="AK18" s="222"/>
      <c r="AL18" s="415" t="s">
        <v>395</v>
      </c>
      <c r="AM18" s="411"/>
      <c r="AN18" s="17"/>
      <c r="AO18" s="407"/>
      <c r="AP18" s="220"/>
      <c r="AQ18" s="222"/>
      <c r="AR18" s="222"/>
      <c r="AS18" s="222"/>
      <c r="AT18" s="222"/>
      <c r="AU18" s="448">
        <v>60</v>
      </c>
      <c r="AV18" s="222"/>
      <c r="AW18" s="426" t="s">
        <v>412</v>
      </c>
      <c r="AX18" s="420"/>
      <c r="AY18" s="444"/>
      <c r="AZ18" s="222"/>
      <c r="BA18" s="412">
        <v>99</v>
      </c>
      <c r="BB18" s="216"/>
      <c r="BC18" s="216"/>
      <c r="BD18" s="216"/>
    </row>
    <row r="19" spans="1:57" s="87" customFormat="1" ht="23.25" customHeight="1" x14ac:dyDescent="0.15">
      <c r="A19" s="216"/>
      <c r="B19" s="609"/>
      <c r="C19" s="216"/>
      <c r="D19" s="1033" t="s">
        <v>1315</v>
      </c>
      <c r="E19" s="1035"/>
      <c r="F19" s="1035"/>
      <c r="G19" s="1035"/>
      <c r="H19" s="1035"/>
      <c r="I19" s="1035"/>
      <c r="J19" s="1035"/>
      <c r="K19" s="1035"/>
      <c r="L19" s="1035"/>
      <c r="M19" s="1035"/>
      <c r="N19" s="1035"/>
      <c r="O19" s="1035"/>
      <c r="P19" s="1035"/>
      <c r="Q19" s="1036"/>
      <c r="R19" s="1036"/>
      <c r="S19" s="1036"/>
      <c r="T19" s="1036"/>
      <c r="U19" s="1036"/>
      <c r="V19" s="1036"/>
      <c r="W19" s="1036"/>
      <c r="X19" s="1036"/>
      <c r="Y19" s="1036"/>
      <c r="Z19" s="1036"/>
      <c r="AA19" s="1036"/>
      <c r="AB19" s="1036"/>
      <c r="AC19" s="1036"/>
      <c r="AD19" s="1036"/>
      <c r="AE19" s="1036"/>
      <c r="AF19" s="1036"/>
      <c r="AG19" s="1036"/>
      <c r="AH19" s="1037"/>
      <c r="AI19" s="216"/>
      <c r="AJ19" s="448">
        <v>36</v>
      </c>
      <c r="AK19" s="222"/>
      <c r="AL19" s="415" t="s">
        <v>396</v>
      </c>
      <c r="AM19" s="411"/>
      <c r="AN19" s="17"/>
      <c r="AO19" s="407"/>
      <c r="AP19" s="220"/>
      <c r="AQ19" s="222"/>
      <c r="AR19" s="222"/>
      <c r="AS19" s="222"/>
      <c r="AT19" s="222"/>
      <c r="AU19" s="448">
        <v>61</v>
      </c>
      <c r="AV19" s="222"/>
      <c r="AW19" s="426" t="s">
        <v>413</v>
      </c>
      <c r="AX19" s="420"/>
      <c r="AY19" s="444"/>
      <c r="AZ19" s="222"/>
      <c r="BA19" s="412">
        <v>100</v>
      </c>
      <c r="BB19" s="225"/>
      <c r="BC19" s="225"/>
      <c r="BD19" s="225"/>
    </row>
    <row r="20" spans="1:57" s="87" customFormat="1" ht="23.25" customHeight="1" x14ac:dyDescent="0.15">
      <c r="A20" s="216"/>
      <c r="B20" s="609"/>
      <c r="C20" s="216"/>
      <c r="D20" s="1034"/>
      <c r="E20" s="1038"/>
      <c r="F20" s="1038"/>
      <c r="G20" s="1038"/>
      <c r="H20" s="1038"/>
      <c r="I20" s="1038"/>
      <c r="J20" s="1038"/>
      <c r="K20" s="1038"/>
      <c r="L20" s="1038"/>
      <c r="M20" s="1038"/>
      <c r="N20" s="1038"/>
      <c r="O20" s="1038"/>
      <c r="P20" s="1038"/>
      <c r="Q20" s="1038"/>
      <c r="R20" s="1038"/>
      <c r="S20" s="1038"/>
      <c r="T20" s="1038"/>
      <c r="U20" s="1038"/>
      <c r="V20" s="1038"/>
      <c r="W20" s="1038"/>
      <c r="X20" s="1038"/>
      <c r="Y20" s="1038"/>
      <c r="Z20" s="1038"/>
      <c r="AA20" s="1038"/>
      <c r="AB20" s="1038"/>
      <c r="AC20" s="1038"/>
      <c r="AD20" s="1038"/>
      <c r="AE20" s="1038"/>
      <c r="AF20" s="1038"/>
      <c r="AG20" s="1038"/>
      <c r="AH20" s="1039"/>
      <c r="AI20" s="216"/>
      <c r="AJ20" s="448">
        <v>37</v>
      </c>
      <c r="AK20" s="222"/>
      <c r="AL20" s="415" t="s">
        <v>397</v>
      </c>
      <c r="AM20" s="411"/>
      <c r="AN20" s="17"/>
      <c r="AO20" s="407"/>
      <c r="AP20" s="220"/>
      <c r="AQ20" s="222"/>
      <c r="AR20" s="222"/>
      <c r="AS20" s="222"/>
      <c r="AT20" s="222"/>
      <c r="AU20" s="448">
        <v>62</v>
      </c>
      <c r="AV20" s="222"/>
      <c r="AW20" s="426" t="s">
        <v>414</v>
      </c>
      <c r="AX20" s="420"/>
      <c r="AY20" s="444"/>
      <c r="AZ20" s="222"/>
      <c r="BA20" s="412">
        <v>101</v>
      </c>
      <c r="BB20" s="216"/>
      <c r="BC20" s="216"/>
      <c r="BD20" s="216"/>
    </row>
    <row r="21" spans="1:57" ht="23.25" customHeight="1" x14ac:dyDescent="0.15">
      <c r="A21" s="87"/>
      <c r="B21" s="448">
        <v>12</v>
      </c>
      <c r="D21" s="613" t="s">
        <v>357</v>
      </c>
      <c r="E21" s="996" t="str">
        <f>IF('0 基礎データ入力シート【最初に記入】'!C22="","",'0 基礎データ入力シート【最初に記入】'!C22)</f>
        <v/>
      </c>
      <c r="F21" s="997"/>
      <c r="G21" s="997"/>
      <c r="H21" s="997"/>
      <c r="I21" s="997"/>
      <c r="J21" s="997"/>
      <c r="K21" s="997"/>
      <c r="L21" s="997"/>
      <c r="M21" s="998"/>
      <c r="N21" s="998"/>
      <c r="O21" s="998"/>
      <c r="P21" s="998"/>
      <c r="Q21" s="998"/>
      <c r="R21" s="998"/>
      <c r="S21" s="998"/>
      <c r="T21" s="998"/>
      <c r="U21" s="998"/>
      <c r="V21" s="998"/>
      <c r="W21" s="998"/>
      <c r="X21" s="999"/>
      <c r="Y21" s="442"/>
      <c r="Z21" s="442"/>
      <c r="AA21" s="442"/>
      <c r="AB21" s="442"/>
      <c r="AC21" s="442"/>
      <c r="AD21" s="442"/>
      <c r="AE21" s="442"/>
      <c r="AF21" s="442"/>
      <c r="AG21" s="442"/>
      <c r="AH21" s="442"/>
      <c r="AJ21" s="449">
        <v>38</v>
      </c>
      <c r="AK21" s="222"/>
      <c r="AL21" s="415" t="s">
        <v>398</v>
      </c>
      <c r="AM21" s="417"/>
      <c r="AN21" s="17"/>
      <c r="AO21" s="407"/>
      <c r="AP21" s="220"/>
      <c r="AQ21" s="222"/>
      <c r="AR21" s="222"/>
      <c r="AS21" s="222"/>
      <c r="AT21" s="222"/>
      <c r="AU21" s="448">
        <v>63</v>
      </c>
      <c r="AV21" s="222"/>
      <c r="AW21" s="426" t="s">
        <v>415</v>
      </c>
      <c r="AX21" s="420"/>
      <c r="AY21" s="444"/>
      <c r="AZ21" s="222"/>
      <c r="BA21" s="412">
        <v>102</v>
      </c>
      <c r="BB21" s="87"/>
      <c r="BC21" s="87"/>
      <c r="BD21" s="87"/>
    </row>
    <row r="22" spans="1:57" s="225" customFormat="1" ht="23.25" customHeight="1" x14ac:dyDescent="0.15">
      <c r="A22" s="216"/>
      <c r="B22" s="448">
        <v>13</v>
      </c>
      <c r="C22" s="216"/>
      <c r="D22" s="421" t="s">
        <v>358</v>
      </c>
      <c r="E22" s="993" t="str">
        <f>IF('0 基礎データ入力シート【最初に記入】'!C24="","",'0 基礎データ入力シート【最初に記入】'!C24)</f>
        <v/>
      </c>
      <c r="F22" s="994"/>
      <c r="G22" s="994"/>
      <c r="H22" s="994"/>
      <c r="I22" s="994"/>
      <c r="J22" s="994"/>
      <c r="K22" s="994"/>
      <c r="L22" s="994"/>
      <c r="M22" s="994"/>
      <c r="N22" s="995"/>
      <c r="O22" s="441"/>
      <c r="P22" s="441"/>
      <c r="Q22" s="441"/>
      <c r="R22" s="441"/>
      <c r="S22" s="441"/>
      <c r="T22" s="441"/>
      <c r="U22" s="441"/>
      <c r="V22" s="441"/>
      <c r="W22" s="441"/>
      <c r="X22" s="441"/>
      <c r="Y22" s="441"/>
      <c r="Z22" s="441"/>
      <c r="AA22" s="441"/>
      <c r="AB22" s="441"/>
      <c r="AC22" s="441"/>
      <c r="AD22" s="441"/>
      <c r="AE22" s="441"/>
      <c r="AF22" s="441"/>
      <c r="AG22" s="441"/>
      <c r="AH22" s="441"/>
      <c r="AI22" s="216"/>
      <c r="AJ22" s="422"/>
      <c r="AK22" s="222"/>
      <c r="AL22" s="222"/>
      <c r="AM22" s="17"/>
      <c r="AN22" s="17"/>
      <c r="AO22" s="226"/>
      <c r="AP22" s="220"/>
      <c r="AQ22" s="222"/>
      <c r="AR22" s="222"/>
      <c r="AS22" s="222"/>
      <c r="AT22" s="222"/>
      <c r="AU22" s="448">
        <v>64</v>
      </c>
      <c r="AV22" s="222"/>
      <c r="AW22" s="426" t="s">
        <v>416</v>
      </c>
      <c r="AX22" s="420"/>
      <c r="AY22" s="444"/>
      <c r="AZ22" s="222"/>
      <c r="BA22" s="412">
        <v>103</v>
      </c>
      <c r="BB22" s="216"/>
      <c r="BC22" s="216"/>
      <c r="BD22" s="216"/>
    </row>
    <row r="23" spans="1:57" ht="23.25" customHeight="1" x14ac:dyDescent="0.15">
      <c r="A23" s="225"/>
      <c r="B23" s="449">
        <v>14</v>
      </c>
      <c r="C23" s="431"/>
      <c r="D23" s="428" t="s">
        <v>359</v>
      </c>
      <c r="E23" s="932"/>
      <c r="F23" s="933"/>
      <c r="G23" s="933"/>
      <c r="H23" s="933"/>
      <c r="I23" s="933"/>
      <c r="J23" s="933"/>
      <c r="K23" s="933"/>
      <c r="L23" s="933"/>
      <c r="M23" s="934"/>
      <c r="N23" s="414" t="s">
        <v>576</v>
      </c>
      <c r="O23" s="407"/>
      <c r="P23" s="422"/>
      <c r="Q23" s="225"/>
      <c r="R23" s="407"/>
      <c r="S23" s="225"/>
      <c r="T23" s="225"/>
      <c r="U23" s="407"/>
      <c r="V23" s="407"/>
      <c r="W23" s="407"/>
      <c r="X23" s="407"/>
      <c r="Y23" s="225"/>
      <c r="Z23" s="225"/>
      <c r="AA23" s="225"/>
      <c r="AB23" s="225"/>
      <c r="AC23" s="225"/>
      <c r="AD23" s="225"/>
      <c r="AE23" s="225"/>
      <c r="AF23" s="225"/>
      <c r="AG23" s="225"/>
      <c r="AH23" s="225"/>
      <c r="AJ23" s="405">
        <v>39</v>
      </c>
      <c r="AK23" s="222"/>
      <c r="AL23" s="415" t="s">
        <v>379</v>
      </c>
      <c r="AM23" s="417"/>
      <c r="AN23" s="417"/>
      <c r="AO23" s="226"/>
      <c r="AP23" s="424">
        <v>78</v>
      </c>
      <c r="AQ23" s="222"/>
      <c r="AR23" s="222"/>
      <c r="AS23" s="222"/>
      <c r="AT23" s="222"/>
      <c r="AU23" s="448">
        <v>65</v>
      </c>
      <c r="AV23" s="222"/>
      <c r="AW23" s="426" t="s">
        <v>417</v>
      </c>
      <c r="AX23" s="420"/>
      <c r="AY23" s="444"/>
      <c r="AZ23" s="222"/>
      <c r="BA23" s="412">
        <v>104</v>
      </c>
    </row>
    <row r="24" spans="1:57" s="87" customFormat="1" ht="23.25" customHeight="1" x14ac:dyDescent="0.15">
      <c r="A24" s="216"/>
      <c r="B24" s="422"/>
      <c r="C24" s="222"/>
      <c r="D24" s="222"/>
      <c r="E24" s="168"/>
      <c r="F24" s="168"/>
      <c r="G24" s="222"/>
      <c r="H24" s="222"/>
      <c r="I24" s="222"/>
      <c r="J24" s="222"/>
      <c r="K24" s="222"/>
      <c r="L24" s="222"/>
      <c r="M24" s="222"/>
      <c r="N24" s="222"/>
      <c r="O24" s="222"/>
      <c r="P24" s="222"/>
      <c r="Q24" s="222"/>
      <c r="R24" s="222"/>
      <c r="S24" s="222"/>
      <c r="T24" s="222"/>
      <c r="U24" s="222"/>
      <c r="V24" s="222"/>
      <c r="W24" s="222"/>
      <c r="X24" s="222"/>
      <c r="Y24" s="225"/>
      <c r="Z24" s="225"/>
      <c r="AA24" s="225"/>
      <c r="AB24" s="225"/>
      <c r="AC24" s="225"/>
      <c r="AD24" s="225"/>
      <c r="AE24" s="225"/>
      <c r="AF24" s="225"/>
      <c r="AG24" s="225"/>
      <c r="AH24" s="225"/>
      <c r="AI24" s="216"/>
      <c r="AJ24" s="422"/>
      <c r="AK24" s="222"/>
      <c r="AL24" s="222"/>
      <c r="AM24" s="602"/>
      <c r="AN24" s="406"/>
      <c r="AO24" s="407"/>
      <c r="AP24" s="220"/>
      <c r="AQ24" s="222"/>
      <c r="AR24" s="222"/>
      <c r="AS24" s="222"/>
      <c r="AT24" s="222"/>
      <c r="AU24" s="448">
        <v>66</v>
      </c>
      <c r="AV24" s="222"/>
      <c r="AW24" s="426" t="s">
        <v>418</v>
      </c>
      <c r="AX24" s="420"/>
      <c r="AY24" s="444"/>
      <c r="AZ24" s="222"/>
      <c r="BA24" s="412">
        <v>105</v>
      </c>
      <c r="BB24" s="225"/>
      <c r="BC24" s="225"/>
      <c r="BD24" s="225"/>
    </row>
    <row r="25" spans="1:57" ht="23.25" customHeight="1" x14ac:dyDescent="0.15">
      <c r="A25" s="87"/>
      <c r="B25" s="228"/>
      <c r="AI25" s="87"/>
      <c r="AJ25" s="422"/>
      <c r="AK25" s="222"/>
      <c r="AL25" s="423" t="s">
        <v>387</v>
      </c>
      <c r="AM25" s="17"/>
      <c r="AN25" s="17"/>
      <c r="AO25" s="226"/>
      <c r="AP25" s="220"/>
      <c r="AQ25" s="222"/>
      <c r="AR25" s="222"/>
      <c r="AS25" s="222"/>
      <c r="AT25" s="222"/>
      <c r="AU25" s="448">
        <v>67</v>
      </c>
      <c r="AV25" s="222"/>
      <c r="AW25" s="426" t="s">
        <v>419</v>
      </c>
      <c r="AX25" s="420"/>
      <c r="AY25" s="444"/>
      <c r="AZ25" s="222"/>
      <c r="BA25" s="412">
        <v>106</v>
      </c>
    </row>
    <row r="26" spans="1:57" ht="23.25" customHeight="1" x14ac:dyDescent="0.15">
      <c r="B26" s="228"/>
      <c r="D26" s="418" t="s">
        <v>366</v>
      </c>
      <c r="O26" s="419" t="s">
        <v>375</v>
      </c>
      <c r="P26" s="419"/>
      <c r="Q26" s="419"/>
      <c r="R26" s="419"/>
      <c r="S26" s="419"/>
      <c r="T26" s="419"/>
      <c r="U26" s="419"/>
      <c r="V26" s="419"/>
      <c r="W26" s="419"/>
      <c r="X26" s="419"/>
      <c r="Y26" s="419"/>
      <c r="Z26" s="419"/>
      <c r="AA26" s="419"/>
      <c r="AB26" s="419"/>
      <c r="AC26" s="419"/>
      <c r="AD26" s="419"/>
      <c r="AE26" s="419"/>
      <c r="AF26" s="419"/>
      <c r="AG26" s="419"/>
      <c r="AH26" s="419"/>
      <c r="AJ26" s="404">
        <v>40</v>
      </c>
      <c r="AK26" s="222"/>
      <c r="AL26" s="415" t="s">
        <v>380</v>
      </c>
      <c r="AM26" s="411"/>
      <c r="AN26" s="444"/>
      <c r="AO26" s="226"/>
      <c r="AP26" s="424">
        <v>79</v>
      </c>
      <c r="AQ26" s="222"/>
      <c r="AR26" s="222"/>
      <c r="AS26" s="222"/>
      <c r="AT26" s="222"/>
      <c r="AU26" s="448">
        <v>68</v>
      </c>
      <c r="AV26" s="222"/>
      <c r="AW26" s="426" t="s">
        <v>420</v>
      </c>
      <c r="AX26" s="420"/>
      <c r="AY26" s="444"/>
      <c r="AZ26" s="222"/>
      <c r="BA26" s="412">
        <v>107</v>
      </c>
      <c r="BB26" s="225"/>
      <c r="BC26" s="225"/>
      <c r="BD26" s="225"/>
    </row>
    <row r="27" spans="1:57" s="225" customFormat="1" ht="23.25" customHeight="1" x14ac:dyDescent="0.15">
      <c r="A27" s="216"/>
      <c r="B27" s="404">
        <v>15</v>
      </c>
      <c r="C27" s="222"/>
      <c r="D27" s="421" t="s">
        <v>363</v>
      </c>
      <c r="E27" s="961"/>
      <c r="F27" s="962"/>
      <c r="G27" s="962"/>
      <c r="H27" s="962"/>
      <c r="I27" s="963"/>
      <c r="J27" s="414" t="s">
        <v>577</v>
      </c>
      <c r="K27" s="222"/>
      <c r="L27" s="407"/>
      <c r="M27" s="407"/>
      <c r="N27" s="407"/>
      <c r="O27" s="949" t="s">
        <v>374</v>
      </c>
      <c r="P27" s="950"/>
      <c r="Q27" s="950"/>
      <c r="R27" s="951"/>
      <c r="S27" s="843" t="s">
        <v>378</v>
      </c>
      <c r="T27" s="944"/>
      <c r="U27" s="944"/>
      <c r="V27" s="944"/>
      <c r="W27" s="944"/>
      <c r="X27" s="944"/>
      <c r="Y27" s="944"/>
      <c r="Z27" s="945"/>
      <c r="AA27" s="949" t="s">
        <v>375</v>
      </c>
      <c r="AB27" s="950"/>
      <c r="AC27" s="950"/>
      <c r="AD27" s="950"/>
      <c r="AE27" s="950"/>
      <c r="AF27" s="950"/>
      <c r="AG27" s="950"/>
      <c r="AH27" s="951"/>
      <c r="AJ27" s="404">
        <v>41</v>
      </c>
      <c r="AK27" s="222"/>
      <c r="AL27" s="415" t="s">
        <v>381</v>
      </c>
      <c r="AM27" s="411"/>
      <c r="AN27" s="444"/>
      <c r="AO27" s="226"/>
      <c r="AP27" s="424">
        <v>80</v>
      </c>
      <c r="AQ27" s="222"/>
      <c r="AR27" s="222"/>
      <c r="AS27" s="222"/>
      <c r="AT27" s="222"/>
      <c r="AU27" s="449">
        <v>69</v>
      </c>
      <c r="AV27" s="222"/>
      <c r="AW27" s="426" t="s">
        <v>421</v>
      </c>
      <c r="AX27" s="430"/>
      <c r="AY27" s="444"/>
      <c r="AZ27" s="222"/>
      <c r="BA27" s="424">
        <v>108</v>
      </c>
      <c r="BB27" s="216"/>
      <c r="BC27" s="216"/>
      <c r="BD27" s="216"/>
    </row>
    <row r="28" spans="1:57" ht="23.25" customHeight="1" x14ac:dyDescent="0.15">
      <c r="A28" s="225"/>
      <c r="B28" s="404">
        <v>16</v>
      </c>
      <c r="C28" s="222"/>
      <c r="D28" s="421" t="s">
        <v>364</v>
      </c>
      <c r="E28" s="961"/>
      <c r="F28" s="962"/>
      <c r="G28" s="962"/>
      <c r="H28" s="962"/>
      <c r="I28" s="963"/>
      <c r="J28" s="414" t="s">
        <v>577</v>
      </c>
      <c r="K28" s="222"/>
      <c r="L28" s="222"/>
      <c r="M28" s="222"/>
      <c r="N28" s="407"/>
      <c r="O28" s="1028"/>
      <c r="P28" s="1029"/>
      <c r="Q28" s="1029"/>
      <c r="R28" s="1030"/>
      <c r="S28" s="843" t="s">
        <v>376</v>
      </c>
      <c r="T28" s="944"/>
      <c r="U28" s="944"/>
      <c r="V28" s="945"/>
      <c r="W28" s="843" t="s">
        <v>377</v>
      </c>
      <c r="X28" s="944"/>
      <c r="Y28" s="944"/>
      <c r="Z28" s="945"/>
      <c r="AA28" s="946" t="s">
        <v>616</v>
      </c>
      <c r="AB28" s="947"/>
      <c r="AC28" s="947"/>
      <c r="AD28" s="947"/>
      <c r="AE28" s="947"/>
      <c r="AF28" s="947"/>
      <c r="AG28" s="947"/>
      <c r="AH28" s="948"/>
      <c r="AJ28" s="448">
        <v>42</v>
      </c>
      <c r="AK28" s="222"/>
      <c r="AL28" s="415" t="s">
        <v>382</v>
      </c>
      <c r="AM28" s="411"/>
      <c r="AN28" s="444"/>
      <c r="AO28" s="226"/>
      <c r="AP28" s="424">
        <v>81</v>
      </c>
      <c r="AQ28" s="222"/>
      <c r="AR28" s="222"/>
      <c r="AS28" s="222"/>
      <c r="AT28" s="222"/>
      <c r="AU28" s="422"/>
      <c r="AV28" s="222"/>
      <c r="AW28" s="222"/>
      <c r="AX28" s="17"/>
      <c r="AY28" s="17"/>
      <c r="AZ28" s="222"/>
      <c r="BA28" s="222"/>
    </row>
    <row r="29" spans="1:57" s="225" customFormat="1" ht="23.25" customHeight="1" x14ac:dyDescent="0.15">
      <c r="A29" s="216"/>
      <c r="B29" s="405">
        <v>17</v>
      </c>
      <c r="C29" s="222"/>
      <c r="D29" s="428" t="s">
        <v>365</v>
      </c>
      <c r="E29" s="961"/>
      <c r="F29" s="962"/>
      <c r="G29" s="962"/>
      <c r="H29" s="962"/>
      <c r="I29" s="963"/>
      <c r="J29" s="414" t="s">
        <v>577</v>
      </c>
      <c r="K29" s="222"/>
      <c r="L29" s="220"/>
      <c r="M29" s="404">
        <v>19</v>
      </c>
      <c r="N29" s="407"/>
      <c r="O29" s="935" t="s">
        <v>368</v>
      </c>
      <c r="P29" s="936"/>
      <c r="Q29" s="936"/>
      <c r="R29" s="937"/>
      <c r="S29" s="938"/>
      <c r="T29" s="939"/>
      <c r="U29" s="939"/>
      <c r="V29" s="940"/>
      <c r="W29" s="938"/>
      <c r="X29" s="939"/>
      <c r="Y29" s="939"/>
      <c r="Z29" s="1032"/>
      <c r="AA29" s="941">
        <f>AB52</f>
        <v>0</v>
      </c>
      <c r="AB29" s="942"/>
      <c r="AC29" s="942"/>
      <c r="AD29" s="942"/>
      <c r="AE29" s="942"/>
      <c r="AF29" s="942"/>
      <c r="AG29" s="942"/>
      <c r="AH29" s="943"/>
      <c r="AI29" s="87"/>
      <c r="AJ29" s="448">
        <v>43</v>
      </c>
      <c r="AK29" s="222"/>
      <c r="AL29" s="415" t="s">
        <v>383</v>
      </c>
      <c r="AM29" s="411"/>
      <c r="AN29" s="444"/>
      <c r="AO29" s="226"/>
      <c r="AP29" s="424">
        <v>82</v>
      </c>
      <c r="AQ29" s="222"/>
      <c r="AR29" s="222"/>
      <c r="AS29" s="222"/>
      <c r="AT29" s="222"/>
      <c r="AU29" s="422"/>
      <c r="AV29" s="222"/>
      <c r="AW29" s="423" t="s">
        <v>423</v>
      </c>
      <c r="AX29" s="17"/>
      <c r="AY29" s="17"/>
      <c r="AZ29" s="929" t="s">
        <v>674</v>
      </c>
      <c r="BA29" s="930"/>
      <c r="BB29" s="930"/>
      <c r="BC29" s="930"/>
      <c r="BD29" s="930"/>
      <c r="BE29" s="931"/>
    </row>
    <row r="30" spans="1:57" ht="23.25" customHeight="1" x14ac:dyDescent="0.15">
      <c r="A30" s="427"/>
      <c r="B30" s="228"/>
      <c r="C30" s="222"/>
      <c r="D30" s="222"/>
      <c r="E30" s="222"/>
      <c r="F30" s="222"/>
      <c r="G30" s="222"/>
      <c r="H30" s="222"/>
      <c r="I30" s="222"/>
      <c r="J30" s="222"/>
      <c r="K30" s="222"/>
      <c r="M30" s="404">
        <v>20</v>
      </c>
      <c r="N30" s="407"/>
      <c r="O30" s="935" t="s">
        <v>369</v>
      </c>
      <c r="P30" s="936"/>
      <c r="Q30" s="936"/>
      <c r="R30" s="937"/>
      <c r="S30" s="938"/>
      <c r="T30" s="939"/>
      <c r="U30" s="939"/>
      <c r="V30" s="940"/>
      <c r="W30" s="938"/>
      <c r="X30" s="939"/>
      <c r="Y30" s="939"/>
      <c r="Z30" s="1032"/>
      <c r="AA30" s="941">
        <f t="shared" ref="AA30:AA35" si="0">AB53</f>
        <v>0</v>
      </c>
      <c r="AB30" s="942"/>
      <c r="AC30" s="942"/>
      <c r="AD30" s="942"/>
      <c r="AE30" s="942"/>
      <c r="AF30" s="942"/>
      <c r="AG30" s="942"/>
      <c r="AH30" s="943"/>
      <c r="AI30" s="87"/>
      <c r="AJ30" s="448">
        <v>44</v>
      </c>
      <c r="AK30" s="222"/>
      <c r="AL30" s="415" t="s">
        <v>384</v>
      </c>
      <c r="AM30" s="411"/>
      <c r="AN30" s="444"/>
      <c r="AO30" s="226"/>
      <c r="AP30" s="424">
        <v>83</v>
      </c>
      <c r="AQ30" s="222"/>
      <c r="AR30" s="222"/>
      <c r="AS30" s="222"/>
      <c r="AT30" s="222"/>
      <c r="AU30" s="404">
        <v>70</v>
      </c>
      <c r="AV30" s="222"/>
      <c r="AW30" s="445" t="str">
        <f>"①"&amp;IFERROR(CHOOSE(AX30,"交通量調査","環境調査","経済調査","水質等の分析","宅地造成設計","電算関係","計算","資料整理","施工管理"),"")</f>
        <v>①</v>
      </c>
      <c r="AX30" s="444"/>
      <c r="AY30" s="17"/>
      <c r="AZ30" s="923" t="s">
        <v>689</v>
      </c>
      <c r="BA30" s="924"/>
      <c r="BB30" s="924"/>
      <c r="BC30" s="924"/>
      <c r="BD30" s="924"/>
      <c r="BE30" s="925"/>
    </row>
    <row r="31" spans="1:57" ht="23.25" customHeight="1" x14ac:dyDescent="0.15">
      <c r="B31" s="405">
        <v>18</v>
      </c>
      <c r="C31" s="222"/>
      <c r="D31" s="429" t="s">
        <v>360</v>
      </c>
      <c r="E31" s="961"/>
      <c r="F31" s="962"/>
      <c r="G31" s="963"/>
      <c r="H31" s="414" t="s">
        <v>578</v>
      </c>
      <c r="I31" s="222"/>
      <c r="J31" s="407"/>
      <c r="K31" s="222"/>
      <c r="M31" s="404">
        <v>21</v>
      </c>
      <c r="N31" s="407"/>
      <c r="O31" s="935" t="s">
        <v>370</v>
      </c>
      <c r="P31" s="936"/>
      <c r="Q31" s="936"/>
      <c r="R31" s="937"/>
      <c r="S31" s="938"/>
      <c r="T31" s="939"/>
      <c r="U31" s="939"/>
      <c r="V31" s="940"/>
      <c r="W31" s="938"/>
      <c r="X31" s="939"/>
      <c r="Y31" s="939"/>
      <c r="Z31" s="1032"/>
      <c r="AA31" s="941">
        <f t="shared" si="0"/>
        <v>0</v>
      </c>
      <c r="AB31" s="942"/>
      <c r="AC31" s="942"/>
      <c r="AD31" s="942"/>
      <c r="AE31" s="942"/>
      <c r="AF31" s="942"/>
      <c r="AG31" s="942"/>
      <c r="AH31" s="943"/>
      <c r="AI31" s="87"/>
      <c r="AJ31" s="448">
        <v>45</v>
      </c>
      <c r="AK31" s="222"/>
      <c r="AL31" s="415" t="s">
        <v>385</v>
      </c>
      <c r="AM31" s="411"/>
      <c r="AN31" s="444"/>
      <c r="AO31" s="226"/>
      <c r="AP31" s="424">
        <v>84</v>
      </c>
      <c r="AQ31" s="222"/>
      <c r="AR31" s="222"/>
      <c r="AS31" s="222"/>
      <c r="AT31" s="222"/>
      <c r="AU31" s="404">
        <v>71</v>
      </c>
      <c r="AV31" s="222"/>
      <c r="AW31" s="445" t="str">
        <f>"②"&amp;IFERROR(CHOOSE(AX31,"交通量調査","環境調査","経済調査","水質等の分析","宅地造成設計","電算関係","計算","資料整理","施工管理"),"")</f>
        <v>②</v>
      </c>
      <c r="AX31" s="444"/>
      <c r="AY31" s="17"/>
      <c r="AZ31" s="923" t="s">
        <v>690</v>
      </c>
      <c r="BA31" s="924"/>
      <c r="BB31" s="924"/>
      <c r="BC31" s="924"/>
      <c r="BD31" s="924"/>
      <c r="BE31" s="925"/>
    </row>
    <row r="32" spans="1:57" ht="23.25" customHeight="1" x14ac:dyDescent="0.15">
      <c r="A32" s="222"/>
      <c r="B32" s="223"/>
      <c r="C32" s="407"/>
      <c r="D32" s="407"/>
      <c r="E32" s="88"/>
      <c r="F32" s="222"/>
      <c r="G32" s="222"/>
      <c r="H32" s="86"/>
      <c r="I32" s="86"/>
      <c r="J32" s="407"/>
      <c r="K32" s="222"/>
      <c r="M32" s="404">
        <v>22</v>
      </c>
      <c r="N32" s="407"/>
      <c r="O32" s="935" t="s">
        <v>371</v>
      </c>
      <c r="P32" s="936"/>
      <c r="Q32" s="936"/>
      <c r="R32" s="937"/>
      <c r="S32" s="938"/>
      <c r="T32" s="939"/>
      <c r="U32" s="939"/>
      <c r="V32" s="940"/>
      <c r="W32" s="938"/>
      <c r="X32" s="939"/>
      <c r="Y32" s="939"/>
      <c r="Z32" s="1032"/>
      <c r="AA32" s="941">
        <f t="shared" si="0"/>
        <v>0</v>
      </c>
      <c r="AB32" s="942"/>
      <c r="AC32" s="942"/>
      <c r="AD32" s="942"/>
      <c r="AE32" s="942"/>
      <c r="AF32" s="942"/>
      <c r="AG32" s="942"/>
      <c r="AH32" s="943"/>
      <c r="AI32" s="87"/>
      <c r="AJ32" s="449">
        <v>46</v>
      </c>
      <c r="AK32" s="222"/>
      <c r="AL32" s="415" t="s">
        <v>166</v>
      </c>
      <c r="AM32" s="417"/>
      <c r="AN32" s="444"/>
      <c r="AO32" s="226"/>
      <c r="AP32" s="412">
        <v>85</v>
      </c>
      <c r="AQ32" s="222"/>
      <c r="AR32" s="222"/>
      <c r="AS32" s="222"/>
      <c r="AT32" s="222"/>
      <c r="AU32" s="404">
        <v>72</v>
      </c>
      <c r="AV32" s="222"/>
      <c r="AW32" s="445" t="str">
        <f>"③"&amp;IFERROR(CHOOSE(AX32,"交通量調査","環境調査","経済調査","水質等の分析","宅地造成設計","電算関係","計算","資料整理","施工管理"),"")</f>
        <v>③</v>
      </c>
      <c r="AX32" s="444"/>
      <c r="AZ32" s="923" t="s">
        <v>691</v>
      </c>
      <c r="BA32" s="924"/>
      <c r="BB32" s="924"/>
      <c r="BC32" s="924"/>
      <c r="BD32" s="924"/>
      <c r="BE32" s="925"/>
    </row>
    <row r="33" spans="1:60" s="222" customFormat="1" ht="23.25" customHeight="1" x14ac:dyDescent="0.15">
      <c r="B33" s="408"/>
      <c r="C33" s="407"/>
      <c r="D33" s="407"/>
      <c r="E33" s="86"/>
      <c r="H33" s="86"/>
      <c r="I33" s="86"/>
      <c r="M33" s="404">
        <v>23</v>
      </c>
      <c r="N33" s="407"/>
      <c r="O33" s="935" t="s">
        <v>372</v>
      </c>
      <c r="P33" s="936"/>
      <c r="Q33" s="936"/>
      <c r="R33" s="937"/>
      <c r="S33" s="938"/>
      <c r="T33" s="939"/>
      <c r="U33" s="939"/>
      <c r="V33" s="940"/>
      <c r="W33" s="938"/>
      <c r="X33" s="939"/>
      <c r="Y33" s="939"/>
      <c r="Z33" s="1032"/>
      <c r="AA33" s="941">
        <f t="shared" si="0"/>
        <v>0</v>
      </c>
      <c r="AB33" s="942"/>
      <c r="AC33" s="942"/>
      <c r="AD33" s="942"/>
      <c r="AE33" s="942"/>
      <c r="AF33" s="942"/>
      <c r="AG33" s="942"/>
      <c r="AH33" s="943"/>
      <c r="AI33" s="216"/>
      <c r="AJ33" s="409"/>
      <c r="AK33" s="407"/>
      <c r="AL33" s="416"/>
      <c r="AM33" s="603"/>
      <c r="AN33" s="191"/>
      <c r="AO33" s="226"/>
      <c r="AP33" s="229"/>
      <c r="AQ33" s="216"/>
      <c r="AU33" s="404">
        <v>73</v>
      </c>
      <c r="AW33" s="445" t="str">
        <f>"④"&amp;IFERROR(CHOOSE(AX33,"交通量調査","環境調査","経済調査","水質等の分析","宅地造成設計","電算関係","計算","資料整理","施工管理"),"")</f>
        <v>④</v>
      </c>
      <c r="AX33" s="444"/>
      <c r="AY33" s="406"/>
      <c r="AZ33" s="923" t="s">
        <v>692</v>
      </c>
      <c r="BA33" s="924"/>
      <c r="BB33" s="924"/>
      <c r="BC33" s="924"/>
      <c r="BD33" s="924"/>
      <c r="BE33" s="925"/>
    </row>
    <row r="34" spans="1:60" s="222" customFormat="1" ht="23.25" customHeight="1" x14ac:dyDescent="0.15">
      <c r="B34" s="406"/>
      <c r="M34" s="404">
        <v>24</v>
      </c>
      <c r="N34" s="407"/>
      <c r="O34" s="935" t="s">
        <v>365</v>
      </c>
      <c r="P34" s="936"/>
      <c r="Q34" s="936"/>
      <c r="R34" s="937"/>
      <c r="S34" s="938"/>
      <c r="T34" s="939"/>
      <c r="U34" s="939"/>
      <c r="V34" s="940"/>
      <c r="W34" s="938"/>
      <c r="X34" s="939"/>
      <c r="Y34" s="939"/>
      <c r="Z34" s="1032"/>
      <c r="AA34" s="941">
        <f t="shared" si="0"/>
        <v>0</v>
      </c>
      <c r="AB34" s="942"/>
      <c r="AC34" s="942"/>
      <c r="AD34" s="942"/>
      <c r="AE34" s="942"/>
      <c r="AF34" s="942"/>
      <c r="AG34" s="942"/>
      <c r="AH34" s="943"/>
      <c r="AI34" s="216"/>
      <c r="AJ34" s="404">
        <v>47</v>
      </c>
      <c r="AL34" s="415" t="s">
        <v>427</v>
      </c>
      <c r="AM34" s="411"/>
      <c r="AN34" s="466" t="str">
        <f>IF(AM34="","",1)</f>
        <v/>
      </c>
      <c r="AO34" s="226"/>
      <c r="AP34" s="424">
        <v>86</v>
      </c>
      <c r="AQ34" s="216"/>
      <c r="AR34" s="216"/>
      <c r="AS34" s="216"/>
      <c r="AT34" s="216"/>
      <c r="AU34" s="405">
        <v>74</v>
      </c>
      <c r="AW34" s="446" t="str">
        <f>"⑤"&amp;IFERROR(CHOOSE(AX34,"交通量調査","環境調査","経済調査","水質等の分析","宅地造成設計","電算関係","計算","資料整理","施工管理"),"")</f>
        <v>⑤</v>
      </c>
      <c r="AX34" s="444"/>
      <c r="AY34" s="406"/>
      <c r="AZ34" s="923" t="s">
        <v>693</v>
      </c>
      <c r="BA34" s="924"/>
      <c r="BB34" s="924"/>
      <c r="BC34" s="924"/>
      <c r="BD34" s="924"/>
      <c r="BE34" s="925"/>
    </row>
    <row r="35" spans="1:60" s="222" customFormat="1" ht="23.25" customHeight="1" x14ac:dyDescent="0.15">
      <c r="B35" s="406"/>
      <c r="M35" s="405">
        <v>25</v>
      </c>
      <c r="N35" s="407"/>
      <c r="O35" s="935" t="s">
        <v>373</v>
      </c>
      <c r="P35" s="936"/>
      <c r="Q35" s="936"/>
      <c r="R35" s="937"/>
      <c r="S35" s="964">
        <f>SUM(S29:V34)</f>
        <v>0</v>
      </c>
      <c r="T35" s="965"/>
      <c r="U35" s="965"/>
      <c r="V35" s="966"/>
      <c r="W35" s="964">
        <f>SUM(W29:Z34)</f>
        <v>0</v>
      </c>
      <c r="X35" s="965"/>
      <c r="Y35" s="965"/>
      <c r="Z35" s="1031"/>
      <c r="AA35" s="941">
        <f t="shared" si="0"/>
        <v>0</v>
      </c>
      <c r="AB35" s="942"/>
      <c r="AC35" s="942"/>
      <c r="AD35" s="942"/>
      <c r="AE35" s="942"/>
      <c r="AF35" s="942"/>
      <c r="AG35" s="942"/>
      <c r="AH35" s="943"/>
      <c r="AI35" s="216"/>
      <c r="AJ35" s="405">
        <v>48</v>
      </c>
      <c r="AL35" s="415" t="s">
        <v>428</v>
      </c>
      <c r="AM35" s="417"/>
      <c r="AN35" s="465" t="str">
        <f>IF(AM35="","",1)</f>
        <v/>
      </c>
      <c r="AO35" s="226"/>
      <c r="AP35" s="424">
        <v>87</v>
      </c>
      <c r="AQ35" s="216"/>
      <c r="AR35" s="216"/>
      <c r="AS35" s="216"/>
      <c r="AT35" s="216"/>
      <c r="AU35" s="406"/>
      <c r="AX35" s="406"/>
      <c r="AY35" s="406"/>
      <c r="AZ35" s="923" t="s">
        <v>694</v>
      </c>
      <c r="BA35" s="924"/>
      <c r="BB35" s="924"/>
      <c r="BC35" s="924"/>
      <c r="BD35" s="924"/>
      <c r="BE35" s="925"/>
    </row>
    <row r="36" spans="1:60" s="222" customFormat="1" ht="23.25" customHeight="1" x14ac:dyDescent="0.15">
      <c r="B36" s="406"/>
      <c r="AI36" s="216"/>
      <c r="AJ36" s="422"/>
      <c r="AM36" s="17"/>
      <c r="AN36" s="17"/>
      <c r="AQ36" s="216"/>
      <c r="AR36" s="216"/>
      <c r="AS36" s="216"/>
      <c r="AT36" s="216"/>
      <c r="AU36" s="406"/>
      <c r="AX36" s="406"/>
      <c r="AY36" s="406"/>
      <c r="AZ36" s="923" t="s">
        <v>695</v>
      </c>
      <c r="BA36" s="924"/>
      <c r="BB36" s="924"/>
      <c r="BC36" s="924"/>
      <c r="BD36" s="924"/>
      <c r="BE36" s="925"/>
    </row>
    <row r="37" spans="1:60" s="222" customFormat="1" ht="23.25" customHeight="1" x14ac:dyDescent="0.15">
      <c r="B37" s="406"/>
      <c r="M37" s="220"/>
      <c r="N37" s="220"/>
      <c r="O37" s="967" t="s">
        <v>686</v>
      </c>
      <c r="P37" s="968"/>
      <c r="Q37" s="968"/>
      <c r="R37" s="968"/>
      <c r="S37" s="968"/>
      <c r="T37" s="968"/>
      <c r="U37" s="968"/>
      <c r="V37" s="968"/>
      <c r="W37" s="968"/>
      <c r="X37" s="968"/>
      <c r="Y37" s="968"/>
      <c r="Z37" s="968"/>
      <c r="AA37" s="968"/>
      <c r="AB37" s="968"/>
      <c r="AC37" s="968"/>
      <c r="AD37" s="968"/>
      <c r="AE37" s="968"/>
      <c r="AF37" s="968"/>
      <c r="AG37" s="968"/>
      <c r="AH37" s="969"/>
      <c r="AI37" s="216"/>
      <c r="AJ37" s="405">
        <v>109</v>
      </c>
      <c r="AL37" s="415" t="s">
        <v>294</v>
      </c>
      <c r="AM37" s="417"/>
      <c r="AN37" s="17"/>
      <c r="AQ37" s="216"/>
      <c r="AR37" s="216"/>
      <c r="AS37" s="216"/>
      <c r="AT37" s="216"/>
      <c r="AU37" s="406"/>
      <c r="AX37" s="406"/>
      <c r="AY37" s="406"/>
      <c r="AZ37" s="923" t="s">
        <v>696</v>
      </c>
      <c r="BA37" s="924"/>
      <c r="BB37" s="924"/>
      <c r="BC37" s="924"/>
      <c r="BD37" s="924"/>
      <c r="BE37" s="925"/>
    </row>
    <row r="38" spans="1:60" s="222" customFormat="1" ht="23.25" customHeight="1" x14ac:dyDescent="0.15">
      <c r="B38" s="406"/>
      <c r="M38" s="220"/>
      <c r="N38" s="220"/>
      <c r="O38" s="970"/>
      <c r="P38" s="971"/>
      <c r="Q38" s="971"/>
      <c r="R38" s="971"/>
      <c r="S38" s="971"/>
      <c r="T38" s="971"/>
      <c r="U38" s="971"/>
      <c r="V38" s="971"/>
      <c r="W38" s="971"/>
      <c r="X38" s="971"/>
      <c r="Y38" s="971"/>
      <c r="Z38" s="971"/>
      <c r="AA38" s="971"/>
      <c r="AB38" s="971"/>
      <c r="AC38" s="971"/>
      <c r="AD38" s="971"/>
      <c r="AE38" s="971"/>
      <c r="AF38" s="971"/>
      <c r="AG38" s="971"/>
      <c r="AH38" s="972"/>
      <c r="AI38" s="225"/>
      <c r="AJ38" s="406"/>
      <c r="AM38" s="406"/>
      <c r="AN38" s="406"/>
      <c r="AQ38" s="216"/>
      <c r="AR38" s="216"/>
      <c r="AS38" s="216"/>
      <c r="AT38" s="216"/>
      <c r="AU38" s="406"/>
      <c r="AX38" s="406"/>
      <c r="AY38" s="406"/>
      <c r="AZ38" s="926" t="s">
        <v>697</v>
      </c>
      <c r="BA38" s="927"/>
      <c r="BB38" s="927"/>
      <c r="BC38" s="927"/>
      <c r="BD38" s="927"/>
      <c r="BE38" s="928"/>
    </row>
    <row r="39" spans="1:60" s="222" customFormat="1" ht="23.25" customHeight="1" x14ac:dyDescent="0.15">
      <c r="B39" s="406"/>
      <c r="M39" s="220"/>
      <c r="N39" s="220"/>
      <c r="O39" s="973"/>
      <c r="P39" s="974"/>
      <c r="Q39" s="974"/>
      <c r="R39" s="974"/>
      <c r="S39" s="974"/>
      <c r="T39" s="974"/>
      <c r="U39" s="974"/>
      <c r="V39" s="974"/>
      <c r="W39" s="974"/>
      <c r="X39" s="974"/>
      <c r="Y39" s="974"/>
      <c r="Z39" s="974"/>
      <c r="AA39" s="974"/>
      <c r="AB39" s="974"/>
      <c r="AC39" s="974"/>
      <c r="AD39" s="974"/>
      <c r="AE39" s="974"/>
      <c r="AF39" s="974"/>
      <c r="AG39" s="974"/>
      <c r="AH39" s="975"/>
      <c r="AI39" s="216"/>
      <c r="AJ39" s="406"/>
      <c r="AM39" s="406"/>
      <c r="AN39" s="406"/>
      <c r="AQ39" s="216"/>
      <c r="AR39" s="216"/>
      <c r="AS39" s="216"/>
      <c r="AT39" s="216"/>
      <c r="AU39" s="406"/>
      <c r="AV39" s="216"/>
      <c r="AW39" s="216"/>
      <c r="AX39" s="406"/>
      <c r="AY39" s="406"/>
      <c r="BB39" s="216"/>
      <c r="BC39" s="216"/>
      <c r="BD39" s="216"/>
    </row>
    <row r="40" spans="1:60" s="222" customFormat="1" ht="23.25" customHeight="1" x14ac:dyDescent="0.15">
      <c r="B40" s="406"/>
      <c r="M40" s="220"/>
      <c r="N40" s="220"/>
      <c r="O40" s="220"/>
      <c r="P40" s="220"/>
      <c r="Q40" s="220"/>
      <c r="R40" s="220"/>
      <c r="S40" s="220"/>
      <c r="T40" s="220"/>
      <c r="U40" s="220"/>
      <c r="V40" s="220"/>
      <c r="W40" s="220"/>
      <c r="X40" s="220"/>
      <c r="AI40" s="225"/>
      <c r="AJ40" s="952" t="s">
        <v>698</v>
      </c>
      <c r="AK40" s="953"/>
      <c r="AL40" s="953"/>
      <c r="AM40" s="953"/>
      <c r="AN40" s="953"/>
      <c r="AO40" s="953"/>
      <c r="AP40" s="953"/>
      <c r="AQ40" s="953"/>
      <c r="AR40" s="953"/>
      <c r="AS40" s="953"/>
      <c r="AT40" s="953"/>
      <c r="AU40" s="953"/>
      <c r="AV40" s="953"/>
      <c r="AW40" s="953"/>
      <c r="AX40" s="953"/>
      <c r="AY40" s="953"/>
      <c r="AZ40" s="953"/>
      <c r="BA40" s="953"/>
      <c r="BB40" s="953"/>
      <c r="BC40" s="953"/>
      <c r="BD40" s="954"/>
    </row>
    <row r="41" spans="1:60" s="222" customFormat="1" ht="23.25" customHeight="1" x14ac:dyDescent="0.15">
      <c r="B41" s="406"/>
      <c r="M41" s="220"/>
      <c r="N41" s="82"/>
      <c r="O41" s="220"/>
      <c r="P41" s="220"/>
      <c r="Q41" s="220"/>
      <c r="R41" s="220"/>
      <c r="S41" s="220"/>
      <c r="T41" s="220"/>
      <c r="U41" s="220"/>
      <c r="V41" s="220"/>
      <c r="W41" s="220"/>
      <c r="X41" s="82"/>
      <c r="AI41" s="216"/>
      <c r="AJ41" s="955"/>
      <c r="AK41" s="956"/>
      <c r="AL41" s="956"/>
      <c r="AM41" s="956"/>
      <c r="AN41" s="956"/>
      <c r="AO41" s="956"/>
      <c r="AP41" s="956"/>
      <c r="AQ41" s="956"/>
      <c r="AR41" s="956"/>
      <c r="AS41" s="956"/>
      <c r="AT41" s="956"/>
      <c r="AU41" s="956"/>
      <c r="AV41" s="956"/>
      <c r="AW41" s="956"/>
      <c r="AX41" s="956"/>
      <c r="AY41" s="956"/>
      <c r="AZ41" s="956"/>
      <c r="BA41" s="956"/>
      <c r="BB41" s="956"/>
      <c r="BC41" s="956"/>
      <c r="BD41" s="957"/>
    </row>
    <row r="42" spans="1:60" s="222" customFormat="1" ht="23.25" customHeight="1" x14ac:dyDescent="0.15">
      <c r="B42" s="405">
        <v>110</v>
      </c>
      <c r="C42" s="225"/>
      <c r="D42" s="426" t="s">
        <v>361</v>
      </c>
      <c r="E42" s="1025"/>
      <c r="F42" s="1026"/>
      <c r="G42" s="1026"/>
      <c r="H42" s="1026"/>
      <c r="I42" s="1026"/>
      <c r="J42" s="1026"/>
      <c r="K42" s="1026"/>
      <c r="L42" s="1026"/>
      <c r="M42" s="1026"/>
      <c r="N42" s="1026"/>
      <c r="O42" s="1026"/>
      <c r="P42" s="1026"/>
      <c r="Q42" s="1026"/>
      <c r="R42" s="1026"/>
      <c r="S42" s="1026"/>
      <c r="T42" s="1026"/>
      <c r="U42" s="1026"/>
      <c r="V42" s="1026"/>
      <c r="W42" s="1026"/>
      <c r="X42" s="1027"/>
      <c r="AI42" s="216"/>
      <c r="AJ42" s="955"/>
      <c r="AK42" s="956"/>
      <c r="AL42" s="956"/>
      <c r="AM42" s="956"/>
      <c r="AN42" s="956"/>
      <c r="AO42" s="956"/>
      <c r="AP42" s="956"/>
      <c r="AQ42" s="956"/>
      <c r="AR42" s="956"/>
      <c r="AS42" s="956"/>
      <c r="AT42" s="956"/>
      <c r="AU42" s="956"/>
      <c r="AV42" s="956"/>
      <c r="AW42" s="956"/>
      <c r="AX42" s="956"/>
      <c r="AY42" s="956"/>
      <c r="AZ42" s="956"/>
      <c r="BA42" s="956"/>
      <c r="BB42" s="956"/>
      <c r="BC42" s="956"/>
      <c r="BD42" s="957"/>
      <c r="BE42" s="216"/>
    </row>
    <row r="43" spans="1:60" s="222" customFormat="1" ht="23.25" customHeight="1" x14ac:dyDescent="0.15">
      <c r="B43" s="406"/>
      <c r="C43" s="216"/>
      <c r="D43" s="216"/>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16"/>
      <c r="AJ43" s="958"/>
      <c r="AK43" s="959"/>
      <c r="AL43" s="959"/>
      <c r="AM43" s="959"/>
      <c r="AN43" s="959"/>
      <c r="AO43" s="959"/>
      <c r="AP43" s="959"/>
      <c r="AQ43" s="959"/>
      <c r="AR43" s="959"/>
      <c r="AS43" s="959"/>
      <c r="AT43" s="959"/>
      <c r="AU43" s="959"/>
      <c r="AV43" s="959"/>
      <c r="AW43" s="959"/>
      <c r="AX43" s="959"/>
      <c r="AY43" s="959"/>
      <c r="AZ43" s="959"/>
      <c r="BA43" s="959"/>
      <c r="BB43" s="959"/>
      <c r="BC43" s="959"/>
      <c r="BD43" s="960"/>
      <c r="BE43" s="216"/>
      <c r="BF43" s="216"/>
      <c r="BG43" s="216"/>
      <c r="BH43" s="216"/>
    </row>
    <row r="44" spans="1:60" s="222" customFormat="1" ht="23.25" customHeight="1" x14ac:dyDescent="0.15">
      <c r="B44" s="406"/>
      <c r="C44" s="216"/>
      <c r="D44" s="216"/>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J44" s="406"/>
      <c r="AM44" s="406"/>
      <c r="AN44" s="406"/>
      <c r="AQ44" s="216"/>
      <c r="AR44" s="216"/>
      <c r="AS44" s="216"/>
      <c r="AT44" s="216"/>
      <c r="AU44" s="406"/>
      <c r="AV44" s="216"/>
      <c r="AW44" s="216"/>
      <c r="AX44" s="406"/>
      <c r="AY44" s="406"/>
      <c r="AZ44" s="216"/>
      <c r="BA44" s="216"/>
      <c r="BB44" s="216"/>
      <c r="BC44" s="216"/>
      <c r="BD44" s="216"/>
      <c r="BE44" s="216"/>
      <c r="BF44" s="216"/>
      <c r="BG44" s="216"/>
      <c r="BH44" s="216"/>
    </row>
    <row r="45" spans="1:60" s="222" customFormat="1" ht="23.25" customHeight="1" x14ac:dyDescent="0.15">
      <c r="B45" s="406"/>
      <c r="C45" s="216"/>
      <c r="D45" s="216"/>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J45" s="406"/>
      <c r="AK45" s="216"/>
      <c r="AL45" s="216"/>
      <c r="AM45" s="406"/>
      <c r="AN45" s="406"/>
      <c r="AO45" s="216"/>
      <c r="AP45" s="216"/>
      <c r="AQ45" s="216"/>
      <c r="AR45" s="216"/>
      <c r="AS45" s="216"/>
      <c r="AT45" s="216"/>
      <c r="AU45" s="406"/>
      <c r="AV45" s="216"/>
      <c r="AW45" s="216"/>
      <c r="AX45" s="406"/>
      <c r="AY45" s="406"/>
      <c r="AZ45" s="216"/>
      <c r="BA45" s="216"/>
      <c r="BB45" s="216"/>
      <c r="BC45" s="216"/>
      <c r="BD45" s="216"/>
      <c r="BE45" s="216"/>
      <c r="BF45" s="216"/>
      <c r="BG45" s="216"/>
      <c r="BH45" s="216"/>
    </row>
    <row r="46" spans="1:60" s="222" customFormat="1" ht="23.25" customHeight="1" x14ac:dyDescent="0.15">
      <c r="B46" s="406"/>
      <c r="C46" s="216"/>
      <c r="D46" s="216"/>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J46" s="406"/>
      <c r="AK46" s="216"/>
      <c r="AL46" s="216"/>
      <c r="AM46" s="406"/>
      <c r="AN46" s="406"/>
      <c r="AO46" s="216"/>
      <c r="AP46" s="216"/>
      <c r="AQ46" s="216"/>
      <c r="AR46" s="216"/>
      <c r="AS46" s="216"/>
      <c r="AT46" s="216"/>
      <c r="AU46" s="406"/>
      <c r="AV46" s="216"/>
      <c r="AW46" s="216"/>
      <c r="AX46" s="406"/>
      <c r="AY46" s="406"/>
      <c r="AZ46" s="216"/>
      <c r="BA46" s="216"/>
      <c r="BB46" s="216"/>
      <c r="BC46" s="216"/>
      <c r="BD46" s="216"/>
      <c r="BE46" s="216"/>
      <c r="BF46" s="216"/>
      <c r="BG46" s="216"/>
      <c r="BH46" s="216"/>
    </row>
    <row r="47" spans="1:60" s="222" customFormat="1" ht="23.25" customHeight="1" x14ac:dyDescent="0.15">
      <c r="B47" s="406"/>
      <c r="C47" s="216"/>
      <c r="D47" s="216"/>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16"/>
      <c r="AJ47" s="406"/>
      <c r="AK47" s="216"/>
      <c r="AL47" s="216"/>
      <c r="AM47" s="406"/>
      <c r="AN47" s="406"/>
      <c r="AO47" s="216"/>
      <c r="AP47" s="216"/>
      <c r="AQ47" s="216"/>
      <c r="AR47" s="216"/>
      <c r="AS47" s="216"/>
      <c r="AT47" s="216"/>
      <c r="AU47" s="406"/>
      <c r="AV47" s="216"/>
      <c r="AW47" s="216"/>
      <c r="AX47" s="406"/>
      <c r="AY47" s="406"/>
      <c r="AZ47" s="216"/>
      <c r="BA47" s="216"/>
      <c r="BB47" s="216"/>
      <c r="BC47" s="216"/>
      <c r="BD47" s="216"/>
      <c r="BE47" s="216"/>
    </row>
    <row r="48" spans="1:60" s="222" customFormat="1" ht="23.25" customHeight="1" x14ac:dyDescent="0.15">
      <c r="A48" s="216"/>
      <c r="B48" s="406"/>
      <c r="C48" s="216"/>
      <c r="D48" s="216"/>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16"/>
      <c r="AJ48" s="406"/>
      <c r="AK48" s="216"/>
      <c r="AL48" s="216"/>
      <c r="AM48" s="406"/>
      <c r="AN48" s="406"/>
      <c r="AO48" s="216"/>
      <c r="AP48" s="216"/>
      <c r="AQ48" s="216"/>
      <c r="AR48" s="216"/>
      <c r="AS48" s="216"/>
      <c r="AT48" s="216"/>
      <c r="AU48" s="406"/>
      <c r="AV48" s="216"/>
      <c r="AW48" s="216"/>
      <c r="AX48" s="406"/>
      <c r="AY48" s="406"/>
      <c r="AZ48" s="216"/>
      <c r="BA48" s="216"/>
      <c r="BB48" s="216"/>
      <c r="BC48" s="216"/>
      <c r="BD48" s="216"/>
      <c r="BE48" s="216"/>
    </row>
    <row r="49" spans="1:57" s="222" customFormat="1" ht="23.25" customHeight="1" x14ac:dyDescent="0.15">
      <c r="A49" s="216"/>
      <c r="B49" s="406"/>
      <c r="C49" s="216"/>
      <c r="D49" s="216"/>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16"/>
      <c r="AJ49" s="406"/>
      <c r="AK49" s="216"/>
      <c r="AL49" s="216"/>
      <c r="AM49" s="406"/>
      <c r="AN49" s="406"/>
      <c r="AO49" s="216"/>
      <c r="AP49" s="216"/>
      <c r="AQ49" s="216"/>
      <c r="AR49" s="216"/>
      <c r="AS49" s="216"/>
      <c r="AT49" s="216"/>
      <c r="AU49" s="406"/>
      <c r="AV49" s="216"/>
      <c r="AW49" s="216"/>
      <c r="AX49" s="406"/>
      <c r="AY49" s="406"/>
      <c r="AZ49" s="216"/>
      <c r="BA49" s="216"/>
      <c r="BB49" s="216"/>
      <c r="BC49" s="216"/>
      <c r="BD49" s="216"/>
      <c r="BE49" s="216"/>
    </row>
    <row r="50" spans="1:57" s="222" customFormat="1" ht="23.25" hidden="1" customHeight="1" x14ac:dyDescent="0.15">
      <c r="A50" s="216"/>
      <c r="B50" s="406"/>
      <c r="C50" s="216"/>
      <c r="D50" s="216"/>
      <c r="E50" s="220"/>
      <c r="F50" s="220"/>
      <c r="G50" s="220"/>
      <c r="H50" s="220"/>
      <c r="I50" s="220"/>
      <c r="J50" s="220"/>
      <c r="K50" s="220"/>
      <c r="L50" s="220"/>
      <c r="M50" s="220"/>
      <c r="N50" s="220"/>
      <c r="O50" s="220"/>
      <c r="P50" s="949" t="s">
        <v>374</v>
      </c>
      <c r="Q50" s="950"/>
      <c r="R50" s="950"/>
      <c r="S50" s="951"/>
      <c r="T50" s="843" t="s">
        <v>378</v>
      </c>
      <c r="U50" s="944"/>
      <c r="V50" s="944"/>
      <c r="W50" s="944"/>
      <c r="X50" s="944"/>
      <c r="Y50" s="944"/>
      <c r="Z50" s="944"/>
      <c r="AA50" s="945"/>
      <c r="AB50" s="949" t="s">
        <v>375</v>
      </c>
      <c r="AC50" s="950"/>
      <c r="AD50" s="950"/>
      <c r="AE50" s="950"/>
      <c r="AF50" s="950"/>
      <c r="AG50" s="950"/>
      <c r="AH50" s="950"/>
      <c r="AI50" s="951"/>
      <c r="AJ50" s="406"/>
      <c r="AK50" s="216"/>
      <c r="AL50" s="216"/>
      <c r="AM50" s="406"/>
      <c r="AN50" s="406"/>
      <c r="AO50" s="216"/>
      <c r="AP50" s="216"/>
      <c r="AQ50" s="216"/>
      <c r="AR50" s="216"/>
      <c r="AS50" s="216"/>
      <c r="AT50" s="216"/>
      <c r="AU50" s="406"/>
      <c r="AV50" s="216"/>
      <c r="AW50" s="216"/>
      <c r="AX50" s="406"/>
      <c r="AY50" s="406"/>
      <c r="AZ50" s="216"/>
      <c r="BA50" s="216"/>
      <c r="BB50" s="216"/>
      <c r="BC50" s="216"/>
      <c r="BD50" s="216"/>
      <c r="BE50" s="216"/>
    </row>
    <row r="51" spans="1:57" s="222" customFormat="1" ht="23.25" hidden="1" customHeight="1" x14ac:dyDescent="0.15">
      <c r="A51" s="216"/>
      <c r="B51" s="406"/>
      <c r="C51" s="216"/>
      <c r="D51" s="216"/>
      <c r="E51" s="220"/>
      <c r="F51" s="220"/>
      <c r="G51" s="220"/>
      <c r="H51" s="220"/>
      <c r="I51" s="220"/>
      <c r="J51" s="220"/>
      <c r="K51" s="220"/>
      <c r="L51" s="220"/>
      <c r="M51" s="220"/>
      <c r="N51" s="220"/>
      <c r="O51" s="220"/>
      <c r="P51" s="1028"/>
      <c r="Q51" s="1029"/>
      <c r="R51" s="1029"/>
      <c r="S51" s="1030"/>
      <c r="T51" s="843" t="s">
        <v>376</v>
      </c>
      <c r="U51" s="944"/>
      <c r="V51" s="944"/>
      <c r="W51" s="945"/>
      <c r="X51" s="843" t="s">
        <v>377</v>
      </c>
      <c r="Y51" s="944"/>
      <c r="Z51" s="944"/>
      <c r="AA51" s="945"/>
      <c r="AB51" s="946" t="s">
        <v>616</v>
      </c>
      <c r="AC51" s="947"/>
      <c r="AD51" s="947"/>
      <c r="AE51" s="947"/>
      <c r="AF51" s="947"/>
      <c r="AG51" s="947"/>
      <c r="AH51" s="947"/>
      <c r="AI51" s="948"/>
      <c r="AJ51" s="406"/>
      <c r="AK51" s="216"/>
      <c r="AL51" s="216"/>
      <c r="AM51" s="406"/>
      <c r="AN51" s="406"/>
      <c r="AO51" s="216"/>
      <c r="AP51" s="216"/>
      <c r="AQ51" s="216"/>
      <c r="AR51" s="216"/>
      <c r="AS51" s="216"/>
      <c r="AT51" s="216"/>
      <c r="AU51" s="406"/>
      <c r="AV51" s="216"/>
      <c r="AW51" s="216"/>
      <c r="AX51" s="406"/>
      <c r="AY51" s="406"/>
      <c r="AZ51" s="216"/>
      <c r="BA51" s="216"/>
      <c r="BB51" s="216"/>
      <c r="BC51" s="216"/>
      <c r="BD51" s="216"/>
      <c r="BE51" s="216"/>
    </row>
    <row r="52" spans="1:57" s="222" customFormat="1" ht="23.25" hidden="1" customHeight="1" x14ac:dyDescent="0.15">
      <c r="A52" s="216"/>
      <c r="B52" s="406"/>
      <c r="C52" s="216"/>
      <c r="D52" s="216"/>
      <c r="E52" s="220"/>
      <c r="F52" s="220"/>
      <c r="G52" s="220"/>
      <c r="H52" s="220"/>
      <c r="I52" s="220"/>
      <c r="J52" s="220"/>
      <c r="K52" s="220"/>
      <c r="L52" s="220"/>
      <c r="M52" s="220"/>
      <c r="N52" s="220"/>
      <c r="O52" s="220"/>
      <c r="P52" s="935" t="s">
        <v>368</v>
      </c>
      <c r="Q52" s="936"/>
      <c r="R52" s="936"/>
      <c r="S52" s="937"/>
      <c r="T52" s="604">
        <f>S29</f>
        <v>0</v>
      </c>
      <c r="U52" s="605"/>
      <c r="V52" s="605"/>
      <c r="W52" s="606"/>
      <c r="X52" s="604">
        <f t="shared" ref="X52" si="1">W29</f>
        <v>0</v>
      </c>
      <c r="Y52" s="605"/>
      <c r="Z52" s="605"/>
      <c r="AA52" s="606"/>
      <c r="AB52" s="941">
        <f>IFERROR(IF(ROUNDDOWN(AVERAGE(T52:AA52)&gt;99999999,0),99999999,ROUNDDOWN(AVERAGE(T52:AA52),0)),"")</f>
        <v>0</v>
      </c>
      <c r="AC52" s="942"/>
      <c r="AD52" s="942"/>
      <c r="AE52" s="942"/>
      <c r="AF52" s="942"/>
      <c r="AG52" s="942"/>
      <c r="AH52" s="942"/>
      <c r="AI52" s="943"/>
      <c r="AJ52" s="406"/>
      <c r="AK52" s="216"/>
      <c r="AL52" s="216"/>
      <c r="AM52" s="406"/>
      <c r="AN52" s="406"/>
      <c r="AO52" s="216"/>
      <c r="AP52" s="216"/>
      <c r="AQ52" s="216"/>
      <c r="AR52" s="216"/>
      <c r="AS52" s="216"/>
      <c r="AT52" s="216"/>
      <c r="AU52" s="406"/>
      <c r="AV52" s="216"/>
      <c r="AW52" s="216"/>
      <c r="AX52" s="406"/>
      <c r="AY52" s="406"/>
      <c r="AZ52" s="216"/>
      <c r="BA52" s="216"/>
      <c r="BB52" s="216"/>
      <c r="BC52" s="216"/>
      <c r="BD52" s="216"/>
      <c r="BE52" s="216"/>
    </row>
    <row r="53" spans="1:57" s="222" customFormat="1" ht="23.25" hidden="1" customHeight="1" x14ac:dyDescent="0.15">
      <c r="A53" s="216"/>
      <c r="B53" s="406"/>
      <c r="C53" s="216"/>
      <c r="D53" s="216"/>
      <c r="E53" s="220"/>
      <c r="F53" s="220"/>
      <c r="G53" s="220"/>
      <c r="H53" s="220"/>
      <c r="I53" s="220"/>
      <c r="J53" s="220"/>
      <c r="K53" s="220"/>
      <c r="L53" s="220"/>
      <c r="M53" s="220"/>
      <c r="N53" s="220"/>
      <c r="O53" s="220"/>
      <c r="P53" s="935" t="s">
        <v>369</v>
      </c>
      <c r="Q53" s="936"/>
      <c r="R53" s="936"/>
      <c r="S53" s="937"/>
      <c r="T53" s="604">
        <f t="shared" ref="T53" si="2">S30</f>
        <v>0</v>
      </c>
      <c r="U53" s="605"/>
      <c r="V53" s="605"/>
      <c r="W53" s="606"/>
      <c r="X53" s="604">
        <f t="shared" ref="X53" si="3">W30</f>
        <v>0</v>
      </c>
      <c r="Y53" s="605"/>
      <c r="Z53" s="605"/>
      <c r="AA53" s="606"/>
      <c r="AB53" s="941">
        <f t="shared" ref="AB53:AB58" si="4">IFERROR(IF(ROUNDDOWN(AVERAGE(T53:AA53)&gt;99999999,0),99999999,ROUNDDOWN(AVERAGE(T53:AA53),0)),"")</f>
        <v>0</v>
      </c>
      <c r="AC53" s="942"/>
      <c r="AD53" s="942"/>
      <c r="AE53" s="942"/>
      <c r="AF53" s="942"/>
      <c r="AG53" s="942"/>
      <c r="AH53" s="942"/>
      <c r="AI53" s="943"/>
      <c r="AJ53" s="406"/>
      <c r="AK53" s="216"/>
      <c r="AL53" s="216"/>
      <c r="AM53" s="406"/>
      <c r="AN53" s="406"/>
      <c r="AO53" s="216"/>
      <c r="AP53" s="216"/>
      <c r="AQ53" s="216"/>
      <c r="AR53" s="216"/>
      <c r="AS53" s="216"/>
      <c r="AT53" s="216"/>
      <c r="AU53" s="406"/>
      <c r="AV53" s="216"/>
      <c r="AW53" s="216"/>
      <c r="AX53" s="406"/>
      <c r="AY53" s="406"/>
      <c r="AZ53" s="216"/>
      <c r="BA53" s="216"/>
      <c r="BB53" s="216"/>
      <c r="BC53" s="216"/>
      <c r="BD53" s="216"/>
      <c r="BE53" s="216"/>
    </row>
    <row r="54" spans="1:57" s="222" customFormat="1" ht="23.25" hidden="1" customHeight="1" x14ac:dyDescent="0.15">
      <c r="A54" s="216"/>
      <c r="B54" s="406"/>
      <c r="C54" s="216"/>
      <c r="D54" s="216"/>
      <c r="E54" s="220"/>
      <c r="F54" s="220"/>
      <c r="G54" s="220"/>
      <c r="H54" s="220"/>
      <c r="I54" s="220"/>
      <c r="J54" s="220"/>
      <c r="K54" s="220"/>
      <c r="L54" s="220"/>
      <c r="M54" s="220"/>
      <c r="N54" s="220"/>
      <c r="O54" s="220"/>
      <c r="P54" s="935" t="s">
        <v>370</v>
      </c>
      <c r="Q54" s="936"/>
      <c r="R54" s="936"/>
      <c r="S54" s="937"/>
      <c r="T54" s="604">
        <f t="shared" ref="T54" si="5">S31</f>
        <v>0</v>
      </c>
      <c r="U54" s="605"/>
      <c r="V54" s="605"/>
      <c r="W54" s="606"/>
      <c r="X54" s="604">
        <f t="shared" ref="X54" si="6">W31</f>
        <v>0</v>
      </c>
      <c r="Y54" s="605"/>
      <c r="Z54" s="605"/>
      <c r="AA54" s="606"/>
      <c r="AB54" s="941">
        <f t="shared" si="4"/>
        <v>0</v>
      </c>
      <c r="AC54" s="942"/>
      <c r="AD54" s="942"/>
      <c r="AE54" s="942"/>
      <c r="AF54" s="942"/>
      <c r="AG54" s="942"/>
      <c r="AH54" s="942"/>
      <c r="AI54" s="943"/>
      <c r="AJ54" s="406"/>
      <c r="AK54" s="216"/>
      <c r="AL54" s="216"/>
      <c r="AM54" s="406"/>
      <c r="AN54" s="406"/>
      <c r="AO54" s="216"/>
      <c r="AP54" s="216"/>
      <c r="AQ54" s="216"/>
      <c r="AR54" s="216"/>
      <c r="AS54" s="216"/>
      <c r="AT54" s="216"/>
      <c r="AU54" s="406"/>
      <c r="AV54" s="216"/>
      <c r="AW54" s="216"/>
      <c r="AX54" s="406"/>
      <c r="AY54" s="406"/>
      <c r="AZ54" s="216"/>
      <c r="BA54" s="216"/>
      <c r="BB54" s="216"/>
      <c r="BC54" s="216"/>
      <c r="BD54" s="216"/>
      <c r="BE54" s="216"/>
    </row>
    <row r="55" spans="1:57" s="222" customFormat="1" ht="23.25" hidden="1" customHeight="1" x14ac:dyDescent="0.15">
      <c r="A55" s="216"/>
      <c r="B55" s="406"/>
      <c r="C55" s="216"/>
      <c r="D55" s="216"/>
      <c r="E55" s="220"/>
      <c r="F55" s="220"/>
      <c r="G55" s="220"/>
      <c r="H55" s="220"/>
      <c r="I55" s="220"/>
      <c r="J55" s="220"/>
      <c r="K55" s="220"/>
      <c r="L55" s="220"/>
      <c r="M55" s="220"/>
      <c r="N55" s="220"/>
      <c r="O55" s="220"/>
      <c r="P55" s="935" t="s">
        <v>371</v>
      </c>
      <c r="Q55" s="936"/>
      <c r="R55" s="936"/>
      <c r="S55" s="937"/>
      <c r="T55" s="604">
        <f t="shared" ref="T55" si="7">S32</f>
        <v>0</v>
      </c>
      <c r="U55" s="605"/>
      <c r="V55" s="605"/>
      <c r="W55" s="606"/>
      <c r="X55" s="604">
        <f t="shared" ref="X55" si="8">W32</f>
        <v>0</v>
      </c>
      <c r="Y55" s="605"/>
      <c r="Z55" s="605"/>
      <c r="AA55" s="606"/>
      <c r="AB55" s="941">
        <f t="shared" si="4"/>
        <v>0</v>
      </c>
      <c r="AC55" s="942"/>
      <c r="AD55" s="942"/>
      <c r="AE55" s="942"/>
      <c r="AF55" s="942"/>
      <c r="AG55" s="942"/>
      <c r="AH55" s="942"/>
      <c r="AI55" s="943"/>
      <c r="AJ55" s="406"/>
      <c r="AK55" s="216"/>
      <c r="AL55" s="216"/>
      <c r="AM55" s="406"/>
      <c r="AN55" s="406"/>
      <c r="AO55" s="216"/>
      <c r="AP55" s="216"/>
      <c r="AQ55" s="216"/>
      <c r="AR55" s="216"/>
      <c r="AS55" s="216"/>
      <c r="AT55" s="216"/>
      <c r="AU55" s="406"/>
      <c r="AV55" s="216"/>
      <c r="AW55" s="216"/>
      <c r="AX55" s="406"/>
      <c r="AY55" s="406"/>
      <c r="AZ55" s="216"/>
      <c r="BA55" s="216"/>
      <c r="BB55" s="216"/>
      <c r="BC55" s="216"/>
      <c r="BD55" s="216"/>
      <c r="BE55" s="216"/>
    </row>
    <row r="56" spans="1:57" s="222" customFormat="1" ht="23.25" hidden="1" customHeight="1" x14ac:dyDescent="0.15">
      <c r="A56" s="216"/>
      <c r="B56" s="406"/>
      <c r="C56" s="216"/>
      <c r="D56" s="216"/>
      <c r="E56" s="220"/>
      <c r="F56" s="220"/>
      <c r="G56" s="220"/>
      <c r="H56" s="220"/>
      <c r="I56" s="220"/>
      <c r="J56" s="220"/>
      <c r="K56" s="220"/>
      <c r="L56" s="220"/>
      <c r="M56" s="220"/>
      <c r="N56" s="220"/>
      <c r="O56" s="220"/>
      <c r="P56" s="935" t="s">
        <v>372</v>
      </c>
      <c r="Q56" s="936"/>
      <c r="R56" s="936"/>
      <c r="S56" s="937"/>
      <c r="T56" s="604">
        <f t="shared" ref="T56" si="9">S33</f>
        <v>0</v>
      </c>
      <c r="U56" s="605"/>
      <c r="V56" s="605"/>
      <c r="W56" s="606"/>
      <c r="X56" s="604">
        <f t="shared" ref="X56" si="10">W33</f>
        <v>0</v>
      </c>
      <c r="Y56" s="605"/>
      <c r="Z56" s="605"/>
      <c r="AA56" s="606"/>
      <c r="AB56" s="941">
        <f t="shared" si="4"/>
        <v>0</v>
      </c>
      <c r="AC56" s="942"/>
      <c r="AD56" s="942"/>
      <c r="AE56" s="942"/>
      <c r="AF56" s="942"/>
      <c r="AG56" s="942"/>
      <c r="AH56" s="942"/>
      <c r="AI56" s="943"/>
      <c r="AJ56" s="406"/>
      <c r="AK56" s="216"/>
      <c r="AL56" s="216"/>
      <c r="AM56" s="406"/>
      <c r="AN56" s="406"/>
      <c r="AO56" s="216"/>
      <c r="AP56" s="216"/>
      <c r="AQ56" s="216"/>
      <c r="AR56" s="216"/>
      <c r="AS56" s="216"/>
      <c r="AT56" s="216"/>
      <c r="AU56" s="406"/>
      <c r="AV56" s="216"/>
      <c r="AW56" s="216"/>
      <c r="AX56" s="406"/>
      <c r="AY56" s="406"/>
      <c r="AZ56" s="216"/>
      <c r="BA56" s="216"/>
      <c r="BB56" s="216"/>
      <c r="BC56" s="216"/>
      <c r="BD56" s="216"/>
      <c r="BE56" s="216"/>
    </row>
    <row r="57" spans="1:57" s="222" customFormat="1" ht="23.25" hidden="1" customHeight="1" x14ac:dyDescent="0.15">
      <c r="A57" s="216"/>
      <c r="B57" s="406"/>
      <c r="C57" s="216"/>
      <c r="D57" s="216"/>
      <c r="E57" s="220"/>
      <c r="F57" s="220"/>
      <c r="G57" s="220"/>
      <c r="H57" s="220"/>
      <c r="I57" s="220"/>
      <c r="J57" s="220"/>
      <c r="K57" s="220"/>
      <c r="L57" s="220"/>
      <c r="M57" s="220"/>
      <c r="N57" s="220"/>
      <c r="O57" s="220"/>
      <c r="P57" s="935" t="s">
        <v>365</v>
      </c>
      <c r="Q57" s="936"/>
      <c r="R57" s="936"/>
      <c r="S57" s="937"/>
      <c r="T57" s="604">
        <f t="shared" ref="T57" si="11">S34</f>
        <v>0</v>
      </c>
      <c r="U57" s="605"/>
      <c r="V57" s="605"/>
      <c r="W57" s="606"/>
      <c r="X57" s="604">
        <f t="shared" ref="X57" si="12">W34</f>
        <v>0</v>
      </c>
      <c r="Y57" s="605"/>
      <c r="Z57" s="605"/>
      <c r="AA57" s="606"/>
      <c r="AB57" s="941">
        <f t="shared" si="4"/>
        <v>0</v>
      </c>
      <c r="AC57" s="942"/>
      <c r="AD57" s="942"/>
      <c r="AE57" s="942"/>
      <c r="AF57" s="942"/>
      <c r="AG57" s="942"/>
      <c r="AH57" s="942"/>
      <c r="AI57" s="943"/>
      <c r="AJ57" s="406"/>
      <c r="AK57" s="216"/>
      <c r="AL57" s="216"/>
      <c r="AM57" s="406"/>
      <c r="AN57" s="406"/>
      <c r="AO57" s="216"/>
      <c r="AP57" s="216"/>
      <c r="AQ57" s="216"/>
      <c r="AR57" s="216"/>
      <c r="AS57" s="216"/>
      <c r="AT57" s="216"/>
      <c r="AU57" s="406"/>
      <c r="AV57" s="216"/>
      <c r="AW57" s="216"/>
      <c r="AX57" s="406"/>
      <c r="AY57" s="406"/>
      <c r="AZ57" s="216"/>
      <c r="BA57" s="216"/>
      <c r="BB57" s="216"/>
      <c r="BC57" s="216"/>
      <c r="BD57" s="216"/>
      <c r="BE57" s="216"/>
    </row>
    <row r="58" spans="1:57" s="222" customFormat="1" ht="23.25" hidden="1" customHeight="1" x14ac:dyDescent="0.15">
      <c r="A58" s="216"/>
      <c r="B58" s="406"/>
      <c r="C58" s="216"/>
      <c r="D58" s="216"/>
      <c r="E58" s="220"/>
      <c r="F58" s="220"/>
      <c r="G58" s="220"/>
      <c r="H58" s="220"/>
      <c r="I58" s="220"/>
      <c r="J58" s="220"/>
      <c r="K58" s="220"/>
      <c r="L58" s="220"/>
      <c r="M58" s="220"/>
      <c r="N58" s="220"/>
      <c r="O58" s="220"/>
      <c r="P58" s="935" t="s">
        <v>373</v>
      </c>
      <c r="Q58" s="936"/>
      <c r="R58" s="936"/>
      <c r="S58" s="937"/>
      <c r="T58" s="604">
        <f t="shared" ref="T58" si="13">S35</f>
        <v>0</v>
      </c>
      <c r="U58" s="605"/>
      <c r="V58" s="605"/>
      <c r="W58" s="606"/>
      <c r="X58" s="604">
        <f t="shared" ref="X58" si="14">W35</f>
        <v>0</v>
      </c>
      <c r="Y58" s="605"/>
      <c r="Z58" s="605"/>
      <c r="AA58" s="606"/>
      <c r="AB58" s="941">
        <f t="shared" si="4"/>
        <v>0</v>
      </c>
      <c r="AC58" s="942"/>
      <c r="AD58" s="942"/>
      <c r="AE58" s="942"/>
      <c r="AF58" s="942"/>
      <c r="AG58" s="942"/>
      <c r="AH58" s="942"/>
      <c r="AI58" s="943"/>
      <c r="AJ58" s="406"/>
      <c r="AK58" s="216"/>
      <c r="AL58" s="216"/>
      <c r="AM58" s="406"/>
      <c r="AN58" s="406"/>
      <c r="AO58" s="216"/>
      <c r="AP58" s="216"/>
      <c r="AQ58" s="216"/>
      <c r="AR58" s="216"/>
      <c r="AS58" s="216"/>
      <c r="AT58" s="216"/>
      <c r="AU58" s="406"/>
      <c r="AV58" s="216"/>
      <c r="AW58" s="216"/>
      <c r="AX58" s="406"/>
      <c r="AY58" s="406"/>
      <c r="AZ58" s="216"/>
      <c r="BA58" s="216"/>
      <c r="BB58" s="216"/>
      <c r="BC58" s="216"/>
      <c r="BD58" s="216"/>
      <c r="BE58" s="216"/>
    </row>
    <row r="59" spans="1:57" s="222" customFormat="1" ht="23.25" customHeight="1" x14ac:dyDescent="0.15">
      <c r="A59" s="216"/>
      <c r="B59" s="406"/>
      <c r="C59" s="216"/>
      <c r="D59" s="216"/>
      <c r="E59" s="220"/>
      <c r="F59" s="220"/>
      <c r="G59" s="220"/>
      <c r="H59" s="220"/>
      <c r="I59" s="220"/>
      <c r="J59" s="220"/>
      <c r="K59" s="220"/>
      <c r="L59" s="220"/>
      <c r="M59" s="220"/>
      <c r="N59" s="220"/>
      <c r="O59" s="220"/>
      <c r="P59" s="220"/>
      <c r="Q59" s="220"/>
      <c r="R59" s="220"/>
      <c r="S59" s="220"/>
      <c r="T59" s="220"/>
      <c r="U59" s="220"/>
      <c r="V59" s="220"/>
      <c r="W59" s="220"/>
      <c r="X59" s="220"/>
      <c r="Y59" s="220"/>
      <c r="Z59" s="220"/>
      <c r="AA59" s="220"/>
      <c r="AB59" s="220"/>
      <c r="AC59" s="220"/>
      <c r="AD59" s="220"/>
      <c r="AE59" s="220"/>
      <c r="AF59" s="220"/>
      <c r="AG59" s="220"/>
      <c r="AH59" s="220"/>
      <c r="AI59" s="216"/>
      <c r="AJ59" s="406"/>
      <c r="AK59" s="216"/>
      <c r="AL59" s="216"/>
      <c r="AM59" s="406"/>
      <c r="AN59" s="406"/>
      <c r="AO59" s="216"/>
      <c r="AP59" s="216"/>
      <c r="AQ59" s="216"/>
      <c r="AR59" s="216"/>
      <c r="AS59" s="216"/>
      <c r="AT59" s="216"/>
      <c r="AU59" s="406"/>
      <c r="AV59" s="216"/>
      <c r="AW59" s="216"/>
      <c r="AX59" s="406"/>
      <c r="AY59" s="406"/>
      <c r="AZ59" s="216"/>
      <c r="BA59" s="216"/>
      <c r="BB59" s="216"/>
      <c r="BC59" s="216"/>
      <c r="BD59" s="216"/>
      <c r="BE59" s="216"/>
    </row>
    <row r="60" spans="1:57" s="222" customFormat="1" ht="23.25" customHeight="1" x14ac:dyDescent="0.15">
      <c r="A60" s="216"/>
      <c r="B60" s="406"/>
      <c r="C60" s="216"/>
      <c r="D60" s="216"/>
      <c r="E60" s="220"/>
      <c r="F60" s="220"/>
      <c r="G60" s="220"/>
      <c r="H60" s="220"/>
      <c r="I60" s="220"/>
      <c r="J60" s="220"/>
      <c r="K60" s="220"/>
      <c r="L60" s="220"/>
      <c r="M60" s="220"/>
      <c r="N60" s="220"/>
      <c r="O60" s="220"/>
      <c r="P60" s="220"/>
      <c r="Q60" s="220"/>
      <c r="R60" s="220"/>
      <c r="S60" s="220"/>
      <c r="T60" s="220"/>
      <c r="U60" s="220"/>
      <c r="V60" s="220"/>
      <c r="W60" s="220"/>
      <c r="X60" s="220"/>
      <c r="Y60" s="220"/>
      <c r="Z60" s="220"/>
      <c r="AA60" s="220"/>
      <c r="AB60" s="220"/>
      <c r="AC60" s="220"/>
      <c r="AD60" s="220"/>
      <c r="AE60" s="220"/>
      <c r="AF60" s="220"/>
      <c r="AG60" s="220"/>
      <c r="AH60" s="220"/>
      <c r="AI60" s="216"/>
      <c r="AJ60" s="406"/>
      <c r="AK60" s="216"/>
      <c r="AL60" s="216"/>
      <c r="AM60" s="406"/>
      <c r="AN60" s="406"/>
      <c r="AO60" s="216"/>
      <c r="AP60" s="216"/>
      <c r="AQ60" s="216"/>
      <c r="AR60" s="216"/>
      <c r="AS60" s="216"/>
      <c r="AT60" s="216"/>
      <c r="AU60" s="406"/>
      <c r="AV60" s="216"/>
      <c r="AW60" s="216"/>
      <c r="AX60" s="406"/>
      <c r="AY60" s="406"/>
      <c r="AZ60" s="216"/>
      <c r="BA60" s="216"/>
      <c r="BB60" s="216"/>
      <c r="BC60" s="216"/>
      <c r="BD60" s="216"/>
      <c r="BE60" s="216"/>
    </row>
    <row r="61" spans="1:57" s="222" customFormat="1" ht="23.25" customHeight="1" x14ac:dyDescent="0.15">
      <c r="A61" s="216"/>
      <c r="B61" s="406"/>
      <c r="C61" s="216"/>
      <c r="D61" s="216"/>
      <c r="E61" s="220"/>
      <c r="F61" s="220"/>
      <c r="G61" s="220"/>
      <c r="H61" s="220"/>
      <c r="I61" s="220"/>
      <c r="J61" s="220"/>
      <c r="K61" s="220"/>
      <c r="L61" s="220"/>
      <c r="M61" s="220"/>
      <c r="N61" s="220"/>
      <c r="O61" s="220"/>
      <c r="P61" s="220"/>
      <c r="Q61" s="220"/>
      <c r="R61" s="220"/>
      <c r="S61" s="220"/>
      <c r="T61" s="220"/>
      <c r="U61" s="220"/>
      <c r="V61" s="220"/>
      <c r="W61" s="220"/>
      <c r="X61" s="220"/>
      <c r="Y61" s="220"/>
      <c r="Z61" s="220"/>
      <c r="AA61" s="220"/>
      <c r="AB61" s="220"/>
      <c r="AC61" s="220"/>
      <c r="AD61" s="220"/>
      <c r="AE61" s="220"/>
      <c r="AF61" s="220"/>
      <c r="AG61" s="220"/>
      <c r="AH61" s="220"/>
      <c r="AI61" s="216"/>
      <c r="AJ61" s="406"/>
      <c r="AK61" s="216"/>
      <c r="AL61" s="216"/>
      <c r="AM61" s="406"/>
      <c r="AN61" s="406"/>
      <c r="AO61" s="216"/>
      <c r="AP61" s="216"/>
      <c r="AQ61" s="216"/>
      <c r="AR61" s="216"/>
      <c r="AS61" s="216"/>
      <c r="AT61" s="216"/>
      <c r="AU61" s="406"/>
      <c r="AV61" s="216"/>
      <c r="AW61" s="216"/>
      <c r="AX61" s="406"/>
      <c r="AY61" s="406"/>
      <c r="AZ61" s="216"/>
      <c r="BA61" s="216"/>
      <c r="BB61" s="216"/>
      <c r="BC61" s="216"/>
      <c r="BD61" s="216"/>
      <c r="BE61" s="216"/>
    </row>
    <row r="62" spans="1:57" s="222" customFormat="1" ht="23.25" customHeight="1" x14ac:dyDescent="0.15">
      <c r="A62" s="216"/>
      <c r="B62" s="406"/>
      <c r="C62" s="216"/>
      <c r="D62" s="216"/>
      <c r="E62" s="220"/>
      <c r="F62" s="220"/>
      <c r="G62" s="220"/>
      <c r="H62" s="220"/>
      <c r="I62" s="220"/>
      <c r="J62" s="220"/>
      <c r="K62" s="220"/>
      <c r="L62" s="220"/>
      <c r="M62" s="220"/>
      <c r="N62" s="220"/>
      <c r="O62" s="220"/>
      <c r="P62" s="220"/>
      <c r="Q62" s="220"/>
      <c r="R62" s="220"/>
      <c r="S62" s="220"/>
      <c r="T62" s="220"/>
      <c r="U62" s="220"/>
      <c r="V62" s="220"/>
      <c r="W62" s="220"/>
      <c r="X62" s="220"/>
      <c r="Y62" s="220"/>
      <c r="Z62" s="220"/>
      <c r="AA62" s="220"/>
      <c r="AB62" s="220"/>
      <c r="AC62" s="220"/>
      <c r="AD62" s="220"/>
      <c r="AE62" s="220"/>
      <c r="AF62" s="220"/>
      <c r="AG62" s="220"/>
      <c r="AH62" s="220"/>
      <c r="AI62" s="216"/>
      <c r="AJ62" s="406"/>
      <c r="AK62" s="216"/>
      <c r="AL62" s="216"/>
      <c r="AM62" s="406"/>
      <c r="AN62" s="406"/>
      <c r="AO62" s="216"/>
      <c r="AP62" s="216"/>
      <c r="AQ62" s="216"/>
      <c r="AR62" s="216"/>
      <c r="AS62" s="216"/>
      <c r="AT62" s="216"/>
      <c r="AU62" s="406"/>
      <c r="AV62" s="216"/>
      <c r="AW62" s="216"/>
      <c r="AX62" s="406"/>
      <c r="AY62" s="406"/>
      <c r="AZ62" s="216"/>
      <c r="BA62" s="216"/>
      <c r="BB62" s="216"/>
      <c r="BC62" s="216"/>
      <c r="BD62" s="216"/>
      <c r="BE62" s="216"/>
    </row>
    <row r="63" spans="1:57" s="222" customFormat="1" ht="23.25" customHeight="1" x14ac:dyDescent="0.15">
      <c r="A63" s="216"/>
      <c r="B63" s="406"/>
      <c r="C63" s="216"/>
      <c r="D63" s="216"/>
      <c r="E63" s="220"/>
      <c r="F63" s="220"/>
      <c r="G63" s="220"/>
      <c r="H63" s="220"/>
      <c r="I63" s="220"/>
      <c r="J63" s="220"/>
      <c r="K63" s="220"/>
      <c r="L63" s="220"/>
      <c r="M63" s="220"/>
      <c r="N63" s="220"/>
      <c r="O63" s="220"/>
      <c r="P63" s="220"/>
      <c r="Q63" s="220"/>
      <c r="R63" s="220"/>
      <c r="S63" s="220"/>
      <c r="T63" s="220"/>
      <c r="U63" s="220"/>
      <c r="V63" s="220"/>
      <c r="W63" s="220"/>
      <c r="X63" s="220"/>
      <c r="Y63" s="220"/>
      <c r="Z63" s="220"/>
      <c r="AA63" s="220"/>
      <c r="AB63" s="220"/>
      <c r="AC63" s="220"/>
      <c r="AD63" s="220"/>
      <c r="AE63" s="220"/>
      <c r="AF63" s="220"/>
      <c r="AG63" s="220"/>
      <c r="AH63" s="220"/>
      <c r="AI63" s="216"/>
      <c r="AJ63" s="406"/>
      <c r="AK63" s="216"/>
      <c r="AL63" s="216"/>
      <c r="AM63" s="406"/>
      <c r="AN63" s="406"/>
      <c r="AO63" s="216"/>
      <c r="AP63" s="216"/>
      <c r="AQ63" s="216"/>
      <c r="AR63" s="216"/>
      <c r="AS63" s="216"/>
      <c r="AT63" s="216"/>
      <c r="AU63" s="406"/>
      <c r="AV63" s="216"/>
      <c r="AW63" s="216"/>
      <c r="AX63" s="406"/>
      <c r="AY63" s="406"/>
      <c r="AZ63" s="216"/>
      <c r="BA63" s="216"/>
      <c r="BB63" s="216"/>
      <c r="BC63" s="216"/>
      <c r="BD63" s="216"/>
      <c r="BE63" s="216"/>
    </row>
    <row r="64" spans="1:57" s="222" customFormat="1" ht="23.25" customHeight="1" x14ac:dyDescent="0.15">
      <c r="A64" s="216"/>
      <c r="B64" s="406"/>
      <c r="C64" s="216"/>
      <c r="D64" s="216"/>
      <c r="E64" s="220"/>
      <c r="F64" s="220"/>
      <c r="G64" s="220"/>
      <c r="H64" s="220"/>
      <c r="I64" s="220"/>
      <c r="J64" s="220"/>
      <c r="K64" s="220"/>
      <c r="L64" s="220"/>
      <c r="M64" s="220"/>
      <c r="N64" s="220"/>
      <c r="O64" s="220"/>
      <c r="P64" s="220"/>
      <c r="Q64" s="220"/>
      <c r="R64" s="220"/>
      <c r="S64" s="220"/>
      <c r="T64" s="220"/>
      <c r="U64" s="220"/>
      <c r="V64" s="220"/>
      <c r="W64" s="220"/>
      <c r="X64" s="220"/>
      <c r="Y64" s="220"/>
      <c r="Z64" s="220"/>
      <c r="AA64" s="220"/>
      <c r="AB64" s="220"/>
      <c r="AC64" s="220"/>
      <c r="AD64" s="220"/>
      <c r="AE64" s="220"/>
      <c r="AF64" s="220"/>
      <c r="AG64" s="220"/>
      <c r="AH64" s="220"/>
      <c r="AI64" s="216"/>
      <c r="AJ64" s="406"/>
      <c r="AK64" s="216"/>
      <c r="AL64" s="216"/>
      <c r="AM64" s="406"/>
      <c r="AN64" s="406"/>
      <c r="AO64" s="216"/>
      <c r="AP64" s="216"/>
      <c r="AQ64" s="216"/>
      <c r="AR64" s="216"/>
      <c r="AS64" s="216"/>
      <c r="AT64" s="216"/>
      <c r="AU64" s="406"/>
      <c r="AV64" s="216"/>
      <c r="AW64" s="216"/>
      <c r="AX64" s="406"/>
      <c r="AY64" s="406"/>
      <c r="AZ64" s="216"/>
      <c r="BA64" s="216"/>
      <c r="BB64" s="216"/>
      <c r="BC64" s="216"/>
      <c r="BD64" s="216"/>
      <c r="BE64" s="216"/>
    </row>
    <row r="65" spans="1:57" s="222" customFormat="1" ht="23.25" customHeight="1" x14ac:dyDescent="0.15">
      <c r="A65" s="216"/>
      <c r="B65" s="406"/>
      <c r="C65" s="216"/>
      <c r="D65" s="216"/>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16"/>
      <c r="AJ65" s="406"/>
      <c r="AK65" s="216"/>
      <c r="AL65" s="216"/>
      <c r="AM65" s="406"/>
      <c r="AN65" s="406"/>
      <c r="AO65" s="216"/>
      <c r="AP65" s="216"/>
      <c r="AQ65" s="216"/>
      <c r="AR65" s="216"/>
      <c r="AS65" s="216"/>
      <c r="AT65" s="216"/>
      <c r="AU65" s="406"/>
      <c r="AV65" s="216"/>
      <c r="AW65" s="216"/>
      <c r="AX65" s="406"/>
      <c r="AY65" s="406"/>
      <c r="AZ65" s="216"/>
      <c r="BA65" s="216"/>
      <c r="BB65" s="216"/>
      <c r="BC65" s="216"/>
      <c r="BD65" s="216"/>
      <c r="BE65" s="216"/>
    </row>
    <row r="66" spans="1:57" s="222" customFormat="1" ht="23.25" customHeight="1" x14ac:dyDescent="0.15">
      <c r="A66" s="216"/>
      <c r="B66" s="406"/>
      <c r="C66" s="216"/>
      <c r="D66" s="216"/>
      <c r="E66" s="220"/>
      <c r="F66" s="220"/>
      <c r="G66" s="220"/>
      <c r="H66" s="220"/>
      <c r="I66" s="220"/>
      <c r="J66" s="220"/>
      <c r="K66" s="220"/>
      <c r="L66" s="220"/>
      <c r="M66" s="220"/>
      <c r="N66" s="220"/>
      <c r="O66" s="220"/>
      <c r="P66" s="220"/>
      <c r="Q66" s="220"/>
      <c r="R66" s="220"/>
      <c r="S66" s="220"/>
      <c r="T66" s="220"/>
      <c r="U66" s="220"/>
      <c r="V66" s="220"/>
      <c r="W66" s="220"/>
      <c r="X66" s="220"/>
      <c r="Y66" s="220"/>
      <c r="Z66" s="220"/>
      <c r="AA66" s="220"/>
      <c r="AB66" s="220"/>
      <c r="AC66" s="220"/>
      <c r="AD66" s="220"/>
      <c r="AE66" s="220"/>
      <c r="AF66" s="220"/>
      <c r="AG66" s="220"/>
      <c r="AH66" s="220"/>
      <c r="AI66" s="216"/>
      <c r="AJ66" s="406"/>
      <c r="AK66" s="216"/>
      <c r="AL66" s="216"/>
      <c r="AM66" s="406"/>
      <c r="AN66" s="406"/>
      <c r="AO66" s="216"/>
      <c r="AP66" s="216"/>
      <c r="AQ66" s="216"/>
      <c r="AR66" s="216"/>
      <c r="AS66" s="216"/>
      <c r="AT66" s="216"/>
      <c r="AU66" s="406"/>
      <c r="AV66" s="216"/>
      <c r="AW66" s="216"/>
      <c r="AX66" s="406"/>
      <c r="AY66" s="406"/>
      <c r="AZ66" s="216"/>
      <c r="BA66" s="216"/>
      <c r="BB66" s="216"/>
      <c r="BC66" s="216"/>
      <c r="BD66" s="216"/>
      <c r="BE66" s="216"/>
    </row>
    <row r="67" spans="1:57" s="222" customFormat="1" ht="23.25" customHeight="1" x14ac:dyDescent="0.15">
      <c r="A67" s="216"/>
      <c r="B67" s="406"/>
      <c r="C67" s="216"/>
      <c r="D67" s="216"/>
      <c r="E67" s="220"/>
      <c r="F67" s="220"/>
      <c r="G67" s="220"/>
      <c r="H67" s="220"/>
      <c r="I67" s="220"/>
      <c r="J67" s="220"/>
      <c r="K67" s="220"/>
      <c r="L67" s="220"/>
      <c r="M67" s="220"/>
      <c r="N67" s="220"/>
      <c r="O67" s="220"/>
      <c r="P67" s="220"/>
      <c r="Q67" s="220"/>
      <c r="R67" s="220"/>
      <c r="S67" s="220"/>
      <c r="T67" s="220"/>
      <c r="U67" s="220"/>
      <c r="V67" s="220"/>
      <c r="W67" s="220"/>
      <c r="X67" s="220"/>
      <c r="Y67" s="220"/>
      <c r="Z67" s="220"/>
      <c r="AA67" s="220"/>
      <c r="AB67" s="220"/>
      <c r="AC67" s="220"/>
      <c r="AD67" s="220"/>
      <c r="AE67" s="220"/>
      <c r="AF67" s="220"/>
      <c r="AG67" s="220"/>
      <c r="AH67" s="220"/>
      <c r="AI67" s="216"/>
      <c r="AJ67" s="406"/>
      <c r="AK67" s="216"/>
      <c r="AL67" s="216"/>
      <c r="AM67" s="406"/>
      <c r="AN67" s="406"/>
      <c r="AO67" s="216"/>
      <c r="AP67" s="216"/>
      <c r="AQ67" s="216"/>
      <c r="AR67" s="216"/>
      <c r="AS67" s="216"/>
      <c r="AT67" s="216"/>
      <c r="AU67" s="406"/>
      <c r="AV67" s="216"/>
      <c r="AW67" s="216"/>
      <c r="AX67" s="406"/>
      <c r="AY67" s="406"/>
      <c r="AZ67" s="216"/>
      <c r="BA67" s="216"/>
      <c r="BB67" s="216"/>
      <c r="BC67" s="216"/>
      <c r="BD67" s="216"/>
      <c r="BE67" s="216"/>
    </row>
    <row r="68" spans="1:57" s="222" customFormat="1" ht="23.25" customHeight="1" x14ac:dyDescent="0.15">
      <c r="A68" s="216"/>
      <c r="B68" s="406"/>
      <c r="C68" s="216"/>
      <c r="D68" s="216"/>
      <c r="E68" s="220"/>
      <c r="F68" s="220"/>
      <c r="G68" s="220"/>
      <c r="H68" s="220"/>
      <c r="I68" s="220"/>
      <c r="J68" s="220"/>
      <c r="K68" s="220"/>
      <c r="L68" s="220"/>
      <c r="M68" s="220"/>
      <c r="N68" s="220"/>
      <c r="O68" s="220"/>
      <c r="P68" s="220"/>
      <c r="Q68" s="220"/>
      <c r="R68" s="220"/>
      <c r="S68" s="220"/>
      <c r="T68" s="220"/>
      <c r="U68" s="220"/>
      <c r="V68" s="220"/>
      <c r="W68" s="220"/>
      <c r="X68" s="220"/>
      <c r="Y68" s="220"/>
      <c r="Z68" s="220"/>
      <c r="AA68" s="220"/>
      <c r="AB68" s="220"/>
      <c r="AC68" s="220"/>
      <c r="AD68" s="220"/>
      <c r="AE68" s="220"/>
      <c r="AF68" s="220"/>
      <c r="AG68" s="220"/>
      <c r="AH68" s="220"/>
      <c r="AI68" s="216"/>
      <c r="AJ68" s="406"/>
      <c r="AK68" s="216"/>
      <c r="AL68" s="216"/>
      <c r="AM68" s="406"/>
      <c r="AN68" s="406"/>
      <c r="AO68" s="216"/>
      <c r="AP68" s="216"/>
      <c r="AQ68" s="216"/>
      <c r="AR68" s="216"/>
      <c r="AS68" s="216"/>
      <c r="AT68" s="216"/>
      <c r="AU68" s="406"/>
      <c r="AV68" s="216"/>
      <c r="AW68" s="216"/>
      <c r="AX68" s="406"/>
      <c r="AY68" s="406"/>
      <c r="AZ68" s="216"/>
      <c r="BA68" s="216"/>
      <c r="BB68" s="216"/>
      <c r="BC68" s="216"/>
      <c r="BD68" s="216"/>
      <c r="BE68" s="216"/>
    </row>
    <row r="69" spans="1:57" s="222" customFormat="1" ht="23.25" customHeight="1" x14ac:dyDescent="0.15">
      <c r="A69" s="216"/>
      <c r="B69" s="406"/>
      <c r="C69" s="216"/>
      <c r="D69" s="216"/>
      <c r="E69" s="220"/>
      <c r="F69" s="220"/>
      <c r="G69" s="220"/>
      <c r="H69" s="220"/>
      <c r="I69" s="220"/>
      <c r="J69" s="220"/>
      <c r="K69" s="220"/>
      <c r="L69" s="220"/>
      <c r="M69" s="220"/>
      <c r="N69" s="220"/>
      <c r="O69" s="220"/>
      <c r="P69" s="220"/>
      <c r="Q69" s="220"/>
      <c r="R69" s="220"/>
      <c r="S69" s="220"/>
      <c r="T69" s="220"/>
      <c r="U69" s="220"/>
      <c r="V69" s="220"/>
      <c r="W69" s="220"/>
      <c r="X69" s="220"/>
      <c r="Y69" s="220"/>
      <c r="Z69" s="220"/>
      <c r="AA69" s="220"/>
      <c r="AB69" s="220"/>
      <c r="AC69" s="220"/>
      <c r="AD69" s="220"/>
      <c r="AE69" s="220"/>
      <c r="AF69" s="220"/>
      <c r="AG69" s="220"/>
      <c r="AH69" s="220"/>
      <c r="AI69" s="216"/>
      <c r="AJ69" s="406"/>
      <c r="AK69" s="216"/>
      <c r="AL69" s="216"/>
      <c r="AM69" s="406"/>
      <c r="AN69" s="406"/>
      <c r="AO69" s="216"/>
      <c r="AP69" s="216"/>
      <c r="AQ69" s="216"/>
      <c r="AR69" s="216"/>
      <c r="AS69" s="216"/>
      <c r="AT69" s="216"/>
      <c r="AU69" s="406"/>
      <c r="AV69" s="216"/>
      <c r="AW69" s="216"/>
      <c r="AX69" s="406"/>
      <c r="AY69" s="406"/>
      <c r="AZ69" s="216"/>
      <c r="BA69" s="216"/>
      <c r="BB69" s="216"/>
      <c r="BC69" s="216"/>
      <c r="BD69" s="216"/>
      <c r="BE69" s="216"/>
    </row>
    <row r="70" spans="1:57" s="222" customFormat="1" ht="23.25" customHeight="1" x14ac:dyDescent="0.15">
      <c r="A70" s="216"/>
      <c r="B70" s="406"/>
      <c r="C70" s="216"/>
      <c r="D70" s="216"/>
      <c r="E70" s="220"/>
      <c r="F70" s="220"/>
      <c r="G70" s="220"/>
      <c r="H70" s="220"/>
      <c r="I70" s="220"/>
      <c r="J70" s="220"/>
      <c r="K70" s="220"/>
      <c r="L70" s="220"/>
      <c r="M70" s="220"/>
      <c r="N70" s="220"/>
      <c r="O70" s="220"/>
      <c r="P70" s="220"/>
      <c r="Q70" s="220"/>
      <c r="R70" s="220"/>
      <c r="S70" s="220"/>
      <c r="T70" s="220"/>
      <c r="U70" s="220"/>
      <c r="V70" s="220"/>
      <c r="W70" s="220"/>
      <c r="X70" s="220"/>
      <c r="Y70" s="220"/>
      <c r="Z70" s="220"/>
      <c r="AA70" s="220"/>
      <c r="AB70" s="220"/>
      <c r="AC70" s="220"/>
      <c r="AD70" s="220"/>
      <c r="AE70" s="220"/>
      <c r="AF70" s="220"/>
      <c r="AG70" s="220"/>
      <c r="AH70" s="220"/>
      <c r="AI70" s="216"/>
      <c r="AJ70" s="406"/>
      <c r="AK70" s="216"/>
      <c r="AL70" s="216"/>
      <c r="AM70" s="406"/>
      <c r="AN70" s="406"/>
      <c r="AO70" s="216"/>
      <c r="AP70" s="216"/>
      <c r="AQ70" s="216"/>
      <c r="AR70" s="216"/>
      <c r="AS70" s="216"/>
      <c r="AT70" s="216"/>
      <c r="AU70" s="406"/>
      <c r="AV70" s="216"/>
      <c r="AW70" s="216"/>
      <c r="AX70" s="406"/>
      <c r="AY70" s="406"/>
      <c r="AZ70" s="216"/>
      <c r="BA70" s="216"/>
      <c r="BB70" s="216"/>
      <c r="BC70" s="216"/>
      <c r="BD70" s="216"/>
      <c r="BE70" s="216"/>
    </row>
    <row r="71" spans="1:57" s="222" customFormat="1" ht="23.25" customHeight="1" x14ac:dyDescent="0.15">
      <c r="A71" s="216"/>
      <c r="B71" s="406"/>
      <c r="C71" s="216"/>
      <c r="D71" s="216"/>
      <c r="E71" s="220"/>
      <c r="F71" s="220"/>
      <c r="G71" s="220"/>
      <c r="H71" s="220"/>
      <c r="I71" s="220"/>
      <c r="J71" s="220"/>
      <c r="K71" s="220"/>
      <c r="L71" s="220"/>
      <c r="M71" s="220"/>
      <c r="N71" s="220"/>
      <c r="O71" s="220"/>
      <c r="P71" s="220"/>
      <c r="Q71" s="220"/>
      <c r="R71" s="220"/>
      <c r="S71" s="220"/>
      <c r="T71" s="220"/>
      <c r="U71" s="220"/>
      <c r="V71" s="220"/>
      <c r="W71" s="220"/>
      <c r="X71" s="220"/>
      <c r="Y71" s="220"/>
      <c r="Z71" s="220"/>
      <c r="AA71" s="220"/>
      <c r="AB71" s="220"/>
      <c r="AC71" s="220"/>
      <c r="AD71" s="220"/>
      <c r="AE71" s="220"/>
      <c r="AF71" s="220"/>
      <c r="AG71" s="220"/>
      <c r="AH71" s="220"/>
      <c r="AI71" s="216"/>
      <c r="AJ71" s="406"/>
      <c r="AK71" s="216"/>
      <c r="AL71" s="216"/>
      <c r="AM71" s="406"/>
      <c r="AN71" s="406"/>
      <c r="AO71" s="216"/>
      <c r="AP71" s="216"/>
      <c r="AQ71" s="216"/>
      <c r="AR71" s="216"/>
      <c r="AS71" s="216"/>
      <c r="AT71" s="216"/>
      <c r="AU71" s="406"/>
      <c r="AV71" s="216"/>
      <c r="AW71" s="216"/>
      <c r="AX71" s="406"/>
      <c r="AY71" s="406"/>
      <c r="AZ71" s="216"/>
      <c r="BA71" s="216"/>
      <c r="BB71" s="216"/>
      <c r="BC71" s="216"/>
      <c r="BD71" s="216"/>
      <c r="BE71" s="216"/>
    </row>
    <row r="72" spans="1:57" s="222" customFormat="1" ht="23.25" customHeight="1" x14ac:dyDescent="0.15">
      <c r="A72" s="216"/>
      <c r="B72" s="406"/>
      <c r="C72" s="216"/>
      <c r="D72" s="216"/>
      <c r="E72" s="220"/>
      <c r="F72" s="220"/>
      <c r="G72" s="220"/>
      <c r="H72" s="220"/>
      <c r="I72" s="220"/>
      <c r="J72" s="220"/>
      <c r="K72" s="220"/>
      <c r="L72" s="220"/>
      <c r="M72" s="220"/>
      <c r="N72" s="220"/>
      <c r="O72" s="220"/>
      <c r="P72" s="220"/>
      <c r="Q72" s="220"/>
      <c r="R72" s="220"/>
      <c r="S72" s="220"/>
      <c r="T72" s="220"/>
      <c r="U72" s="220"/>
      <c r="V72" s="220"/>
      <c r="W72" s="220"/>
      <c r="X72" s="220"/>
      <c r="Y72" s="220"/>
      <c r="Z72" s="220"/>
      <c r="AA72" s="220"/>
      <c r="AB72" s="220"/>
      <c r="AC72" s="220"/>
      <c r="AD72" s="220"/>
      <c r="AE72" s="220"/>
      <c r="AF72" s="220"/>
      <c r="AG72" s="220"/>
      <c r="AH72" s="220"/>
      <c r="AI72" s="216"/>
      <c r="AJ72" s="406"/>
      <c r="AK72" s="216"/>
      <c r="AL72" s="216"/>
      <c r="AM72" s="406"/>
      <c r="AN72" s="406"/>
      <c r="AO72" s="216"/>
      <c r="AP72" s="216"/>
      <c r="AQ72" s="216"/>
      <c r="AR72" s="216"/>
      <c r="AS72" s="216"/>
      <c r="AT72" s="216"/>
      <c r="AU72" s="406"/>
      <c r="AV72" s="216"/>
      <c r="AW72" s="216"/>
      <c r="AX72" s="406"/>
      <c r="AY72" s="406"/>
      <c r="AZ72" s="216"/>
      <c r="BA72" s="216"/>
      <c r="BB72" s="216"/>
      <c r="BC72" s="216"/>
      <c r="BD72" s="216"/>
      <c r="BE72" s="216"/>
    </row>
    <row r="73" spans="1:57" s="222" customFormat="1" ht="23.25" customHeight="1" x14ac:dyDescent="0.15">
      <c r="A73" s="216"/>
      <c r="B73" s="406"/>
      <c r="C73" s="216"/>
      <c r="D73" s="216"/>
      <c r="E73" s="220"/>
      <c r="F73" s="220"/>
      <c r="G73" s="220"/>
      <c r="H73" s="220"/>
      <c r="I73" s="220"/>
      <c r="J73" s="220"/>
      <c r="K73" s="220"/>
      <c r="L73" s="220"/>
      <c r="M73" s="220"/>
      <c r="N73" s="220"/>
      <c r="O73" s="220"/>
      <c r="P73" s="220"/>
      <c r="Q73" s="220"/>
      <c r="R73" s="220"/>
      <c r="S73" s="220"/>
      <c r="T73" s="220"/>
      <c r="U73" s="220"/>
      <c r="V73" s="220"/>
      <c r="W73" s="220"/>
      <c r="X73" s="220"/>
      <c r="Y73" s="220"/>
      <c r="Z73" s="220"/>
      <c r="AA73" s="220"/>
      <c r="AB73" s="220"/>
      <c r="AC73" s="220"/>
      <c r="AD73" s="220"/>
      <c r="AE73" s="220"/>
      <c r="AF73" s="220"/>
      <c r="AG73" s="220"/>
      <c r="AH73" s="220"/>
      <c r="AI73" s="216"/>
      <c r="AJ73" s="406"/>
      <c r="AK73" s="216"/>
      <c r="AL73" s="216"/>
      <c r="AM73" s="406"/>
      <c r="AN73" s="406"/>
      <c r="AO73" s="216"/>
      <c r="AP73" s="216"/>
      <c r="AQ73" s="216"/>
      <c r="AR73" s="216"/>
      <c r="AS73" s="216"/>
      <c r="AT73" s="216"/>
      <c r="AU73" s="406"/>
      <c r="AV73" s="216"/>
      <c r="AW73" s="216"/>
      <c r="AX73" s="406"/>
      <c r="AY73" s="406"/>
      <c r="AZ73" s="216"/>
      <c r="BA73" s="216"/>
      <c r="BB73" s="216"/>
      <c r="BC73" s="216"/>
      <c r="BD73" s="216"/>
      <c r="BE73" s="216"/>
    </row>
    <row r="74" spans="1:57" s="222" customFormat="1" ht="23.25" customHeight="1" x14ac:dyDescent="0.15">
      <c r="A74" s="216"/>
      <c r="B74" s="406"/>
      <c r="C74" s="216"/>
      <c r="D74" s="216"/>
      <c r="E74" s="220"/>
      <c r="F74" s="220"/>
      <c r="G74" s="220"/>
      <c r="H74" s="220"/>
      <c r="I74" s="220"/>
      <c r="J74" s="220"/>
      <c r="K74" s="220"/>
      <c r="L74" s="220"/>
      <c r="M74" s="220"/>
      <c r="N74" s="220"/>
      <c r="O74" s="220"/>
      <c r="P74" s="220"/>
      <c r="Q74" s="220"/>
      <c r="R74" s="220"/>
      <c r="S74" s="220"/>
      <c r="T74" s="220"/>
      <c r="U74" s="220"/>
      <c r="V74" s="220"/>
      <c r="W74" s="220"/>
      <c r="X74" s="220"/>
      <c r="Y74" s="220"/>
      <c r="Z74" s="220"/>
      <c r="AA74" s="220"/>
      <c r="AB74" s="220"/>
      <c r="AC74" s="220"/>
      <c r="AD74" s="220"/>
      <c r="AE74" s="220"/>
      <c r="AF74" s="220"/>
      <c r="AG74" s="220"/>
      <c r="AH74" s="220"/>
      <c r="AI74" s="216"/>
      <c r="AJ74" s="406"/>
      <c r="AK74" s="216"/>
      <c r="AL74" s="216"/>
      <c r="AM74" s="406"/>
      <c r="AN74" s="406"/>
      <c r="AO74" s="216"/>
      <c r="AP74" s="216"/>
      <c r="AQ74" s="216"/>
      <c r="AR74" s="216"/>
      <c r="AS74" s="216"/>
      <c r="AT74" s="216"/>
      <c r="AU74" s="406"/>
      <c r="AV74" s="216"/>
      <c r="AW74" s="216"/>
      <c r="AX74" s="406"/>
      <c r="AY74" s="406"/>
      <c r="AZ74" s="216"/>
      <c r="BA74" s="216"/>
      <c r="BB74" s="216"/>
      <c r="BC74" s="216"/>
      <c r="BD74" s="216"/>
      <c r="BE74" s="216"/>
    </row>
    <row r="75" spans="1:57" s="222" customFormat="1" ht="23.25" customHeight="1" x14ac:dyDescent="0.15">
      <c r="A75" s="216"/>
      <c r="B75" s="406"/>
      <c r="C75" s="216"/>
      <c r="D75" s="216"/>
      <c r="E75" s="220"/>
      <c r="F75" s="220"/>
      <c r="G75" s="220"/>
      <c r="H75" s="220"/>
      <c r="I75" s="220"/>
      <c r="J75" s="220"/>
      <c r="K75" s="220"/>
      <c r="L75" s="220"/>
      <c r="M75" s="220"/>
      <c r="N75" s="220"/>
      <c r="O75" s="220"/>
      <c r="P75" s="220"/>
      <c r="Q75" s="220"/>
      <c r="R75" s="220"/>
      <c r="S75" s="220"/>
      <c r="T75" s="220"/>
      <c r="U75" s="220"/>
      <c r="V75" s="220"/>
      <c r="W75" s="220"/>
      <c r="X75" s="220"/>
      <c r="Y75" s="220"/>
      <c r="Z75" s="220"/>
      <c r="AA75" s="220"/>
      <c r="AB75" s="220"/>
      <c r="AC75" s="220"/>
      <c r="AD75" s="220"/>
      <c r="AE75" s="220"/>
      <c r="AF75" s="220"/>
      <c r="AG75" s="220"/>
      <c r="AH75" s="220"/>
      <c r="AI75" s="216"/>
      <c r="AJ75" s="406"/>
      <c r="AK75" s="216"/>
      <c r="AL75" s="216"/>
      <c r="AM75" s="406"/>
      <c r="AN75" s="406"/>
      <c r="AO75" s="216"/>
      <c r="AP75" s="216"/>
      <c r="AQ75" s="216"/>
      <c r="AR75" s="216"/>
      <c r="AS75" s="216"/>
      <c r="AT75" s="216"/>
      <c r="AU75" s="406"/>
      <c r="AV75" s="216"/>
      <c r="AW75" s="216"/>
      <c r="AX75" s="406"/>
      <c r="AY75" s="406"/>
      <c r="AZ75" s="216"/>
      <c r="BA75" s="216"/>
      <c r="BB75" s="216"/>
      <c r="BC75" s="216"/>
      <c r="BD75" s="216"/>
      <c r="BE75" s="216"/>
    </row>
    <row r="76" spans="1:57" s="222" customFormat="1" ht="23.25" customHeight="1" x14ac:dyDescent="0.15">
      <c r="A76" s="216"/>
      <c r="B76" s="406"/>
      <c r="C76" s="216"/>
      <c r="D76" s="216"/>
      <c r="E76" s="220"/>
      <c r="F76" s="220"/>
      <c r="G76" s="220"/>
      <c r="H76" s="220"/>
      <c r="I76" s="220"/>
      <c r="J76" s="220"/>
      <c r="K76" s="220"/>
      <c r="L76" s="220"/>
      <c r="M76" s="220"/>
      <c r="N76" s="220"/>
      <c r="O76" s="220"/>
      <c r="P76" s="220"/>
      <c r="Q76" s="220"/>
      <c r="R76" s="220"/>
      <c r="S76" s="220"/>
      <c r="T76" s="220"/>
      <c r="U76" s="220"/>
      <c r="V76" s="220"/>
      <c r="W76" s="220"/>
      <c r="X76" s="220"/>
      <c r="Y76" s="220"/>
      <c r="Z76" s="220"/>
      <c r="AA76" s="220"/>
      <c r="AB76" s="220"/>
      <c r="AC76" s="220"/>
      <c r="AD76" s="220"/>
      <c r="AE76" s="220"/>
      <c r="AF76" s="220"/>
      <c r="AG76" s="220"/>
      <c r="AH76" s="220"/>
      <c r="AI76" s="216"/>
      <c r="AJ76" s="406"/>
      <c r="AK76" s="216"/>
      <c r="AL76" s="216"/>
      <c r="AM76" s="406"/>
      <c r="AN76" s="406"/>
      <c r="AO76" s="216"/>
      <c r="AP76" s="216"/>
      <c r="AQ76" s="216"/>
      <c r="AR76" s="216"/>
      <c r="AS76" s="216"/>
      <c r="AT76" s="216"/>
      <c r="AU76" s="406"/>
      <c r="AV76" s="216"/>
      <c r="AW76" s="216"/>
      <c r="AX76" s="406"/>
      <c r="AY76" s="406"/>
      <c r="AZ76" s="216"/>
      <c r="BA76" s="216"/>
      <c r="BB76" s="216"/>
      <c r="BC76" s="216"/>
      <c r="BD76" s="216"/>
      <c r="BE76" s="216"/>
    </row>
    <row r="77" spans="1:57" s="222" customFormat="1" ht="23.25" customHeight="1" x14ac:dyDescent="0.15">
      <c r="A77" s="216"/>
      <c r="B77" s="406"/>
      <c r="C77" s="216"/>
      <c r="D77" s="216"/>
      <c r="E77" s="220"/>
      <c r="F77" s="220"/>
      <c r="G77" s="220"/>
      <c r="H77" s="220"/>
      <c r="I77" s="220"/>
      <c r="J77" s="220"/>
      <c r="K77" s="220"/>
      <c r="L77" s="220"/>
      <c r="M77" s="220"/>
      <c r="N77" s="220"/>
      <c r="O77" s="220"/>
      <c r="P77" s="220"/>
      <c r="Q77" s="220"/>
      <c r="R77" s="220"/>
      <c r="S77" s="220"/>
      <c r="T77" s="220"/>
      <c r="U77" s="220"/>
      <c r="V77" s="220"/>
      <c r="W77" s="220"/>
      <c r="X77" s="220"/>
      <c r="Y77" s="220"/>
      <c r="Z77" s="220"/>
      <c r="AA77" s="220"/>
      <c r="AB77" s="220"/>
      <c r="AC77" s="220"/>
      <c r="AD77" s="220"/>
      <c r="AE77" s="220"/>
      <c r="AF77" s="220"/>
      <c r="AG77" s="220"/>
      <c r="AH77" s="220"/>
      <c r="AI77" s="216"/>
      <c r="AJ77" s="406"/>
      <c r="AK77" s="216"/>
      <c r="AL77" s="216"/>
      <c r="AM77" s="406"/>
      <c r="AN77" s="406"/>
      <c r="AO77" s="216"/>
      <c r="AP77" s="216"/>
      <c r="AQ77" s="216"/>
      <c r="AR77" s="216"/>
      <c r="AS77" s="216"/>
      <c r="AT77" s="216"/>
      <c r="AU77" s="406"/>
      <c r="AV77" s="216"/>
      <c r="AW77" s="216"/>
      <c r="AX77" s="406"/>
      <c r="AY77" s="406"/>
      <c r="AZ77" s="216"/>
      <c r="BA77" s="216"/>
      <c r="BB77" s="216"/>
      <c r="BC77" s="216"/>
      <c r="BD77" s="216"/>
      <c r="BE77" s="216"/>
    </row>
    <row r="78" spans="1:57" ht="23.25" customHeight="1" x14ac:dyDescent="0.15"/>
    <row r="79" spans="1:57" ht="23.25" customHeight="1" x14ac:dyDescent="0.15"/>
    <row r="80" spans="1:57" ht="23.25" customHeight="1" x14ac:dyDescent="0.15"/>
    <row r="81" ht="23.25" customHeight="1" x14ac:dyDescent="0.15"/>
    <row r="82" ht="23.25" customHeight="1" x14ac:dyDescent="0.15"/>
    <row r="83" ht="23.25" customHeight="1" x14ac:dyDescent="0.15"/>
    <row r="84" ht="23.25" customHeight="1" x14ac:dyDescent="0.15"/>
    <row r="85" ht="23.25" customHeight="1" x14ac:dyDescent="0.15"/>
    <row r="86" ht="23.25" customHeight="1" x14ac:dyDescent="0.15"/>
    <row r="87" ht="23.25" customHeight="1" x14ac:dyDescent="0.15"/>
    <row r="88" ht="23.25" customHeight="1" x14ac:dyDescent="0.15"/>
    <row r="89" ht="23.25" customHeight="1" x14ac:dyDescent="0.15"/>
    <row r="90" ht="23.25" customHeight="1" x14ac:dyDescent="0.15"/>
    <row r="91" ht="23.25" customHeight="1" x14ac:dyDescent="0.15"/>
    <row r="92" ht="23.25" customHeight="1" x14ac:dyDescent="0.15"/>
    <row r="93" ht="23.25" customHeight="1" x14ac:dyDescent="0.15"/>
    <row r="94" ht="23.25" customHeight="1" x14ac:dyDescent="0.15"/>
    <row r="95" ht="23.25" customHeight="1" x14ac:dyDescent="0.15"/>
    <row r="96" ht="23.25" customHeight="1" x14ac:dyDescent="0.15"/>
    <row r="97" ht="23.25" customHeight="1" x14ac:dyDescent="0.15"/>
    <row r="98" ht="23.25" customHeight="1" x14ac:dyDescent="0.15"/>
    <row r="99" ht="23.25" customHeight="1" x14ac:dyDescent="0.15"/>
    <row r="100" ht="23.25" customHeight="1" x14ac:dyDescent="0.15"/>
    <row r="101" ht="23.25" customHeight="1" x14ac:dyDescent="0.15"/>
    <row r="102" ht="23.25" customHeight="1" x14ac:dyDescent="0.15"/>
    <row r="103" ht="23.25" customHeight="1" x14ac:dyDescent="0.15"/>
    <row r="104" ht="23.25" customHeight="1" x14ac:dyDescent="0.15"/>
    <row r="105" ht="23.25" customHeight="1" x14ac:dyDescent="0.15"/>
    <row r="106" ht="23.25" customHeight="1" x14ac:dyDescent="0.15"/>
    <row r="107" ht="23.25" customHeight="1" x14ac:dyDescent="0.15"/>
    <row r="108" ht="23.25" customHeight="1" x14ac:dyDescent="0.15"/>
    <row r="109" ht="23.25" customHeight="1" x14ac:dyDescent="0.15"/>
    <row r="110" ht="23.25" customHeight="1" x14ac:dyDescent="0.15"/>
    <row r="111" ht="23.25" customHeight="1" x14ac:dyDescent="0.15"/>
    <row r="112" ht="23.25" customHeight="1" x14ac:dyDescent="0.15"/>
    <row r="113" ht="23.25" customHeight="1" x14ac:dyDescent="0.15"/>
    <row r="114" ht="7.5" customHeight="1" x14ac:dyDescent="0.15"/>
    <row r="115" ht="7.5" customHeight="1" x14ac:dyDescent="0.15"/>
    <row r="116" ht="7.5" customHeight="1" x14ac:dyDescent="0.15"/>
    <row r="117" ht="7.5" customHeight="1" x14ac:dyDescent="0.15"/>
    <row r="118" ht="7.5" customHeight="1" x14ac:dyDescent="0.15"/>
    <row r="119" ht="7.5" hidden="1" customHeight="1" x14ac:dyDescent="0.15"/>
    <row r="120" ht="8.25" hidden="1" customHeight="1" x14ac:dyDescent="0.15"/>
    <row r="121" ht="8.25" hidden="1" customHeight="1" x14ac:dyDescent="0.15"/>
    <row r="122" ht="8.25" hidden="1" customHeight="1" x14ac:dyDescent="0.15"/>
    <row r="123" ht="8.25" hidden="1" customHeight="1" x14ac:dyDescent="0.15"/>
    <row r="124" ht="8.25" hidden="1" customHeight="1" x14ac:dyDescent="0.15"/>
    <row r="125" ht="8.25" hidden="1" customHeight="1" x14ac:dyDescent="0.15"/>
    <row r="126" ht="8.25" hidden="1" customHeight="1" x14ac:dyDescent="0.15"/>
    <row r="127" ht="8.25" hidden="1" customHeight="1" x14ac:dyDescent="0.15"/>
    <row r="128" ht="8.25" hidden="1" customHeight="1" x14ac:dyDescent="0.15"/>
    <row r="129" ht="8.25" hidden="1" customHeight="1" x14ac:dyDescent="0.15"/>
    <row r="130" ht="8.25" hidden="1" customHeight="1" x14ac:dyDescent="0.15"/>
    <row r="131" ht="8.25" hidden="1" customHeight="1" x14ac:dyDescent="0.15"/>
    <row r="132" ht="8.25" hidden="1" customHeight="1" x14ac:dyDescent="0.15"/>
    <row r="133" ht="8.25" hidden="1" customHeight="1" x14ac:dyDescent="0.15"/>
    <row r="134" ht="8.25" hidden="1" customHeight="1" x14ac:dyDescent="0.15"/>
    <row r="135" ht="8.25" hidden="1" customHeight="1" x14ac:dyDescent="0.15"/>
    <row r="136" ht="8.25" hidden="1" customHeight="1" x14ac:dyDescent="0.15"/>
    <row r="137" ht="8.25" hidden="1" customHeight="1" x14ac:dyDescent="0.15"/>
    <row r="138" ht="8.25" hidden="1" customHeight="1" x14ac:dyDescent="0.15"/>
    <row r="139" ht="8.25" hidden="1" customHeight="1" x14ac:dyDescent="0.15"/>
    <row r="140" ht="8.25" hidden="1" customHeight="1" x14ac:dyDescent="0.15"/>
    <row r="141" ht="8.25" hidden="1" customHeight="1" x14ac:dyDescent="0.15"/>
    <row r="142" ht="8.25" hidden="1" customHeight="1" x14ac:dyDescent="0.15"/>
    <row r="143" ht="8.25" hidden="1" customHeight="1" x14ac:dyDescent="0.15"/>
    <row r="144" ht="8.25" hidden="1" customHeight="1" x14ac:dyDescent="0.15"/>
    <row r="145" ht="8.25" hidden="1" customHeight="1" x14ac:dyDescent="0.15"/>
    <row r="146" ht="8.25" hidden="1" customHeight="1" x14ac:dyDescent="0.15"/>
    <row r="147" ht="8.25" hidden="1" customHeight="1" x14ac:dyDescent="0.15"/>
    <row r="148" ht="14.25" hidden="1" customHeight="1" x14ac:dyDescent="0.15"/>
    <row r="149" ht="35.25" customHeight="1" x14ac:dyDescent="0.15"/>
  </sheetData>
  <protectedRanges>
    <protectedRange sqref="E11 E15:E23 E27:I29 E31 S29:Z34 E42 AM7:AM9 AM12:AN13 AM23:AN23 AM26:AN32 AM34:AM35 AM37 AX30:AX34 T52:AA58 AX7:AY27 AM14:AM21" name="範囲1"/>
    <protectedRange sqref="AA3:AH3" name="範囲2"/>
  </protectedRanges>
  <mergeCells count="100">
    <mergeCell ref="D19:D20"/>
    <mergeCell ref="E19:AH20"/>
    <mergeCell ref="P54:S54"/>
    <mergeCell ref="P55:S55"/>
    <mergeCell ref="P52:S52"/>
    <mergeCell ref="P53:S53"/>
    <mergeCell ref="W33:Z33"/>
    <mergeCell ref="S29:V29"/>
    <mergeCell ref="W32:Z32"/>
    <mergeCell ref="W31:Z31"/>
    <mergeCell ref="W30:Z30"/>
    <mergeCell ref="W29:Z29"/>
    <mergeCell ref="AA32:AH32"/>
    <mergeCell ref="AA31:AH31"/>
    <mergeCell ref="AA30:AH30"/>
    <mergeCell ref="P50:S51"/>
    <mergeCell ref="P58:S58"/>
    <mergeCell ref="P56:S56"/>
    <mergeCell ref="P57:S57"/>
    <mergeCell ref="AQ13:AT13"/>
    <mergeCell ref="AQ12:AT12"/>
    <mergeCell ref="E42:X42"/>
    <mergeCell ref="E31:G31"/>
    <mergeCell ref="E29:I29"/>
    <mergeCell ref="E28:I28"/>
    <mergeCell ref="S28:V28"/>
    <mergeCell ref="W28:Z28"/>
    <mergeCell ref="O27:R28"/>
    <mergeCell ref="AA27:AH27"/>
    <mergeCell ref="AA28:AH28"/>
    <mergeCell ref="W35:Z35"/>
    <mergeCell ref="W34:Z34"/>
    <mergeCell ref="E16:P16"/>
    <mergeCell ref="E21:X21"/>
    <mergeCell ref="E22:N22"/>
    <mergeCell ref="E10:N10"/>
    <mergeCell ref="E12:L12"/>
    <mergeCell ref="E13:P13"/>
    <mergeCell ref="E14:AH14"/>
    <mergeCell ref="E15:L15"/>
    <mergeCell ref="E11:F11"/>
    <mergeCell ref="E17:I17"/>
    <mergeCell ref="J17:L17"/>
    <mergeCell ref="E18:L18"/>
    <mergeCell ref="M18:P18"/>
    <mergeCell ref="B2:X2"/>
    <mergeCell ref="AJ2:BA3"/>
    <mergeCell ref="AY5:AY6"/>
    <mergeCell ref="AX5:AX6"/>
    <mergeCell ref="B8:B9"/>
    <mergeCell ref="D8:D9"/>
    <mergeCell ref="E6:L6"/>
    <mergeCell ref="E7:X7"/>
    <mergeCell ref="E8:AH9"/>
    <mergeCell ref="AN5:AN6"/>
    <mergeCell ref="AM5:AM6"/>
    <mergeCell ref="AB58:AI58"/>
    <mergeCell ref="AB57:AI57"/>
    <mergeCell ref="AB56:AI56"/>
    <mergeCell ref="AB55:AI55"/>
    <mergeCell ref="AB54:AI54"/>
    <mergeCell ref="AJ40:BD43"/>
    <mergeCell ref="AZ32:BE32"/>
    <mergeCell ref="E27:I27"/>
    <mergeCell ref="S27:Z27"/>
    <mergeCell ref="O33:R33"/>
    <mergeCell ref="O32:R32"/>
    <mergeCell ref="O31:R31"/>
    <mergeCell ref="O30:R30"/>
    <mergeCell ref="O29:R29"/>
    <mergeCell ref="S35:V35"/>
    <mergeCell ref="S34:V34"/>
    <mergeCell ref="S33:V33"/>
    <mergeCell ref="S32:V32"/>
    <mergeCell ref="S31:V31"/>
    <mergeCell ref="O37:AH39"/>
    <mergeCell ref="AA29:AH29"/>
    <mergeCell ref="T50:AA50"/>
    <mergeCell ref="T51:W51"/>
    <mergeCell ref="AB53:AI53"/>
    <mergeCell ref="AB52:AI52"/>
    <mergeCell ref="AB51:AI51"/>
    <mergeCell ref="AB50:AI50"/>
    <mergeCell ref="X51:AA51"/>
    <mergeCell ref="E23:M23"/>
    <mergeCell ref="O35:R35"/>
    <mergeCell ref="O34:R34"/>
    <mergeCell ref="S30:V30"/>
    <mergeCell ref="AA35:AH35"/>
    <mergeCell ref="AA34:AH34"/>
    <mergeCell ref="AA33:AH33"/>
    <mergeCell ref="AZ35:BE35"/>
    <mergeCell ref="AZ36:BE36"/>
    <mergeCell ref="AZ37:BE37"/>
    <mergeCell ref="AZ38:BE38"/>
    <mergeCell ref="AZ29:BE29"/>
    <mergeCell ref="AZ30:BE30"/>
    <mergeCell ref="AZ31:BE31"/>
    <mergeCell ref="AZ33:BE33"/>
    <mergeCell ref="AZ34:BE34"/>
  </mergeCells>
  <phoneticPr fontId="3"/>
  <conditionalFormatting sqref="E11:F11">
    <cfRule type="expression" dxfId="16" priority="8">
      <formula>IF($E$11="",TRUE)</formula>
    </cfRule>
  </conditionalFormatting>
  <conditionalFormatting sqref="J17:L17">
    <cfRule type="expression" dxfId="12" priority="3">
      <formula>IF($J$17="",TRUE)</formula>
    </cfRule>
  </conditionalFormatting>
  <conditionalFormatting sqref="M18:P18">
    <cfRule type="expression" dxfId="10" priority="2">
      <formula>IF($M$18="",TRUE)</formula>
    </cfRule>
  </conditionalFormatting>
  <conditionalFormatting sqref="S35 W35">
    <cfRule type="cellIs" dxfId="9" priority="9" stopIfTrue="1" operator="equal">
      <formula>0</formula>
    </cfRule>
  </conditionalFormatting>
  <conditionalFormatting sqref="T58 X58">
    <cfRule type="cellIs" dxfId="8" priority="4" stopIfTrue="1" operator="equal">
      <formula>0</formula>
    </cfRule>
  </conditionalFormatting>
  <dataValidations xWindow="686" yWindow="411" count="15">
    <dataValidation type="list" allowBlank="1" showInputMessage="1" showErrorMessage="1" sqref="AM23 AM7:AM9 AM37 AM26:AM32 AM34:AM35 AM12:AM21 AX7:AX27" xr:uid="{00000000-0002-0000-1200-000000000000}">
      <formula1>"1"</formula1>
    </dataValidation>
    <dataValidation type="textLength" imeMode="disabled" operator="equal" allowBlank="1" showInputMessage="1" showErrorMessage="1" prompt="（ハイフン）を含めて8桁で入力します。" sqref="E15:L15" xr:uid="{00000000-0002-0000-1200-000001000000}">
      <formula1>8</formula1>
    </dataValidation>
    <dataValidation type="textLength" imeMode="disabled" operator="equal" allowBlank="1" showInputMessage="1" showErrorMessage="1" prompt="（ハイフン）を含めて12桁で入力します。_x000a_携帯電話等の場合は、（ハイフン）を一つ消して入力してください。" sqref="E16:P16" xr:uid="{00000000-0002-0000-1200-000002000000}">
      <formula1>12</formula1>
    </dataValidation>
    <dataValidation type="whole" imeMode="disabled" allowBlank="1" showInputMessage="1" showErrorMessage="1" prompt="１兆円以上の場合は、999,999,999千円（9が9つ）と記入します" sqref="E23:M23" xr:uid="{00000000-0002-0000-1200-000003000000}">
      <formula1>0</formula1>
      <formula2>999999999</formula2>
    </dataValidation>
    <dataValidation imeMode="halfAlpha" allowBlank="1" showInputMessage="1" showErrorMessage="1" sqref="E13:P13 E12:L12 S35:Z35" xr:uid="{00000000-0002-0000-1200-000004000000}"/>
    <dataValidation allowBlank="1" showInputMessage="1" showErrorMessage="1" prompt="自動入力です" sqref="AN7 AN34:AN35" xr:uid="{00000000-0002-0000-1200-000005000000}"/>
    <dataValidation type="whole" imeMode="disabled" allowBlank="1" showInputMessage="1" showErrorMessage="1" prompt="半角英数字のみ_x000a_0～99999人まで" sqref="E27:I29" xr:uid="{00000000-0002-0000-1200-000006000000}">
      <formula1>0</formula1>
      <formula2>99999</formula2>
    </dataValidation>
    <dataValidation type="whole" imeMode="disabled" allowBlank="1" showInputMessage="1" showErrorMessage="1" prompt="半角英数字のみ_x000a_半角英数字のみ_x000a_0～999年まで" sqref="E31:G31" xr:uid="{00000000-0002-0000-1200-000007000000}">
      <formula1>0</formula1>
      <formula2>999</formula2>
    </dataValidation>
    <dataValidation type="custom" allowBlank="1" showInputMessage="1" showErrorMessage="1" prompt="全角で20文字以内です" sqref="E42" xr:uid="{00000000-0002-0000-1200-000008000000}">
      <formula1>AND(E42=DBCS(E42),LEN(E42)&lt;=20)</formula1>
    </dataValidation>
    <dataValidation type="custom" allowBlank="1" showInputMessage="1" showErrorMessage="1" error="重複_x000a_" sqref="AW30" xr:uid="{00000000-0002-0000-1200-000009000000}">
      <formula1>COUNTIF(AX30:AX34,AX30)=1</formula1>
    </dataValidation>
    <dataValidation type="custom" imeMode="disabled" allowBlank="1" showInputMessage="1" showErrorMessage="1" prompt="数字のみ入力してください" sqref="S29:Z34 T52:AA58" xr:uid="{00000000-0002-0000-1200-00000A000000}">
      <formula1>ISNUMBER(S29)</formula1>
    </dataValidation>
    <dataValidation allowBlank="1" showErrorMessage="1" sqref="M17:AH17 Q18:AH18 E17:E18" xr:uid="{00000000-0002-0000-1200-00000B000000}"/>
    <dataValidation type="custom" allowBlank="1" showInputMessage="1" showErrorMessage="1" error="重複_x000a_" sqref="AW31" xr:uid="{00000000-0002-0000-1200-00000C000000}">
      <formula1>COUNTIF(AX:AX,AX31)=1</formula1>
    </dataValidation>
    <dataValidation type="list" allowBlank="1" showInputMessage="1" showErrorMessage="1" prompt="リストから選択してください" sqref="M18:P18" xr:uid="{00000000-0002-0000-1200-00000D000000}">
      <formula1>INDIRECT($J$17)</formula1>
    </dataValidation>
    <dataValidation type="custom" allowBlank="1" showInputMessage="1" showErrorMessage="1" prompt="全角で26文字以内です。" sqref="E19:AH20" xr:uid="{00000000-0002-0000-1200-00000E000000}">
      <formula1>AND(E19=DBCS(E19),LEN(E19)&lt;=26)</formula1>
    </dataValidation>
  </dataValidations>
  <printOptions horizontalCentered="1"/>
  <pageMargins left="0.70866141732283472" right="0.70866141732283472" top="0.59055118110236227" bottom="0.39370078740157483" header="0.51181102362204722" footer="0.39370078740157483"/>
  <pageSetup paperSize="9" scale="57" fitToWidth="0" orientation="landscape" r:id="rId1"/>
  <headerFooter alignWithMargins="0"/>
  <ignoredErrors>
    <ignoredError sqref="E13 E9:AH9 F6:AH6 F7:AH7 F8:AH8 F10:AH10" unlockedFormula="1"/>
  </ignoredErrors>
  <extLst>
    <ext xmlns:x14="http://schemas.microsoft.com/office/spreadsheetml/2009/9/main" uri="{78C0D931-6437-407d-A8EE-F0AAD7539E65}">
      <x14:conditionalFormattings>
        <x14:conditionalFormatting xmlns:xm="http://schemas.microsoft.com/office/excel/2006/main">
          <x14:cfRule type="expression" priority="7" id="{CC9E3790-4C50-4E71-AB3E-1CF1DEA14AB8}">
            <xm:f>IF('0 基礎データ入力シート【最初に記入】'!$C$4="A",TRUE)</xm:f>
            <x14:dxf>
              <fill>
                <patternFill patternType="lightUp">
                  <bgColor theme="1" tint="0.499984740745262"/>
                </patternFill>
              </fill>
            </x14:dxf>
          </x14:cfRule>
          <xm:sqref>E15:L15</xm:sqref>
        </x14:conditionalFormatting>
        <x14:conditionalFormatting xmlns:xm="http://schemas.microsoft.com/office/excel/2006/main">
          <x14:cfRule type="expression" priority="5" id="{B820C810-3B86-4A99-9645-886F743D90F4}">
            <xm:f>IF('0 基礎データ入力シート【最初に記入】'!$C$4="A",TRUE)</xm:f>
            <x14:dxf>
              <fill>
                <patternFill patternType="lightUp">
                  <bgColor theme="0" tint="-0.499984740745262"/>
                </patternFill>
              </fill>
            </x14:dxf>
          </x14:cfRule>
          <xm:sqref>E22:N22</xm:sqref>
        </x14:conditionalFormatting>
        <x14:conditionalFormatting xmlns:xm="http://schemas.microsoft.com/office/excel/2006/main">
          <x14:cfRule type="expression" priority="1" id="{6FA36BCF-1774-4FDE-BC8E-D374B88A6BAF}">
            <xm:f>IF('0 基礎データ入力シート【最初に記入】'!$C$4="A",TRUE)</xm:f>
            <x14:dxf>
              <font>
                <color auto="1"/>
              </font>
              <fill>
                <patternFill patternType="lightUp"/>
              </fill>
            </x14:dxf>
          </x14:cfRule>
          <xm:sqref>J17:L17</xm:sqref>
        </x14:conditionalFormatting>
        <x14:conditionalFormatting xmlns:xm="http://schemas.microsoft.com/office/excel/2006/main">
          <x14:cfRule type="expression" priority="6" id="{53313509-E8E5-414C-86C7-2360B37E9427}">
            <xm:f>IF('0 基礎データ入力シート【最初に記入】'!$C$4="A",TRUE)</xm:f>
            <x14:dxf>
              <fill>
                <patternFill patternType="lightUp">
                  <bgColor theme="0" tint="-0.499984740745262"/>
                </patternFill>
              </fill>
            </x14:dxf>
          </x14:cfRule>
          <xm:sqref>M18 E16:P16 M17:AH17 E17:E19 Q18:AH18 E21:X21</xm:sqref>
        </x14:conditionalFormatting>
      </x14:conditionalFormattings>
    </ext>
    <ext xmlns:x14="http://schemas.microsoft.com/office/spreadsheetml/2009/9/main" uri="{CCE6A557-97BC-4b89-ADB6-D9C93CAAB3DF}">
      <x14:dataValidations xmlns:xm="http://schemas.microsoft.com/office/excel/2006/main" xWindow="686" yWindow="411" count="34">
        <x14:dataValidation type="list" allowBlank="1" showInputMessage="1" showErrorMessage="1" prompt="リストから選択してください。" xr:uid="{00000000-0002-0000-1200-00000F000000}">
          <x14:formula1>
            <xm:f>リスト!$C$2:$C$11</xm:f>
          </x14:formula1>
          <xm:sqref>E11</xm:sqref>
        </x14:dataValidation>
        <x14:dataValidation type="list" allowBlank="1" showInputMessage="1" showErrorMessage="1" prompt="2級建築士事務所を申請する場合は、1級建築士事務所は申請できません。_x000a_登録のみの申請はできません。" xr:uid="{00000000-0002-0000-1200-000010000000}">
          <x14:formula1>
            <xm:f>リスト!$D$3</xm:f>
          </x14:formula1>
          <xm:sqref>AN13</xm:sqref>
        </x14:dataValidation>
        <x14:dataValidation type="list" allowBlank="1" showInputMessage="1" showErrorMessage="1" prompt="1級建築士事務所を申請する場合は、2級建築士事務所は申請できません。_x000a_登録のみの申請はできません。" xr:uid="{00000000-0002-0000-1200-000011000000}">
          <x14:formula1>
            <xm:f>リスト!$D$5</xm:f>
          </x14:formula1>
          <xm:sqref>AN12</xm:sqref>
        </x14:dataValidation>
        <x14:dataValidation type="list" allowBlank="1" showInputMessage="1" showErrorMessage="1" prompt="登録のみの申請はできません" xr:uid="{00000000-0002-0000-1200-000012000000}">
          <x14:formula1>
            <xm:f>リスト!$E$26</xm:f>
          </x14:formula1>
          <xm:sqref>AN23</xm:sqref>
        </x14:dataValidation>
        <x14:dataValidation type="list" allowBlank="1" showInputMessage="1" showErrorMessage="1" prompt="登録のみの申請はできません" xr:uid="{00000000-0002-0000-1200-000013000000}">
          <x14:formula1>
            <xm:f>リスト!$E$29</xm:f>
          </x14:formula1>
          <xm:sqref>AN26</xm:sqref>
        </x14:dataValidation>
        <x14:dataValidation type="list" allowBlank="1" showInputMessage="1" showErrorMessage="1" prompt="登録のみの申請はできません" xr:uid="{00000000-0002-0000-1200-000014000000}">
          <x14:formula1>
            <xm:f>リスト!$E$30</xm:f>
          </x14:formula1>
          <xm:sqref>AN27</xm:sqref>
        </x14:dataValidation>
        <x14:dataValidation type="list" allowBlank="1" showInputMessage="1" showErrorMessage="1" prompt="登録のみの申請はできません" xr:uid="{00000000-0002-0000-1200-000015000000}">
          <x14:formula1>
            <xm:f>リスト!$E$31</xm:f>
          </x14:formula1>
          <xm:sqref>AN28</xm:sqref>
        </x14:dataValidation>
        <x14:dataValidation type="list" allowBlank="1" showInputMessage="1" showErrorMessage="1" prompt="登録のみの申請はできません" xr:uid="{00000000-0002-0000-1200-000016000000}">
          <x14:formula1>
            <xm:f>リスト!$E$32</xm:f>
          </x14:formula1>
          <xm:sqref>AN29</xm:sqref>
        </x14:dataValidation>
        <x14:dataValidation type="list" allowBlank="1" showInputMessage="1" showErrorMessage="1" prompt="登録のみの申請はできません" xr:uid="{00000000-0002-0000-1200-000017000000}">
          <x14:formula1>
            <xm:f>リスト!$E$34</xm:f>
          </x14:formula1>
          <xm:sqref>AN31</xm:sqref>
        </x14:dataValidation>
        <x14:dataValidation type="list" allowBlank="1" showInputMessage="1" showErrorMessage="1" prompt="登録のみの申請はできません" xr:uid="{00000000-0002-0000-1200-000018000000}">
          <x14:formula1>
            <xm:f>リスト!$E$35</xm:f>
          </x14:formula1>
          <xm:sqref>AN32</xm:sqref>
        </x14:dataValidation>
        <x14:dataValidation type="list" allowBlank="1" showInputMessage="1" showErrorMessage="1" prompt="登録のみの申請はできません" xr:uid="{00000000-0002-0000-1200-000019000000}">
          <x14:formula1>
            <xm:f>リスト!$E$33</xm:f>
          </x14:formula1>
          <xm:sqref>AN30</xm:sqref>
        </x14:dataValidation>
        <x14:dataValidation type="list" allowBlank="1" showInputMessage="1" showErrorMessage="1" prompt="登録のみの申請はできません" xr:uid="{00000000-0002-0000-1200-00001A000000}">
          <x14:formula1>
            <xm:f>リスト!$E$42</xm:f>
          </x14:formula1>
          <xm:sqref>AY7</xm:sqref>
        </x14:dataValidation>
        <x14:dataValidation type="list" allowBlank="1" showInputMessage="1" showErrorMessage="1" prompt="登録のみの申請はできません" xr:uid="{00000000-0002-0000-1200-00001B000000}">
          <x14:formula1>
            <xm:f>リスト!$E$43</xm:f>
          </x14:formula1>
          <xm:sqref>AY8</xm:sqref>
        </x14:dataValidation>
        <x14:dataValidation type="list" allowBlank="1" showInputMessage="1" showErrorMessage="1" prompt="登録のみの申請はできません" xr:uid="{00000000-0002-0000-1200-00001C000000}">
          <x14:formula1>
            <xm:f>リスト!$E$44</xm:f>
          </x14:formula1>
          <xm:sqref>AY9</xm:sqref>
        </x14:dataValidation>
        <x14:dataValidation type="list" allowBlank="1" showInputMessage="1" showErrorMessage="1" prompt="登録のみの申請はできません" xr:uid="{00000000-0002-0000-1200-00001D000000}">
          <x14:formula1>
            <xm:f>リスト!$E$45</xm:f>
          </x14:formula1>
          <xm:sqref>AY10</xm:sqref>
        </x14:dataValidation>
        <x14:dataValidation type="list" allowBlank="1" showInputMessage="1" showErrorMessage="1" prompt="登録のみの申請はできません" xr:uid="{00000000-0002-0000-1200-00001E000000}">
          <x14:formula1>
            <xm:f>リスト!$E$46</xm:f>
          </x14:formula1>
          <xm:sqref>AY11</xm:sqref>
        </x14:dataValidation>
        <x14:dataValidation type="list" allowBlank="1" showInputMessage="1" showErrorMessage="1" prompt="登録のみの申請はできません" xr:uid="{00000000-0002-0000-1200-00001F000000}">
          <x14:formula1>
            <xm:f>リスト!$E$47</xm:f>
          </x14:formula1>
          <xm:sqref>AY12</xm:sqref>
        </x14:dataValidation>
        <x14:dataValidation type="list" allowBlank="1" showInputMessage="1" showErrorMessage="1" prompt="登録のみの申請はできません" xr:uid="{00000000-0002-0000-1200-000020000000}">
          <x14:formula1>
            <xm:f>リスト!$E$48</xm:f>
          </x14:formula1>
          <xm:sqref>AY13</xm:sqref>
        </x14:dataValidation>
        <x14:dataValidation type="list" allowBlank="1" showInputMessage="1" showErrorMessage="1" prompt="登録のみの申請はできません" xr:uid="{00000000-0002-0000-1200-000021000000}">
          <x14:formula1>
            <xm:f>リスト!$E$49</xm:f>
          </x14:formula1>
          <xm:sqref>AY14</xm:sqref>
        </x14:dataValidation>
        <x14:dataValidation type="list" allowBlank="1" showInputMessage="1" showErrorMessage="1" prompt="登録のみの申請はできません" xr:uid="{00000000-0002-0000-1200-000022000000}">
          <x14:formula1>
            <xm:f>リスト!$E$50</xm:f>
          </x14:formula1>
          <xm:sqref>AY15</xm:sqref>
        </x14:dataValidation>
        <x14:dataValidation type="list" allowBlank="1" showInputMessage="1" showErrorMessage="1" prompt="登録のみの申請はできません" xr:uid="{00000000-0002-0000-1200-000023000000}">
          <x14:formula1>
            <xm:f>リスト!$E$51</xm:f>
          </x14:formula1>
          <xm:sqref>AY16</xm:sqref>
        </x14:dataValidation>
        <x14:dataValidation type="list" allowBlank="1" showInputMessage="1" showErrorMessage="1" prompt="登録のみの申請はできません" xr:uid="{00000000-0002-0000-1200-000024000000}">
          <x14:formula1>
            <xm:f>リスト!$E$52</xm:f>
          </x14:formula1>
          <xm:sqref>AY17</xm:sqref>
        </x14:dataValidation>
        <x14:dataValidation type="list" allowBlank="1" showInputMessage="1" showErrorMessage="1" prompt="登録のみの申請はできません" xr:uid="{00000000-0002-0000-1200-000025000000}">
          <x14:formula1>
            <xm:f>リスト!$E$53</xm:f>
          </x14:formula1>
          <xm:sqref>AY18</xm:sqref>
        </x14:dataValidation>
        <x14:dataValidation type="list" allowBlank="1" showInputMessage="1" showErrorMessage="1" prompt="登録のみの申請はできません" xr:uid="{00000000-0002-0000-1200-000026000000}">
          <x14:formula1>
            <xm:f>リスト!$E$54</xm:f>
          </x14:formula1>
          <xm:sqref>AY19</xm:sqref>
        </x14:dataValidation>
        <x14:dataValidation type="list" allowBlank="1" showInputMessage="1" showErrorMessage="1" prompt="登録のみの申請はできません" xr:uid="{00000000-0002-0000-1200-000027000000}">
          <x14:formula1>
            <xm:f>リスト!$E$55</xm:f>
          </x14:formula1>
          <xm:sqref>AY20</xm:sqref>
        </x14:dataValidation>
        <x14:dataValidation type="list" allowBlank="1" showInputMessage="1" showErrorMessage="1" prompt="登録のみの申請はできません" xr:uid="{00000000-0002-0000-1200-000028000000}">
          <x14:formula1>
            <xm:f>リスト!$E$56</xm:f>
          </x14:formula1>
          <xm:sqref>AY21</xm:sqref>
        </x14:dataValidation>
        <x14:dataValidation type="list" allowBlank="1" showInputMessage="1" showErrorMessage="1" prompt="登録のみの申請はできません" xr:uid="{00000000-0002-0000-1200-000029000000}">
          <x14:formula1>
            <xm:f>リスト!$E$57</xm:f>
          </x14:formula1>
          <xm:sqref>AY22</xm:sqref>
        </x14:dataValidation>
        <x14:dataValidation type="list" allowBlank="1" showInputMessage="1" showErrorMessage="1" prompt="登録のみの申請はできません" xr:uid="{00000000-0002-0000-1200-00002A000000}">
          <x14:formula1>
            <xm:f>リスト!$E$58</xm:f>
          </x14:formula1>
          <xm:sqref>AY23</xm:sqref>
        </x14:dataValidation>
        <x14:dataValidation type="list" allowBlank="1" showInputMessage="1" showErrorMessage="1" prompt="登録のみの申請はできません" xr:uid="{00000000-0002-0000-1200-00002B000000}">
          <x14:formula1>
            <xm:f>リスト!$E$59</xm:f>
          </x14:formula1>
          <xm:sqref>AY24</xm:sqref>
        </x14:dataValidation>
        <x14:dataValidation type="list" allowBlank="1" showInputMessage="1" showErrorMessage="1" prompt="登録のみの申請はできません" xr:uid="{00000000-0002-0000-1200-00002C000000}">
          <x14:formula1>
            <xm:f>リスト!$E$60</xm:f>
          </x14:formula1>
          <xm:sqref>AY25</xm:sqref>
        </x14:dataValidation>
        <x14:dataValidation type="list" allowBlank="1" showInputMessage="1" showErrorMessage="1" prompt="登録のみの申請はできません" xr:uid="{00000000-0002-0000-1200-00002D000000}">
          <x14:formula1>
            <xm:f>リスト!$E$61</xm:f>
          </x14:formula1>
          <xm:sqref>AY26</xm:sqref>
        </x14:dataValidation>
        <x14:dataValidation type="list" allowBlank="1" showInputMessage="1" showErrorMessage="1" prompt="登録のみの申請はできません" xr:uid="{00000000-0002-0000-1200-00002E000000}">
          <x14:formula1>
            <xm:f>リスト!$E$62</xm:f>
          </x14:formula1>
          <xm:sqref>AY27</xm:sqref>
        </x14:dataValidation>
        <x14:dataValidation type="list" allowBlank="1" showInputMessage="1" showErrorMessage="1" prompt="同じコードは重複して申請できません" xr:uid="{00000000-0002-0000-1200-00002F000000}">
          <x14:formula1>
            <xm:f>リスト!$D$66:$D$74</xm:f>
          </x14:formula1>
          <xm:sqref>AX30:AX34</xm:sqref>
        </x14:dataValidation>
        <x14:dataValidation type="list" allowBlank="1" showInputMessage="1" showErrorMessage="1" prompt="リストから選択してください" xr:uid="{00000000-0002-0000-1200-000030000000}">
          <x14:formula1>
            <xm:f>リスト!$D$77:$D$78</xm:f>
          </x14:formula1>
          <xm:sqref>J17:L17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M24"/>
  <sheetViews>
    <sheetView showGridLines="0" zoomScale="85" zoomScaleNormal="85" workbookViewId="0">
      <selection activeCell="B3" sqref="B3"/>
    </sheetView>
  </sheetViews>
  <sheetFormatPr defaultRowHeight="21.75" customHeight="1" x14ac:dyDescent="0.15"/>
  <cols>
    <col min="1" max="1" width="3" style="378" customWidth="1"/>
    <col min="2" max="2" width="27.75" style="381" customWidth="1"/>
    <col min="3" max="3" width="4.75" style="378" customWidth="1"/>
    <col min="4" max="4" width="0.75" style="378" customWidth="1"/>
    <col min="5" max="5" width="15.375" style="378" customWidth="1"/>
    <col min="6" max="10" width="9" style="378"/>
    <col min="11" max="11" width="4.75" style="378" hidden="1" customWidth="1"/>
    <col min="12" max="12" width="10.75" style="378" hidden="1" customWidth="1"/>
    <col min="13" max="13" width="4.875" style="378" hidden="1" customWidth="1"/>
    <col min="14" max="16384" width="9" style="378"/>
  </cols>
  <sheetData>
    <row r="1" spans="1:13" ht="21.75" customHeight="1" x14ac:dyDescent="0.15">
      <c r="A1" s="684" t="s">
        <v>1201</v>
      </c>
      <c r="B1" s="684"/>
      <c r="C1" s="684"/>
      <c r="D1" s="684"/>
      <c r="E1" s="684"/>
      <c r="F1" s="684"/>
      <c r="G1" s="684"/>
      <c r="H1" s="684"/>
    </row>
    <row r="2" spans="1:13" ht="21.75" customHeight="1" x14ac:dyDescent="0.15">
      <c r="A2" s="607"/>
      <c r="B2" s="381" t="s">
        <v>1380</v>
      </c>
      <c r="C2" s="687"/>
      <c r="D2" s="687"/>
      <c r="E2" s="687"/>
      <c r="F2" s="607"/>
      <c r="G2" s="607"/>
      <c r="H2" s="607"/>
    </row>
    <row r="3" spans="1:13" ht="21.75" customHeight="1" x14ac:dyDescent="0.15">
      <c r="A3" s="607"/>
      <c r="B3" s="607"/>
      <c r="C3" s="607"/>
      <c r="D3" s="607"/>
      <c r="E3" s="607"/>
      <c r="F3" s="607"/>
      <c r="G3" s="607"/>
      <c r="H3" s="607"/>
    </row>
    <row r="4" spans="1:13" ht="21.75" customHeight="1" x14ac:dyDescent="0.15">
      <c r="B4" s="375" t="s">
        <v>866</v>
      </c>
      <c r="C4" s="376"/>
      <c r="D4" s="377"/>
      <c r="E4" s="386"/>
      <c r="K4" s="379" t="str">
        <f>IF(C4="","",TEXT(C4,"0"))</f>
        <v/>
      </c>
      <c r="L4" s="380" t="str">
        <f>IF(E4="","",TEXT(E4,"0000000"))</f>
        <v/>
      </c>
      <c r="M4" s="379" t="str">
        <f>CONCATENATE(K4,L4)</f>
        <v/>
      </c>
    </row>
    <row r="6" spans="1:13" ht="43.5" customHeight="1" x14ac:dyDescent="0.15">
      <c r="B6" s="381" t="s">
        <v>308</v>
      </c>
      <c r="C6" s="685"/>
      <c r="D6" s="685"/>
      <c r="E6" s="685"/>
      <c r="F6" s="685"/>
      <c r="G6" s="685"/>
      <c r="H6" s="685"/>
    </row>
    <row r="8" spans="1:13" ht="21.75" customHeight="1" x14ac:dyDescent="0.15">
      <c r="B8" s="381" t="s">
        <v>867</v>
      </c>
      <c r="C8" s="683"/>
      <c r="D8" s="683"/>
      <c r="E8" s="683"/>
      <c r="F8" s="683"/>
      <c r="G8" s="683"/>
      <c r="H8" s="683"/>
    </row>
    <row r="10" spans="1:13" ht="21.75" customHeight="1" x14ac:dyDescent="0.15">
      <c r="B10" s="381" t="s">
        <v>712</v>
      </c>
      <c r="C10" s="683"/>
      <c r="D10" s="683"/>
      <c r="E10" s="683"/>
    </row>
    <row r="12" spans="1:13" ht="21.75" customHeight="1" x14ac:dyDescent="0.15">
      <c r="B12" s="610" t="s">
        <v>1314</v>
      </c>
      <c r="C12" s="688"/>
      <c r="D12" s="688"/>
      <c r="E12" s="688"/>
    </row>
    <row r="14" spans="1:13" ht="43.5" customHeight="1" x14ac:dyDescent="0.15">
      <c r="B14" s="381" t="s">
        <v>1341</v>
      </c>
      <c r="C14" s="686"/>
      <c r="D14" s="686"/>
      <c r="E14" s="686"/>
      <c r="F14" s="686"/>
      <c r="G14" s="686"/>
      <c r="H14" s="686"/>
      <c r="M14" s="379" t="str">
        <f>CONCATENATE(C12,C14)</f>
        <v/>
      </c>
    </row>
    <row r="15" spans="1:13" ht="21.75" customHeight="1" x14ac:dyDescent="0.15">
      <c r="C15" s="549" t="s">
        <v>1342</v>
      </c>
    </row>
    <row r="16" spans="1:13" ht="21.75" customHeight="1" x14ac:dyDescent="0.15">
      <c r="B16" s="381" t="s">
        <v>1210</v>
      </c>
      <c r="C16" s="683"/>
      <c r="D16" s="683"/>
      <c r="E16" s="683"/>
      <c r="F16" s="683"/>
      <c r="G16" s="683"/>
      <c r="H16" s="683"/>
    </row>
    <row r="18" spans="2:8" ht="21.75" customHeight="1" x14ac:dyDescent="0.15">
      <c r="B18" s="381" t="s">
        <v>46</v>
      </c>
      <c r="C18" s="683"/>
      <c r="D18" s="683"/>
      <c r="E18" s="683"/>
      <c r="F18" s="683"/>
      <c r="G18" s="683"/>
      <c r="H18" s="683"/>
    </row>
    <row r="20" spans="2:8" ht="21.75" customHeight="1" x14ac:dyDescent="0.15">
      <c r="B20" s="381" t="s">
        <v>869</v>
      </c>
      <c r="C20" s="683"/>
      <c r="D20" s="683"/>
      <c r="E20" s="683"/>
      <c r="F20" s="382"/>
      <c r="G20" s="382"/>
      <c r="H20" s="382"/>
    </row>
    <row r="22" spans="2:8" ht="21.75" customHeight="1" x14ac:dyDescent="0.15">
      <c r="B22" s="381" t="s">
        <v>1224</v>
      </c>
      <c r="C22" s="683"/>
      <c r="D22" s="683"/>
      <c r="E22" s="683"/>
      <c r="F22" s="683"/>
      <c r="G22" s="683"/>
      <c r="H22" s="683"/>
    </row>
    <row r="24" spans="2:8" ht="21.75" customHeight="1" x14ac:dyDescent="0.15">
      <c r="B24" s="381" t="s">
        <v>1225</v>
      </c>
      <c r="C24" s="683"/>
      <c r="D24" s="683"/>
      <c r="E24" s="683"/>
      <c r="F24" s="683"/>
      <c r="G24" s="683"/>
      <c r="H24" s="683"/>
    </row>
  </sheetData>
  <sheetProtection selectLockedCells="1"/>
  <mergeCells count="12">
    <mergeCell ref="C22:H22"/>
    <mergeCell ref="C24:H24"/>
    <mergeCell ref="A1:H1"/>
    <mergeCell ref="C20:E20"/>
    <mergeCell ref="C6:H6"/>
    <mergeCell ref="C8:H8"/>
    <mergeCell ref="C10:E10"/>
    <mergeCell ref="C14:H14"/>
    <mergeCell ref="C18:H18"/>
    <mergeCell ref="C16:H16"/>
    <mergeCell ref="C2:E2"/>
    <mergeCell ref="C12:E12"/>
  </mergeCells>
  <phoneticPr fontId="3"/>
  <conditionalFormatting sqref="C4">
    <cfRule type="expression" dxfId="45" priority="13">
      <formula>IF($C$4="",TRUE)</formula>
    </cfRule>
  </conditionalFormatting>
  <conditionalFormatting sqref="C8">
    <cfRule type="expression" dxfId="44" priority="10">
      <formula>IF($C$8="",TRUE)</formula>
    </cfRule>
  </conditionalFormatting>
  <conditionalFormatting sqref="C2:E2">
    <cfRule type="expression" dxfId="43" priority="2">
      <formula>IF($C$2="",TRUE)</formula>
    </cfRule>
  </conditionalFormatting>
  <conditionalFormatting sqref="C10:E10">
    <cfRule type="expression" dxfId="42" priority="9">
      <formula>IF($C$10="",TRUE)</formula>
    </cfRule>
  </conditionalFormatting>
  <conditionalFormatting sqref="C12:E12">
    <cfRule type="expression" dxfId="41" priority="1">
      <formula>IF($C$12="",TRUE)</formula>
    </cfRule>
  </conditionalFormatting>
  <conditionalFormatting sqref="C20:E20">
    <cfRule type="cellIs" dxfId="40" priority="6" operator="equal">
      <formula>""</formula>
    </cfRule>
  </conditionalFormatting>
  <conditionalFormatting sqref="C6:H6">
    <cfRule type="expression" dxfId="39" priority="11">
      <formula>IF($C$6="",TRUE)</formula>
    </cfRule>
  </conditionalFormatting>
  <conditionalFormatting sqref="C14:H14">
    <cfRule type="expression" dxfId="38" priority="8">
      <formula>IF($C$14="",TRUE)</formula>
    </cfRule>
  </conditionalFormatting>
  <conditionalFormatting sqref="C16:H16">
    <cfRule type="expression" dxfId="37" priority="5">
      <formula>IF($C$16="",TRUE)</formula>
    </cfRule>
  </conditionalFormatting>
  <conditionalFormatting sqref="C18:H18">
    <cfRule type="expression" dxfId="36" priority="7">
      <formula>IF($C$18="",TRUE)</formula>
    </cfRule>
  </conditionalFormatting>
  <conditionalFormatting sqref="C22:H22">
    <cfRule type="expression" dxfId="35" priority="3">
      <formula>IF($C$22="",TRUE)</formula>
    </cfRule>
  </conditionalFormatting>
  <conditionalFormatting sqref="C24:H24">
    <cfRule type="expression" dxfId="34" priority="4">
      <formula>IF($C$24="",TRUE)</formula>
    </cfRule>
  </conditionalFormatting>
  <conditionalFormatting sqref="E4">
    <cfRule type="expression" dxfId="33" priority="12">
      <formula>IF($E$4="",TRUE)</formula>
    </cfRule>
  </conditionalFormatting>
  <dataValidations xWindow="196" yWindow="438" count="9">
    <dataValidation type="custom" operator="lessThanOrEqual" allowBlank="1" showInputMessage="1" showErrorMessage="1" prompt="全角で60文字以内です" sqref="C6" xr:uid="{00000000-0002-0000-0100-000000000000}">
      <formula1>AND(C6=DBCS(C6),LEN(C6)&lt;=60)</formula1>
    </dataValidation>
    <dataValidation type="textLength" imeMode="disabled" operator="equal" allowBlank="1" showInputMessage="1" showErrorMessage="1" prompt="半角英数字で8文字です" sqref="C10:E10" xr:uid="{00000000-0002-0000-0100-000001000000}">
      <formula1>8</formula1>
    </dataValidation>
    <dataValidation type="custom" imeMode="on" operator="lessThanOrEqual" allowBlank="1" showInputMessage="1" showErrorMessage="1" prompt="全角で26文字以内です" sqref="C14:H14" xr:uid="{00000000-0002-0000-0100-000002000000}">
      <formula1>AND(C14=DBCS(C14),LEN(C14)&lt;=26)</formula1>
    </dataValidation>
    <dataValidation type="textLength" imeMode="disabled" operator="lessThanOrEqual" allowBlank="1" showInputMessage="1" showErrorMessage="1" prompt="半角英数字で12桁以内です" sqref="C20:E20" xr:uid="{00000000-0002-0000-0100-000003000000}">
      <formula1>12</formula1>
    </dataValidation>
    <dataValidation type="textLength" imeMode="halfAlpha" showInputMessage="1" showErrorMessage="1" prompt="半角数字で7桁です" sqref="E4" xr:uid="{00000000-0002-0000-0100-000004000000}">
      <formula1>0</formula1>
      <formula2>9999999</formula2>
    </dataValidation>
    <dataValidation type="custom" operator="lessThanOrEqual" allowBlank="1" showInputMessage="1" showErrorMessage="1" prompt="全角のみ有効　姓と名の間はスペースを入れてください。_x000a_環境依存文字は使用しないでください。" sqref="C24:H24 C18:H18" xr:uid="{00000000-0002-0000-0100-000005000000}">
      <formula1>AND(C18=DBCS(C18))</formula1>
    </dataValidation>
    <dataValidation type="custom" operator="lessThanOrEqual" allowBlank="1" showInputMessage="1" showErrorMessage="1" prompt="全角のみ有効　姓と名の間はスペースを入れてください" sqref="C16:H16 C22:H22" xr:uid="{00000000-0002-0000-0100-000006000000}">
      <formula1>AND(C16=DBCS(C16))</formula1>
    </dataValidation>
    <dataValidation type="custom" imeMode="fullKatakana" operator="lessThanOrEqual" allowBlank="1" showInputMessage="1" showErrorMessage="1" prompt="全角で20文字以内です" sqref="C8:H8" xr:uid="{00000000-0002-0000-0100-000007000000}">
      <formula1>AND(C8=DBCS(C8),LEN(C8)&lt;=20)</formula1>
    </dataValidation>
    <dataValidation type="list" allowBlank="1" showInputMessage="1" showErrorMessage="1" prompt="リストから選択してください" sqref="C12:E12" xr:uid="{00000000-0002-0000-0100-000008000000}">
      <formula1>INDIRECT($C$2)</formula1>
    </dataValidation>
  </dataValidations>
  <printOptions horizontalCentered="1"/>
  <pageMargins left="0.70866141732283472" right="0.70866141732283472" top="0.59055118110236227" bottom="0.39370078740157483" header="0.51181102362204722" footer="0.39370078740157483"/>
  <pageSetup paperSize="9" scale="84" fitToHeight="0" orientation="portrait" r:id="rId1"/>
  <headerFooter alignWithMargins="0"/>
  <drawing r:id="rId2"/>
  <legacyDrawing r:id="rId3"/>
  <extLst>
    <ext xmlns:x14="http://schemas.microsoft.com/office/spreadsheetml/2009/9/main" uri="{CCE6A557-97BC-4b89-ADB6-D9C93CAAB3DF}">
      <x14:dataValidations xmlns:xm="http://schemas.microsoft.com/office/excel/2006/main" xWindow="196" yWindow="438" count="2">
        <x14:dataValidation type="list" imeMode="halfAlpha" allowBlank="1" showInputMessage="1" showErrorMessage="1" prompt="県内業者　A_x000a_県外業者　B_x000a_" xr:uid="{00000000-0002-0000-0100-00000A000000}">
          <x14:formula1>
            <xm:f>リスト!$H$2:$H$3</xm:f>
          </x14:formula1>
          <xm:sqref>C4</xm:sqref>
        </x14:dataValidation>
        <x14:dataValidation type="list" allowBlank="1" showInputMessage="1" showErrorMessage="1" prompt="リストから選択してください" xr:uid="{00000000-0002-0000-0100-00000B000000}">
          <x14:formula1>
            <xm:f>リスト!$H$5:$H$6</xm:f>
          </x14:formula1>
          <xm:sqref>C2:E2</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O124"/>
  <sheetViews>
    <sheetView showGridLines="0" zoomScale="70" zoomScaleNormal="70" workbookViewId="0">
      <selection activeCell="B2" sqref="B2:X2"/>
    </sheetView>
  </sheetViews>
  <sheetFormatPr defaultRowHeight="14.25" x14ac:dyDescent="0.15"/>
  <cols>
    <col min="1" max="1" width="1.25" style="1" customWidth="1"/>
    <col min="2" max="2" width="2.875" style="4" customWidth="1"/>
    <col min="3" max="3" width="1.25" style="1" customWidth="1"/>
    <col min="4" max="4" width="16.125" style="1" bestFit="1" customWidth="1"/>
    <col min="5" max="34" width="3.5" style="14" customWidth="1"/>
    <col min="35" max="36" width="3" style="1" customWidth="1"/>
    <col min="37" max="37" width="1.375" style="1" customWidth="1"/>
    <col min="38" max="44" width="3" style="1" customWidth="1"/>
    <col min="45" max="45" width="1.375" style="1" customWidth="1"/>
    <col min="46" max="46" width="3" style="1" customWidth="1"/>
    <col min="47" max="50" width="3.125" style="1" customWidth="1"/>
    <col min="51" max="51" width="3" style="1" customWidth="1"/>
    <col min="52" max="52" width="1.375" style="1" customWidth="1"/>
    <col min="53" max="61" width="3" style="1" customWidth="1"/>
    <col min="62" max="62" width="1.375" style="1" customWidth="1"/>
    <col min="63" max="91" width="3" style="1" customWidth="1"/>
    <col min="92" max="127" width="3.125" style="1" customWidth="1"/>
    <col min="128" max="16384" width="9" style="1"/>
  </cols>
  <sheetData>
    <row r="1" spans="1:67" s="8" customFormat="1" ht="12.75" customHeight="1" x14ac:dyDescent="0.15">
      <c r="A1" s="467" t="s">
        <v>593</v>
      </c>
      <c r="B1" s="468"/>
      <c r="C1" s="467"/>
      <c r="D1" s="468"/>
      <c r="E1" s="469"/>
      <c r="F1" s="469"/>
      <c r="G1" s="469"/>
      <c r="H1" s="469"/>
      <c r="I1" s="469"/>
      <c r="J1" s="469"/>
      <c r="K1" s="469"/>
      <c r="L1" s="470"/>
      <c r="M1" s="470"/>
      <c r="N1" s="469"/>
      <c r="O1" s="469"/>
      <c r="P1" s="469"/>
      <c r="Q1" s="469"/>
      <c r="R1" s="469"/>
      <c r="S1" s="469"/>
      <c r="T1" s="469"/>
      <c r="U1" s="469"/>
      <c r="V1" s="469"/>
      <c r="W1" s="469"/>
      <c r="X1" s="469"/>
      <c r="Y1" s="469"/>
      <c r="Z1" s="469"/>
      <c r="AA1" s="469"/>
      <c r="AB1" s="469"/>
      <c r="AC1" s="469"/>
      <c r="AD1" s="469"/>
      <c r="AE1" s="469"/>
      <c r="AF1" s="469"/>
      <c r="AG1" s="469"/>
      <c r="AH1" s="469"/>
      <c r="AI1" s="467"/>
      <c r="AJ1" s="467"/>
      <c r="AK1" s="467"/>
      <c r="AL1" s="467"/>
      <c r="AM1" s="467"/>
      <c r="AN1" s="467"/>
      <c r="AO1" s="467"/>
      <c r="AP1" s="467"/>
      <c r="AQ1" s="467"/>
      <c r="AR1" s="467"/>
      <c r="AS1" s="467"/>
      <c r="AT1" s="467"/>
      <c r="AU1" s="467"/>
      <c r="AV1" s="467"/>
      <c r="AW1" s="467"/>
      <c r="AX1" s="467"/>
      <c r="AY1" s="467"/>
      <c r="AZ1" s="467"/>
      <c r="BA1" s="467"/>
      <c r="BB1" s="467"/>
      <c r="BC1" s="467"/>
      <c r="BD1" s="467"/>
      <c r="BE1" s="467"/>
      <c r="BF1" s="467"/>
      <c r="BG1" s="467"/>
      <c r="BH1" s="467"/>
      <c r="BI1" s="467"/>
      <c r="BJ1" s="467"/>
      <c r="BK1" s="467"/>
      <c r="BL1" s="467"/>
      <c r="BM1" s="467"/>
      <c r="BN1" s="467"/>
      <c r="BO1" s="467"/>
    </row>
    <row r="2" spans="1:67" s="8" customFormat="1" ht="30" customHeight="1" x14ac:dyDescent="0.15">
      <c r="A2" s="467"/>
      <c r="B2" s="1078" t="s">
        <v>207</v>
      </c>
      <c r="C2" s="1078"/>
      <c r="D2" s="1078"/>
      <c r="E2" s="1078"/>
      <c r="F2" s="1078"/>
      <c r="G2" s="1078"/>
      <c r="H2" s="1078"/>
      <c r="I2" s="1078"/>
      <c r="J2" s="1078"/>
      <c r="K2" s="1078"/>
      <c r="L2" s="1078"/>
      <c r="M2" s="1078"/>
      <c r="N2" s="1078"/>
      <c r="O2" s="1078"/>
      <c r="P2" s="1078"/>
      <c r="Q2" s="1078"/>
      <c r="R2" s="1078"/>
      <c r="S2" s="1078"/>
      <c r="T2" s="1078"/>
      <c r="U2" s="1078"/>
      <c r="V2" s="1078"/>
      <c r="W2" s="1078"/>
      <c r="X2" s="1078"/>
      <c r="Y2" s="471"/>
      <c r="Z2" s="471"/>
      <c r="AA2" s="471"/>
      <c r="AB2" s="471"/>
      <c r="AC2" s="471"/>
      <c r="AD2" s="471"/>
      <c r="AE2" s="471"/>
      <c r="AF2" s="471"/>
      <c r="AG2" s="471"/>
      <c r="AH2" s="471"/>
      <c r="AI2" s="467"/>
      <c r="AJ2" s="1069" t="s">
        <v>684</v>
      </c>
      <c r="AK2" s="1070"/>
      <c r="AL2" s="1070"/>
      <c r="AM2" s="1070"/>
      <c r="AN2" s="1070"/>
      <c r="AO2" s="1070"/>
      <c r="AP2" s="1070"/>
      <c r="AQ2" s="1070"/>
      <c r="AR2" s="1070"/>
      <c r="AS2" s="1070"/>
      <c r="AT2" s="1070"/>
      <c r="AU2" s="1070"/>
      <c r="AV2" s="1070"/>
      <c r="AW2" s="1070"/>
      <c r="AX2" s="1070"/>
      <c r="AY2" s="1070"/>
      <c r="AZ2" s="1070"/>
      <c r="BA2" s="1070"/>
      <c r="BB2" s="1070"/>
      <c r="BC2" s="1070"/>
      <c r="BD2" s="1070"/>
      <c r="BE2" s="1070"/>
      <c r="BF2" s="1070"/>
      <c r="BG2" s="1070"/>
      <c r="BH2" s="1070"/>
      <c r="BI2" s="1070"/>
      <c r="BJ2" s="1070"/>
      <c r="BK2" s="1071"/>
      <c r="BL2" s="467"/>
      <c r="BM2" s="467"/>
      <c r="BN2" s="467"/>
      <c r="BO2" s="467"/>
    </row>
    <row r="3" spans="1:67" ht="15" customHeight="1" x14ac:dyDescent="0.15">
      <c r="A3" s="472"/>
      <c r="B3" s="473"/>
      <c r="C3" s="472"/>
      <c r="D3" s="474" t="s">
        <v>367</v>
      </c>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6" t="s">
        <v>1356</v>
      </c>
      <c r="AH3" s="475"/>
      <c r="AI3" s="472"/>
      <c r="AJ3" s="1072"/>
      <c r="AK3" s="1073"/>
      <c r="AL3" s="1073"/>
      <c r="AM3" s="1073"/>
      <c r="AN3" s="1073"/>
      <c r="AO3" s="1073"/>
      <c r="AP3" s="1073"/>
      <c r="AQ3" s="1073"/>
      <c r="AR3" s="1073"/>
      <c r="AS3" s="1073"/>
      <c r="AT3" s="1073"/>
      <c r="AU3" s="1073"/>
      <c r="AV3" s="1073"/>
      <c r="AW3" s="1073"/>
      <c r="AX3" s="1073"/>
      <c r="AY3" s="1073"/>
      <c r="AZ3" s="1073"/>
      <c r="BA3" s="1073"/>
      <c r="BB3" s="1073"/>
      <c r="BC3" s="1073"/>
      <c r="BD3" s="1073"/>
      <c r="BE3" s="1073"/>
      <c r="BF3" s="1073"/>
      <c r="BG3" s="1073"/>
      <c r="BH3" s="1073"/>
      <c r="BI3" s="1073"/>
      <c r="BJ3" s="1073"/>
      <c r="BK3" s="1074"/>
      <c r="BL3" s="472"/>
      <c r="BM3" s="472"/>
      <c r="BN3" s="472"/>
      <c r="BO3" s="472"/>
    </row>
    <row r="4" spans="1:67" ht="8.25" customHeight="1" x14ac:dyDescent="0.15">
      <c r="A4" s="472"/>
      <c r="B4" s="1082"/>
      <c r="C4" s="472"/>
      <c r="D4" s="1084" t="s">
        <v>362</v>
      </c>
      <c r="E4" s="475"/>
      <c r="F4" s="475"/>
      <c r="G4" s="475"/>
      <c r="H4" s="475"/>
      <c r="I4" s="475"/>
      <c r="J4" s="475"/>
      <c r="K4" s="475"/>
      <c r="L4" s="475"/>
      <c r="M4" s="475"/>
      <c r="N4" s="475"/>
      <c r="O4" s="475"/>
      <c r="P4" s="475"/>
      <c r="Q4" s="475"/>
      <c r="R4" s="475"/>
      <c r="S4" s="475"/>
      <c r="T4" s="475"/>
      <c r="U4" s="475"/>
      <c r="V4" s="475"/>
      <c r="W4" s="475"/>
      <c r="X4" s="475"/>
      <c r="Y4" s="475"/>
      <c r="Z4" s="475"/>
      <c r="AA4" s="475"/>
      <c r="AB4" s="475"/>
      <c r="AC4" s="475"/>
      <c r="AD4" s="475"/>
      <c r="AE4" s="475"/>
      <c r="AF4" s="475"/>
      <c r="AG4" s="475"/>
      <c r="AH4" s="472"/>
      <c r="AI4" s="472"/>
      <c r="AJ4" s="472"/>
      <c r="AK4" s="472"/>
      <c r="AL4" s="472"/>
      <c r="AM4" s="472"/>
      <c r="AN4" s="472"/>
      <c r="AO4" s="472"/>
      <c r="AP4" s="472"/>
      <c r="AQ4" s="472"/>
      <c r="AR4" s="472"/>
      <c r="AS4" s="472"/>
      <c r="AT4" s="472"/>
      <c r="AU4" s="472"/>
      <c r="AV4" s="472"/>
      <c r="AW4" s="472"/>
      <c r="AX4" s="472"/>
      <c r="AY4" s="472"/>
      <c r="AZ4" s="472"/>
      <c r="BA4" s="472"/>
      <c r="BB4" s="472"/>
      <c r="BC4" s="472"/>
      <c r="BD4" s="472"/>
      <c r="BE4" s="472"/>
      <c r="BF4" s="472"/>
      <c r="BG4" s="472"/>
      <c r="BH4" s="472"/>
      <c r="BI4" s="472"/>
      <c r="BJ4" s="472"/>
      <c r="BK4" s="472"/>
      <c r="BL4" s="472"/>
      <c r="BM4" s="472"/>
      <c r="BN4" s="472"/>
      <c r="BO4" s="472"/>
    </row>
    <row r="5" spans="1:67" ht="8.25" customHeight="1" x14ac:dyDescent="0.15">
      <c r="A5" s="472"/>
      <c r="B5" s="1082"/>
      <c r="C5" s="472"/>
      <c r="D5" s="108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2"/>
      <c r="AI5" s="472"/>
      <c r="AJ5" s="472"/>
      <c r="AK5" s="472"/>
      <c r="AL5" s="472"/>
      <c r="AM5" s="472"/>
      <c r="AN5" s="472"/>
      <c r="AO5" s="472"/>
      <c r="AP5" s="472"/>
      <c r="AQ5" s="1173" t="s">
        <v>399</v>
      </c>
      <c r="AR5" s="1173" t="s">
        <v>400</v>
      </c>
      <c r="AS5" s="472"/>
      <c r="AT5" s="472"/>
      <c r="AU5" s="472"/>
      <c r="AV5" s="472"/>
      <c r="AW5" s="472"/>
      <c r="AX5" s="472"/>
      <c r="AY5" s="472"/>
      <c r="AZ5" s="472"/>
      <c r="BA5" s="472"/>
      <c r="BB5" s="472"/>
      <c r="BC5" s="472"/>
      <c r="BD5" s="472"/>
      <c r="BE5" s="472"/>
      <c r="BF5" s="472"/>
      <c r="BG5" s="472"/>
      <c r="BH5" s="1173" t="s">
        <v>399</v>
      </c>
      <c r="BI5" s="1173" t="s">
        <v>400</v>
      </c>
      <c r="BJ5" s="472"/>
      <c r="BK5" s="472"/>
      <c r="BL5" s="472"/>
      <c r="BM5" s="472"/>
      <c r="BN5" s="472"/>
      <c r="BO5" s="472"/>
    </row>
    <row r="6" spans="1:67" ht="8.25" customHeight="1" x14ac:dyDescent="0.15">
      <c r="A6" s="472"/>
      <c r="B6" s="1083"/>
      <c r="C6" s="472"/>
      <c r="D6" s="1086"/>
      <c r="E6" s="475"/>
      <c r="F6" s="475"/>
      <c r="G6" s="475"/>
      <c r="H6" s="475"/>
      <c r="I6" s="475"/>
      <c r="J6" s="475"/>
      <c r="K6" s="475"/>
      <c r="L6" s="475"/>
      <c r="M6" s="475"/>
      <c r="N6" s="475"/>
      <c r="O6" s="475"/>
      <c r="P6" s="475"/>
      <c r="Q6" s="475"/>
      <c r="R6" s="475"/>
      <c r="S6" s="475"/>
      <c r="T6" s="475"/>
      <c r="U6" s="475"/>
      <c r="V6" s="475"/>
      <c r="W6" s="475"/>
      <c r="X6" s="475"/>
      <c r="Y6" s="475"/>
      <c r="Z6" s="475"/>
      <c r="AA6" s="475"/>
      <c r="AB6" s="475"/>
      <c r="AC6" s="475"/>
      <c r="AD6" s="475"/>
      <c r="AE6" s="475"/>
      <c r="AF6" s="475"/>
      <c r="AG6" s="475"/>
      <c r="AH6" s="472"/>
      <c r="AI6" s="472"/>
      <c r="AJ6" s="477"/>
      <c r="AK6" s="477"/>
      <c r="AL6" s="477"/>
      <c r="AM6" s="477"/>
      <c r="AN6" s="477"/>
      <c r="AO6" s="477"/>
      <c r="AP6" s="477"/>
      <c r="AQ6" s="1174"/>
      <c r="AR6" s="1174"/>
      <c r="AS6" s="477"/>
      <c r="AT6" s="477"/>
      <c r="AU6" s="477"/>
      <c r="AV6" s="477"/>
      <c r="AW6" s="477"/>
      <c r="AX6" s="477"/>
      <c r="AY6" s="477"/>
      <c r="AZ6" s="477"/>
      <c r="BA6" s="477"/>
      <c r="BB6" s="477"/>
      <c r="BC6" s="477"/>
      <c r="BD6" s="477"/>
      <c r="BE6" s="477"/>
      <c r="BF6" s="477"/>
      <c r="BG6" s="477"/>
      <c r="BH6" s="1174"/>
      <c r="BI6" s="1174"/>
      <c r="BJ6" s="477"/>
      <c r="BK6" s="477"/>
      <c r="BL6" s="472"/>
      <c r="BM6" s="472"/>
      <c r="BN6" s="472"/>
      <c r="BO6" s="472"/>
    </row>
    <row r="7" spans="1:67" ht="8.25" customHeight="1" x14ac:dyDescent="0.15">
      <c r="A7" s="472"/>
      <c r="B7" s="1047">
        <v>1</v>
      </c>
      <c r="C7" s="472"/>
      <c r="D7" s="1089" t="s">
        <v>347</v>
      </c>
      <c r="E7" s="1224" t="s">
        <v>1334</v>
      </c>
      <c r="F7" s="1225"/>
      <c r="G7" s="1225"/>
      <c r="H7" s="1225"/>
      <c r="I7" s="1225"/>
      <c r="J7" s="1225"/>
      <c r="K7" s="1225"/>
      <c r="L7" s="1226"/>
      <c r="M7" s="478"/>
      <c r="N7" s="472"/>
      <c r="O7" s="472"/>
      <c r="P7" s="472"/>
      <c r="Q7" s="472"/>
      <c r="R7" s="472"/>
      <c r="S7" s="472"/>
      <c r="T7" s="472"/>
      <c r="U7" s="472"/>
      <c r="V7" s="472"/>
      <c r="W7" s="472"/>
      <c r="X7" s="472"/>
      <c r="Y7" s="478"/>
      <c r="Z7" s="478"/>
      <c r="AA7" s="478"/>
      <c r="AB7" s="478"/>
      <c r="AC7" s="478"/>
      <c r="AD7" s="478"/>
      <c r="AE7" s="478"/>
      <c r="AF7" s="478"/>
      <c r="AG7" s="478"/>
      <c r="AH7" s="478"/>
      <c r="AI7" s="472"/>
      <c r="AJ7" s="479"/>
      <c r="AK7" s="477"/>
      <c r="AL7" s="1101" t="s">
        <v>368</v>
      </c>
      <c r="AM7" s="1101"/>
      <c r="AN7" s="1101"/>
      <c r="AO7" s="1101"/>
      <c r="AP7" s="1178"/>
      <c r="AQ7" s="1174"/>
      <c r="AR7" s="1174"/>
      <c r="AS7" s="477"/>
      <c r="AT7" s="477"/>
      <c r="AU7" s="477"/>
      <c r="AV7" s="477"/>
      <c r="AW7" s="477"/>
      <c r="AX7" s="477"/>
      <c r="AY7" s="477"/>
      <c r="AZ7" s="477"/>
      <c r="BA7" s="1101" t="s">
        <v>424</v>
      </c>
      <c r="BB7" s="1101"/>
      <c r="BC7" s="1101"/>
      <c r="BD7" s="1101"/>
      <c r="BE7" s="1101"/>
      <c r="BF7" s="1101"/>
      <c r="BG7" s="1101"/>
      <c r="BH7" s="1174"/>
      <c r="BI7" s="1174"/>
      <c r="BJ7" s="477"/>
      <c r="BK7" s="477"/>
      <c r="BL7" s="472"/>
      <c r="BM7" s="472"/>
      <c r="BN7" s="472"/>
      <c r="BO7" s="472"/>
    </row>
    <row r="8" spans="1:67" ht="8.25" customHeight="1" x14ac:dyDescent="0.15">
      <c r="A8" s="472"/>
      <c r="B8" s="1048"/>
      <c r="C8" s="472"/>
      <c r="D8" s="1090"/>
      <c r="E8" s="1227"/>
      <c r="F8" s="1228"/>
      <c r="G8" s="1228"/>
      <c r="H8" s="1228"/>
      <c r="I8" s="1228"/>
      <c r="J8" s="1228"/>
      <c r="K8" s="1228"/>
      <c r="L8" s="1229"/>
      <c r="M8" s="478"/>
      <c r="N8" s="480"/>
      <c r="O8" s="481"/>
      <c r="P8" s="481"/>
      <c r="Q8" s="481"/>
      <c r="R8" s="481"/>
      <c r="S8" s="481"/>
      <c r="T8" s="481"/>
      <c r="U8" s="481"/>
      <c r="V8" s="481"/>
      <c r="W8" s="481"/>
      <c r="X8" s="480"/>
      <c r="Y8" s="478"/>
      <c r="Z8" s="478"/>
      <c r="AA8" s="478"/>
      <c r="AB8" s="478"/>
      <c r="AC8" s="478"/>
      <c r="AD8" s="478"/>
      <c r="AE8" s="478"/>
      <c r="AF8" s="478"/>
      <c r="AG8" s="478"/>
      <c r="AH8" s="478"/>
      <c r="AI8" s="472"/>
      <c r="AJ8" s="479"/>
      <c r="AK8" s="477"/>
      <c r="AL8" s="1102"/>
      <c r="AM8" s="1102"/>
      <c r="AN8" s="1102"/>
      <c r="AO8" s="1102"/>
      <c r="AP8" s="1179"/>
      <c r="AQ8" s="1175"/>
      <c r="AR8" s="1175"/>
      <c r="AS8" s="477"/>
      <c r="AT8" s="477"/>
      <c r="AU8" s="477"/>
      <c r="AV8" s="477"/>
      <c r="AW8" s="477"/>
      <c r="AX8" s="477"/>
      <c r="AY8" s="477"/>
      <c r="AZ8" s="477"/>
      <c r="BA8" s="1102"/>
      <c r="BB8" s="1102"/>
      <c r="BC8" s="1102"/>
      <c r="BD8" s="1102"/>
      <c r="BE8" s="1102"/>
      <c r="BF8" s="1102"/>
      <c r="BG8" s="1102"/>
      <c r="BH8" s="1175"/>
      <c r="BI8" s="1175"/>
      <c r="BJ8" s="477"/>
      <c r="BK8" s="477"/>
      <c r="BL8" s="472"/>
      <c r="BM8" s="472"/>
      <c r="BN8" s="472"/>
      <c r="BO8" s="472"/>
    </row>
    <row r="9" spans="1:67" ht="8.25" customHeight="1" x14ac:dyDescent="0.15">
      <c r="A9" s="472"/>
      <c r="B9" s="1048"/>
      <c r="C9" s="472"/>
      <c r="D9" s="1090"/>
      <c r="E9" s="1227"/>
      <c r="F9" s="1228"/>
      <c r="G9" s="1228"/>
      <c r="H9" s="1228"/>
      <c r="I9" s="1228"/>
      <c r="J9" s="1228"/>
      <c r="K9" s="1228"/>
      <c r="L9" s="1229"/>
      <c r="M9" s="478"/>
      <c r="N9" s="480"/>
      <c r="O9" s="481"/>
      <c r="P9" s="481"/>
      <c r="Q9" s="481"/>
      <c r="R9" s="481"/>
      <c r="S9" s="481"/>
      <c r="T9" s="481"/>
      <c r="U9" s="481"/>
      <c r="V9" s="481"/>
      <c r="W9" s="481"/>
      <c r="X9" s="480"/>
      <c r="Y9" s="478"/>
      <c r="Z9" s="478"/>
      <c r="AA9" s="478"/>
      <c r="AB9" s="478"/>
      <c r="AC9" s="478"/>
      <c r="AD9" s="478"/>
      <c r="AE9" s="478"/>
      <c r="AF9" s="478"/>
      <c r="AG9" s="478"/>
      <c r="AH9" s="478"/>
      <c r="AI9" s="472"/>
      <c r="AJ9" s="1047">
        <v>26</v>
      </c>
      <c r="AK9" s="477"/>
      <c r="AL9" s="1075" t="s">
        <v>425</v>
      </c>
      <c r="AM9" s="1076"/>
      <c r="AN9" s="1076"/>
      <c r="AO9" s="1076"/>
      <c r="AP9" s="1077"/>
      <c r="AQ9" s="1098">
        <v>1</v>
      </c>
      <c r="AR9" s="1098">
        <v>1</v>
      </c>
      <c r="AS9" s="477"/>
      <c r="AT9" s="1047">
        <v>75</v>
      </c>
      <c r="AU9" s="482"/>
      <c r="AV9" s="482"/>
      <c r="AW9" s="477"/>
      <c r="AX9" s="477"/>
      <c r="AY9" s="1047">
        <v>49</v>
      </c>
      <c r="AZ9" s="477"/>
      <c r="BA9" s="1054" t="s">
        <v>403</v>
      </c>
      <c r="BB9" s="1055"/>
      <c r="BC9" s="1055"/>
      <c r="BD9" s="1055"/>
      <c r="BE9" s="1055"/>
      <c r="BF9" s="1055"/>
      <c r="BG9" s="1056"/>
      <c r="BH9" s="1063">
        <v>1</v>
      </c>
      <c r="BI9" s="1066">
        <v>1</v>
      </c>
      <c r="BJ9" s="477"/>
      <c r="BK9" s="1047">
        <v>88</v>
      </c>
      <c r="BL9" s="472"/>
      <c r="BM9" s="472"/>
      <c r="BN9" s="472"/>
      <c r="BO9" s="472"/>
    </row>
    <row r="10" spans="1:67" ht="8.25" customHeight="1" x14ac:dyDescent="0.15">
      <c r="A10" s="472"/>
      <c r="B10" s="1049"/>
      <c r="C10" s="472"/>
      <c r="D10" s="1091"/>
      <c r="E10" s="1227"/>
      <c r="F10" s="1228"/>
      <c r="G10" s="1228"/>
      <c r="H10" s="1228"/>
      <c r="I10" s="1228"/>
      <c r="J10" s="1228"/>
      <c r="K10" s="1228"/>
      <c r="L10" s="1229"/>
      <c r="M10" s="478"/>
      <c r="N10" s="480">
        <v>10</v>
      </c>
      <c r="O10" s="481"/>
      <c r="P10" s="481"/>
      <c r="Q10" s="481"/>
      <c r="R10" s="481"/>
      <c r="S10" s="481"/>
      <c r="T10" s="481"/>
      <c r="U10" s="481"/>
      <c r="V10" s="481">
        <v>24</v>
      </c>
      <c r="W10" s="481"/>
      <c r="X10" s="480">
        <v>20</v>
      </c>
      <c r="Y10" s="478"/>
      <c r="Z10" s="478"/>
      <c r="AA10" s="478"/>
      <c r="AB10" s="478"/>
      <c r="AC10" s="478"/>
      <c r="AD10" s="478"/>
      <c r="AE10" s="478"/>
      <c r="AF10" s="478"/>
      <c r="AG10" s="478"/>
      <c r="AH10" s="478"/>
      <c r="AI10" s="472"/>
      <c r="AJ10" s="1048"/>
      <c r="AK10" s="477"/>
      <c r="AL10" s="1075"/>
      <c r="AM10" s="1076"/>
      <c r="AN10" s="1076"/>
      <c r="AO10" s="1076"/>
      <c r="AP10" s="1077"/>
      <c r="AQ10" s="1099"/>
      <c r="AR10" s="1099"/>
      <c r="AS10" s="477"/>
      <c r="AT10" s="1048"/>
      <c r="AU10" s="475"/>
      <c r="AV10" s="475"/>
      <c r="AW10" s="477"/>
      <c r="AX10" s="477"/>
      <c r="AY10" s="1048"/>
      <c r="AZ10" s="477"/>
      <c r="BA10" s="1057"/>
      <c r="BB10" s="1058"/>
      <c r="BC10" s="1058"/>
      <c r="BD10" s="1058"/>
      <c r="BE10" s="1058"/>
      <c r="BF10" s="1058"/>
      <c r="BG10" s="1059"/>
      <c r="BH10" s="1064"/>
      <c r="BI10" s="1067"/>
      <c r="BJ10" s="477"/>
      <c r="BK10" s="1048"/>
      <c r="BL10" s="472"/>
      <c r="BM10" s="472"/>
      <c r="BN10" s="472"/>
      <c r="BO10" s="472"/>
    </row>
    <row r="11" spans="1:67" ht="8.25" customHeight="1" x14ac:dyDescent="0.15">
      <c r="A11" s="472"/>
      <c r="B11" s="1047">
        <v>2</v>
      </c>
      <c r="C11" s="472"/>
      <c r="D11" s="1054" t="s">
        <v>597</v>
      </c>
      <c r="E11" s="1087" t="s">
        <v>142</v>
      </c>
      <c r="F11" s="1079" t="s">
        <v>143</v>
      </c>
      <c r="G11" s="1079" t="s">
        <v>144</v>
      </c>
      <c r="H11" s="1079" t="s">
        <v>145</v>
      </c>
      <c r="I11" s="1079" t="s">
        <v>136</v>
      </c>
      <c r="J11" s="1079" t="s">
        <v>137</v>
      </c>
      <c r="K11" s="1079" t="s">
        <v>138</v>
      </c>
      <c r="L11" s="1079" t="s">
        <v>139</v>
      </c>
      <c r="M11" s="1079" t="s">
        <v>140</v>
      </c>
      <c r="N11" s="1079" t="s">
        <v>137</v>
      </c>
      <c r="O11" s="1079" t="s">
        <v>141</v>
      </c>
      <c r="P11" s="1079"/>
      <c r="Q11" s="1079"/>
      <c r="R11" s="1079"/>
      <c r="S11" s="1079"/>
      <c r="T11" s="1079"/>
      <c r="U11" s="1079"/>
      <c r="V11" s="1079"/>
      <c r="W11" s="1079"/>
      <c r="X11" s="1220"/>
      <c r="Y11" s="478"/>
      <c r="Z11" s="478"/>
      <c r="AA11" s="478"/>
      <c r="AB11" s="478"/>
      <c r="AC11" s="478"/>
      <c r="AD11" s="478"/>
      <c r="AE11" s="478"/>
      <c r="AF11" s="478"/>
      <c r="AG11" s="478"/>
      <c r="AH11" s="478"/>
      <c r="AI11" s="472"/>
      <c r="AJ11" s="1049"/>
      <c r="AK11" s="477"/>
      <c r="AL11" s="1075"/>
      <c r="AM11" s="1076"/>
      <c r="AN11" s="1076"/>
      <c r="AO11" s="1076"/>
      <c r="AP11" s="1077"/>
      <c r="AQ11" s="1100"/>
      <c r="AR11" s="1100"/>
      <c r="AS11" s="477"/>
      <c r="AT11" s="1049"/>
      <c r="AU11" s="475"/>
      <c r="AV11" s="475"/>
      <c r="AW11" s="477"/>
      <c r="AX11" s="477"/>
      <c r="AY11" s="1049"/>
      <c r="AZ11" s="477"/>
      <c r="BA11" s="1060"/>
      <c r="BB11" s="1061"/>
      <c r="BC11" s="1061"/>
      <c r="BD11" s="1061"/>
      <c r="BE11" s="1061"/>
      <c r="BF11" s="1061"/>
      <c r="BG11" s="1062"/>
      <c r="BH11" s="1065"/>
      <c r="BI11" s="1068"/>
      <c r="BJ11" s="477"/>
      <c r="BK11" s="1049"/>
      <c r="BL11" s="472"/>
      <c r="BM11" s="472"/>
      <c r="BN11" s="472"/>
      <c r="BO11" s="472"/>
    </row>
    <row r="12" spans="1:67" ht="8.25" customHeight="1" x14ac:dyDescent="0.15">
      <c r="A12" s="472"/>
      <c r="B12" s="1048"/>
      <c r="C12" s="472"/>
      <c r="D12" s="1057"/>
      <c r="E12" s="1088"/>
      <c r="F12" s="1080"/>
      <c r="G12" s="1080"/>
      <c r="H12" s="1080"/>
      <c r="I12" s="1080"/>
      <c r="J12" s="1080"/>
      <c r="K12" s="1080"/>
      <c r="L12" s="1080"/>
      <c r="M12" s="1080"/>
      <c r="N12" s="1080"/>
      <c r="O12" s="1080"/>
      <c r="P12" s="1080"/>
      <c r="Q12" s="1080"/>
      <c r="R12" s="1080"/>
      <c r="S12" s="1080"/>
      <c r="T12" s="1080"/>
      <c r="U12" s="1080"/>
      <c r="V12" s="1080"/>
      <c r="W12" s="1080"/>
      <c r="X12" s="1182"/>
      <c r="Y12" s="478"/>
      <c r="Z12" s="478"/>
      <c r="AA12" s="478"/>
      <c r="AB12" s="478"/>
      <c r="AC12" s="478"/>
      <c r="AD12" s="478"/>
      <c r="AE12" s="478"/>
      <c r="AF12" s="478"/>
      <c r="AG12" s="478"/>
      <c r="AH12" s="478"/>
      <c r="AI12" s="472"/>
      <c r="AJ12" s="1047">
        <v>27</v>
      </c>
      <c r="AK12" s="477"/>
      <c r="AL12" s="1075" t="s">
        <v>388</v>
      </c>
      <c r="AM12" s="1076"/>
      <c r="AN12" s="1076"/>
      <c r="AO12" s="1076"/>
      <c r="AP12" s="1077"/>
      <c r="AQ12" s="1098"/>
      <c r="AR12" s="483"/>
      <c r="AS12" s="484"/>
      <c r="AT12" s="475"/>
      <c r="AU12" s="475"/>
      <c r="AV12" s="475"/>
      <c r="AW12" s="477"/>
      <c r="AX12" s="477"/>
      <c r="AY12" s="1047">
        <v>50</v>
      </c>
      <c r="AZ12" s="477"/>
      <c r="BA12" s="1054" t="s">
        <v>404</v>
      </c>
      <c r="BB12" s="1055"/>
      <c r="BC12" s="1055"/>
      <c r="BD12" s="1055"/>
      <c r="BE12" s="1055"/>
      <c r="BF12" s="1055"/>
      <c r="BG12" s="1056"/>
      <c r="BH12" s="1063"/>
      <c r="BI12" s="1066"/>
      <c r="BJ12" s="477"/>
      <c r="BK12" s="1047">
        <v>89</v>
      </c>
      <c r="BL12" s="472"/>
      <c r="BM12" s="472"/>
      <c r="BN12" s="472"/>
      <c r="BO12" s="472"/>
    </row>
    <row r="13" spans="1:67" ht="8.25" customHeight="1" x14ac:dyDescent="0.15">
      <c r="A13" s="485"/>
      <c r="B13" s="1048"/>
      <c r="C13" s="472"/>
      <c r="D13" s="1057"/>
      <c r="E13" s="1088"/>
      <c r="F13" s="1080"/>
      <c r="G13" s="1080"/>
      <c r="H13" s="1080"/>
      <c r="I13" s="1080"/>
      <c r="J13" s="1080"/>
      <c r="K13" s="1080"/>
      <c r="L13" s="1080"/>
      <c r="M13" s="1080"/>
      <c r="N13" s="1080"/>
      <c r="O13" s="1080"/>
      <c r="P13" s="1080"/>
      <c r="Q13" s="1080"/>
      <c r="R13" s="1080"/>
      <c r="S13" s="1080"/>
      <c r="T13" s="1080"/>
      <c r="U13" s="1080"/>
      <c r="V13" s="1080"/>
      <c r="W13" s="1080"/>
      <c r="X13" s="1182"/>
      <c r="Y13" s="478"/>
      <c r="Z13" s="478"/>
      <c r="AA13" s="478"/>
      <c r="AB13" s="478"/>
      <c r="AC13" s="478"/>
      <c r="AD13" s="478"/>
      <c r="AE13" s="478"/>
      <c r="AF13" s="478"/>
      <c r="AG13" s="478"/>
      <c r="AH13" s="478"/>
      <c r="AI13" s="472"/>
      <c r="AJ13" s="1048"/>
      <c r="AK13" s="477"/>
      <c r="AL13" s="1075"/>
      <c r="AM13" s="1076"/>
      <c r="AN13" s="1076"/>
      <c r="AO13" s="1076"/>
      <c r="AP13" s="1077"/>
      <c r="AQ13" s="1099"/>
      <c r="AR13" s="483"/>
      <c r="AS13" s="484"/>
      <c r="AT13" s="475"/>
      <c r="AU13" s="475"/>
      <c r="AV13" s="475"/>
      <c r="AW13" s="477"/>
      <c r="AX13" s="477"/>
      <c r="AY13" s="1048"/>
      <c r="AZ13" s="477"/>
      <c r="BA13" s="1057"/>
      <c r="BB13" s="1058"/>
      <c r="BC13" s="1058"/>
      <c r="BD13" s="1058"/>
      <c r="BE13" s="1058"/>
      <c r="BF13" s="1058"/>
      <c r="BG13" s="1059"/>
      <c r="BH13" s="1064"/>
      <c r="BI13" s="1067"/>
      <c r="BJ13" s="477"/>
      <c r="BK13" s="1048"/>
      <c r="BL13" s="472"/>
      <c r="BM13" s="472"/>
      <c r="BN13" s="472"/>
      <c r="BO13" s="472"/>
    </row>
    <row r="14" spans="1:67" ht="8.25" customHeight="1" x14ac:dyDescent="0.15">
      <c r="A14" s="472"/>
      <c r="B14" s="1049"/>
      <c r="C14" s="472"/>
      <c r="D14" s="1060"/>
      <c r="E14" s="1088"/>
      <c r="F14" s="1080"/>
      <c r="G14" s="1080"/>
      <c r="H14" s="1080"/>
      <c r="I14" s="1080"/>
      <c r="J14" s="1080"/>
      <c r="K14" s="1080"/>
      <c r="L14" s="1080"/>
      <c r="M14" s="1080"/>
      <c r="N14" s="1080"/>
      <c r="O14" s="1080"/>
      <c r="P14" s="1080"/>
      <c r="Q14" s="1080"/>
      <c r="R14" s="1080"/>
      <c r="S14" s="1080"/>
      <c r="T14" s="1080"/>
      <c r="U14" s="1080"/>
      <c r="V14" s="1080"/>
      <c r="W14" s="1080"/>
      <c r="X14" s="1182"/>
      <c r="Y14" s="478"/>
      <c r="Z14" s="478"/>
      <c r="AA14" s="478"/>
      <c r="AB14" s="478"/>
      <c r="AC14" s="478"/>
      <c r="AD14" s="478"/>
      <c r="AE14" s="478"/>
      <c r="AF14" s="478"/>
      <c r="AG14" s="478"/>
      <c r="AH14" s="478"/>
      <c r="AI14" s="472"/>
      <c r="AJ14" s="1049"/>
      <c r="AK14" s="477"/>
      <c r="AL14" s="1075"/>
      <c r="AM14" s="1076"/>
      <c r="AN14" s="1076"/>
      <c r="AO14" s="1076"/>
      <c r="AP14" s="1077"/>
      <c r="AQ14" s="1100"/>
      <c r="AR14" s="483"/>
      <c r="AS14" s="484"/>
      <c r="AT14" s="475"/>
      <c r="AU14" s="482"/>
      <c r="AV14" s="482"/>
      <c r="AW14" s="477"/>
      <c r="AX14" s="477"/>
      <c r="AY14" s="1049"/>
      <c r="AZ14" s="477"/>
      <c r="BA14" s="1060"/>
      <c r="BB14" s="1061"/>
      <c r="BC14" s="1061"/>
      <c r="BD14" s="1061"/>
      <c r="BE14" s="1061"/>
      <c r="BF14" s="1061"/>
      <c r="BG14" s="1062"/>
      <c r="BH14" s="1065"/>
      <c r="BI14" s="1068"/>
      <c r="BJ14" s="477"/>
      <c r="BK14" s="1049"/>
      <c r="BL14" s="472"/>
      <c r="BM14" s="472"/>
      <c r="BN14" s="472"/>
      <c r="BO14" s="472"/>
    </row>
    <row r="15" spans="1:67" ht="8.25" customHeight="1" x14ac:dyDescent="0.15">
      <c r="A15" s="486"/>
      <c r="B15" s="1047">
        <v>3</v>
      </c>
      <c r="C15" s="472"/>
      <c r="D15" s="1054" t="s">
        <v>348</v>
      </c>
      <c r="E15" s="1087" t="s">
        <v>613</v>
      </c>
      <c r="F15" s="1079" t="s">
        <v>135</v>
      </c>
      <c r="G15" s="1079" t="s">
        <v>136</v>
      </c>
      <c r="H15" s="1079" t="s">
        <v>137</v>
      </c>
      <c r="I15" s="1079" t="s">
        <v>138</v>
      </c>
      <c r="J15" s="1079" t="s">
        <v>139</v>
      </c>
      <c r="K15" s="1079" t="s">
        <v>140</v>
      </c>
      <c r="L15" s="1079" t="s">
        <v>137</v>
      </c>
      <c r="M15" s="1079" t="s">
        <v>141</v>
      </c>
      <c r="N15" s="1079" t="s">
        <v>599</v>
      </c>
      <c r="O15" s="1079" t="s">
        <v>600</v>
      </c>
      <c r="P15" s="1079" t="s">
        <v>601</v>
      </c>
      <c r="Q15" s="1079" t="s">
        <v>602</v>
      </c>
      <c r="R15" s="1079"/>
      <c r="S15" s="1079"/>
      <c r="T15" s="1079"/>
      <c r="U15" s="1079"/>
      <c r="V15" s="1079"/>
      <c r="W15" s="1079"/>
      <c r="X15" s="1079"/>
      <c r="Y15" s="487"/>
      <c r="Z15" s="478"/>
      <c r="AA15" s="478"/>
      <c r="AB15" s="478"/>
      <c r="AC15" s="478"/>
      <c r="AD15" s="478"/>
      <c r="AE15" s="478"/>
      <c r="AF15" s="478"/>
      <c r="AG15" s="478"/>
      <c r="AH15" s="478"/>
      <c r="AI15" s="472"/>
      <c r="AJ15" s="1047">
        <v>28</v>
      </c>
      <c r="AK15" s="477"/>
      <c r="AL15" s="1075" t="s">
        <v>389</v>
      </c>
      <c r="AM15" s="1076"/>
      <c r="AN15" s="1076"/>
      <c r="AO15" s="1076"/>
      <c r="AP15" s="1077"/>
      <c r="AQ15" s="1098"/>
      <c r="AR15" s="483"/>
      <c r="AS15" s="488"/>
      <c r="AT15" s="475"/>
      <c r="AU15" s="482"/>
      <c r="AV15" s="482"/>
      <c r="AW15" s="477"/>
      <c r="AX15" s="477"/>
      <c r="AY15" s="1047">
        <v>51</v>
      </c>
      <c r="AZ15" s="477"/>
      <c r="BA15" s="1054" t="s">
        <v>405</v>
      </c>
      <c r="BB15" s="1055"/>
      <c r="BC15" s="1055"/>
      <c r="BD15" s="1055"/>
      <c r="BE15" s="1055"/>
      <c r="BF15" s="1055"/>
      <c r="BG15" s="1056"/>
      <c r="BH15" s="1063"/>
      <c r="BI15" s="1066"/>
      <c r="BJ15" s="477"/>
      <c r="BK15" s="1047">
        <v>90</v>
      </c>
      <c r="BL15" s="472"/>
      <c r="BM15" s="472"/>
      <c r="BN15" s="472"/>
      <c r="BO15" s="472"/>
    </row>
    <row r="16" spans="1:67" ht="8.25" customHeight="1" x14ac:dyDescent="0.15">
      <c r="A16" s="472"/>
      <c r="B16" s="1048"/>
      <c r="C16" s="472"/>
      <c r="D16" s="1057"/>
      <c r="E16" s="1088"/>
      <c r="F16" s="1080"/>
      <c r="G16" s="1080"/>
      <c r="H16" s="1080"/>
      <c r="I16" s="1080"/>
      <c r="J16" s="1080"/>
      <c r="K16" s="1080"/>
      <c r="L16" s="1080"/>
      <c r="M16" s="1080"/>
      <c r="N16" s="1080"/>
      <c r="O16" s="1080"/>
      <c r="P16" s="1080"/>
      <c r="Q16" s="1080"/>
      <c r="R16" s="1080"/>
      <c r="S16" s="1080"/>
      <c r="T16" s="1080"/>
      <c r="U16" s="1080"/>
      <c r="V16" s="1080"/>
      <c r="W16" s="1080"/>
      <c r="X16" s="1080"/>
      <c r="Y16" s="489"/>
      <c r="Z16" s="478"/>
      <c r="AA16" s="478"/>
      <c r="AB16" s="478"/>
      <c r="AC16" s="478"/>
      <c r="AD16" s="478"/>
      <c r="AE16" s="478"/>
      <c r="AF16" s="478"/>
      <c r="AG16" s="478"/>
      <c r="AH16" s="478"/>
      <c r="AI16" s="472"/>
      <c r="AJ16" s="1048"/>
      <c r="AK16" s="477"/>
      <c r="AL16" s="1075"/>
      <c r="AM16" s="1076"/>
      <c r="AN16" s="1076"/>
      <c r="AO16" s="1076"/>
      <c r="AP16" s="1077"/>
      <c r="AQ16" s="1099"/>
      <c r="AR16" s="483"/>
      <c r="AS16" s="488"/>
      <c r="AT16" s="475"/>
      <c r="AU16" s="475"/>
      <c r="AV16" s="475"/>
      <c r="AW16" s="477"/>
      <c r="AX16" s="477"/>
      <c r="AY16" s="1048"/>
      <c r="AZ16" s="477"/>
      <c r="BA16" s="1057"/>
      <c r="BB16" s="1058"/>
      <c r="BC16" s="1058"/>
      <c r="BD16" s="1058"/>
      <c r="BE16" s="1058"/>
      <c r="BF16" s="1058"/>
      <c r="BG16" s="1059"/>
      <c r="BH16" s="1064"/>
      <c r="BI16" s="1067"/>
      <c r="BJ16" s="477"/>
      <c r="BK16" s="1048"/>
      <c r="BL16" s="472"/>
      <c r="BM16" s="472"/>
      <c r="BN16" s="472"/>
      <c r="BO16" s="472"/>
    </row>
    <row r="17" spans="1:67" s="87" customFormat="1" ht="8.25" customHeight="1" x14ac:dyDescent="0.15">
      <c r="A17" s="485"/>
      <c r="B17" s="1048"/>
      <c r="C17" s="472"/>
      <c r="D17" s="1057"/>
      <c r="E17" s="1088"/>
      <c r="F17" s="1080"/>
      <c r="G17" s="1080"/>
      <c r="H17" s="1080"/>
      <c r="I17" s="1080"/>
      <c r="J17" s="1080"/>
      <c r="K17" s="1080"/>
      <c r="L17" s="1080"/>
      <c r="M17" s="1080"/>
      <c r="N17" s="1080"/>
      <c r="O17" s="1080"/>
      <c r="P17" s="1080"/>
      <c r="Q17" s="1080"/>
      <c r="R17" s="1080"/>
      <c r="S17" s="1080"/>
      <c r="T17" s="1080"/>
      <c r="U17" s="1080"/>
      <c r="V17" s="1080"/>
      <c r="W17" s="1080"/>
      <c r="X17" s="1080"/>
      <c r="Y17" s="489"/>
      <c r="Z17" s="478"/>
      <c r="AA17" s="478"/>
      <c r="AB17" s="478"/>
      <c r="AC17" s="478"/>
      <c r="AD17" s="478"/>
      <c r="AE17" s="478"/>
      <c r="AF17" s="478"/>
      <c r="AG17" s="478"/>
      <c r="AH17" s="478"/>
      <c r="AI17" s="472"/>
      <c r="AJ17" s="1049"/>
      <c r="AK17" s="477"/>
      <c r="AL17" s="1075"/>
      <c r="AM17" s="1076"/>
      <c r="AN17" s="1076"/>
      <c r="AO17" s="1076"/>
      <c r="AP17" s="1077"/>
      <c r="AQ17" s="1100"/>
      <c r="AR17" s="483"/>
      <c r="AS17" s="488"/>
      <c r="AT17" s="475"/>
      <c r="AU17" s="475"/>
      <c r="AV17" s="475"/>
      <c r="AW17" s="477"/>
      <c r="AX17" s="477"/>
      <c r="AY17" s="1049"/>
      <c r="AZ17" s="477"/>
      <c r="BA17" s="1060"/>
      <c r="BB17" s="1061"/>
      <c r="BC17" s="1061"/>
      <c r="BD17" s="1061"/>
      <c r="BE17" s="1061"/>
      <c r="BF17" s="1061"/>
      <c r="BG17" s="1062"/>
      <c r="BH17" s="1065"/>
      <c r="BI17" s="1068"/>
      <c r="BJ17" s="477"/>
      <c r="BK17" s="1049"/>
      <c r="BL17" s="485"/>
      <c r="BM17" s="485"/>
      <c r="BN17" s="485"/>
      <c r="BO17" s="485"/>
    </row>
    <row r="18" spans="1:67" ht="8.25" customHeight="1" x14ac:dyDescent="0.15">
      <c r="A18" s="472"/>
      <c r="B18" s="1049"/>
      <c r="C18" s="472"/>
      <c r="D18" s="1060"/>
      <c r="E18" s="1088"/>
      <c r="F18" s="1080"/>
      <c r="G18" s="1080"/>
      <c r="H18" s="1080"/>
      <c r="I18" s="1080"/>
      <c r="J18" s="1080"/>
      <c r="K18" s="1080"/>
      <c r="L18" s="1080"/>
      <c r="M18" s="1080"/>
      <c r="N18" s="1080"/>
      <c r="O18" s="1081"/>
      <c r="P18" s="1081"/>
      <c r="Q18" s="1081"/>
      <c r="R18" s="1081"/>
      <c r="S18" s="1081"/>
      <c r="T18" s="1081"/>
      <c r="U18" s="1081"/>
      <c r="V18" s="1081"/>
      <c r="W18" s="1081"/>
      <c r="X18" s="1081"/>
      <c r="Y18" s="490"/>
      <c r="Z18" s="478"/>
      <c r="AA18" s="478"/>
      <c r="AB18" s="478"/>
      <c r="AC18" s="478"/>
      <c r="AD18" s="478"/>
      <c r="AE18" s="478"/>
      <c r="AF18" s="478"/>
      <c r="AG18" s="478"/>
      <c r="AH18" s="478"/>
      <c r="AI18" s="472"/>
      <c r="AJ18" s="475"/>
      <c r="AK18" s="477"/>
      <c r="AL18" s="472"/>
      <c r="AM18" s="474"/>
      <c r="AN18" s="474"/>
      <c r="AO18" s="474"/>
      <c r="AP18" s="474"/>
      <c r="AQ18" s="470"/>
      <c r="AR18" s="470"/>
      <c r="AS18" s="488"/>
      <c r="AT18" s="475"/>
      <c r="AU18" s="475"/>
      <c r="AV18" s="475"/>
      <c r="AW18" s="477"/>
      <c r="AX18" s="477"/>
      <c r="AY18" s="1047">
        <v>52</v>
      </c>
      <c r="AZ18" s="477"/>
      <c r="BA18" s="1054" t="s">
        <v>406</v>
      </c>
      <c r="BB18" s="1055"/>
      <c r="BC18" s="1055"/>
      <c r="BD18" s="1055"/>
      <c r="BE18" s="1055"/>
      <c r="BF18" s="1055"/>
      <c r="BG18" s="1056"/>
      <c r="BH18" s="1063"/>
      <c r="BI18" s="1066"/>
      <c r="BJ18" s="477"/>
      <c r="BK18" s="1047">
        <v>91</v>
      </c>
      <c r="BL18" s="472"/>
      <c r="BM18" s="472"/>
      <c r="BN18" s="472"/>
      <c r="BO18" s="472"/>
    </row>
    <row r="19" spans="1:67" s="25" customFormat="1" ht="8.25" customHeight="1" x14ac:dyDescent="0.15">
      <c r="A19" s="472"/>
      <c r="B19" s="1047">
        <v>4</v>
      </c>
      <c r="C19" s="472"/>
      <c r="D19" s="1054" t="s">
        <v>349</v>
      </c>
      <c r="E19" s="1087" t="s">
        <v>603</v>
      </c>
      <c r="F19" s="1079"/>
      <c r="G19" s="1079" t="s">
        <v>598</v>
      </c>
      <c r="H19" s="1079" t="s">
        <v>604</v>
      </c>
      <c r="I19" s="1079" t="s">
        <v>605</v>
      </c>
      <c r="J19" s="1079"/>
      <c r="K19" s="1079"/>
      <c r="L19" s="1079"/>
      <c r="M19" s="1079"/>
      <c r="N19" s="1220"/>
      <c r="O19" s="478"/>
      <c r="P19" s="478"/>
      <c r="Q19" s="478"/>
      <c r="R19" s="478"/>
      <c r="S19" s="478"/>
      <c r="T19" s="478"/>
      <c r="U19" s="478"/>
      <c r="V19" s="478"/>
      <c r="W19" s="478"/>
      <c r="X19" s="478"/>
      <c r="Y19" s="478"/>
      <c r="Z19" s="478"/>
      <c r="AA19" s="478"/>
      <c r="AB19" s="478"/>
      <c r="AC19" s="478"/>
      <c r="AD19" s="478"/>
      <c r="AE19" s="478"/>
      <c r="AF19" s="478"/>
      <c r="AG19" s="478"/>
      <c r="AH19" s="478"/>
      <c r="AI19" s="472"/>
      <c r="AJ19" s="475"/>
      <c r="AK19" s="477"/>
      <c r="AL19" s="1101" t="s">
        <v>386</v>
      </c>
      <c r="AM19" s="1101"/>
      <c r="AN19" s="1101"/>
      <c r="AO19" s="1101"/>
      <c r="AP19" s="1101"/>
      <c r="AQ19" s="470"/>
      <c r="AR19" s="470"/>
      <c r="AS19" s="488"/>
      <c r="AT19" s="475"/>
      <c r="AU19" s="475"/>
      <c r="AV19" s="475"/>
      <c r="AW19" s="477"/>
      <c r="AX19" s="477"/>
      <c r="AY19" s="1048"/>
      <c r="AZ19" s="477"/>
      <c r="BA19" s="1057"/>
      <c r="BB19" s="1058"/>
      <c r="BC19" s="1058"/>
      <c r="BD19" s="1058"/>
      <c r="BE19" s="1058"/>
      <c r="BF19" s="1058"/>
      <c r="BG19" s="1059"/>
      <c r="BH19" s="1064"/>
      <c r="BI19" s="1067"/>
      <c r="BJ19" s="477"/>
      <c r="BK19" s="1048"/>
      <c r="BL19" s="486"/>
      <c r="BM19" s="486"/>
      <c r="BN19" s="486"/>
      <c r="BO19" s="486"/>
    </row>
    <row r="20" spans="1:67" ht="8.25" customHeight="1" x14ac:dyDescent="0.15">
      <c r="A20" s="486"/>
      <c r="B20" s="1048"/>
      <c r="C20" s="472"/>
      <c r="D20" s="1057"/>
      <c r="E20" s="1088"/>
      <c r="F20" s="1080"/>
      <c r="G20" s="1080"/>
      <c r="H20" s="1080"/>
      <c r="I20" s="1080"/>
      <c r="J20" s="1080"/>
      <c r="K20" s="1080"/>
      <c r="L20" s="1080"/>
      <c r="M20" s="1080"/>
      <c r="N20" s="1182"/>
      <c r="O20" s="478"/>
      <c r="P20" s="478"/>
      <c r="Q20" s="478"/>
      <c r="R20" s="478"/>
      <c r="S20" s="478"/>
      <c r="T20" s="478"/>
      <c r="U20" s="478"/>
      <c r="V20" s="478"/>
      <c r="W20" s="478"/>
      <c r="X20" s="478"/>
      <c r="Y20" s="478"/>
      <c r="Z20" s="478"/>
      <c r="AA20" s="478"/>
      <c r="AB20" s="478"/>
      <c r="AC20" s="478"/>
      <c r="AD20" s="478"/>
      <c r="AE20" s="478"/>
      <c r="AF20" s="478"/>
      <c r="AG20" s="478"/>
      <c r="AH20" s="478"/>
      <c r="AI20" s="472"/>
      <c r="AJ20" s="475"/>
      <c r="AK20" s="477"/>
      <c r="AL20" s="1102"/>
      <c r="AM20" s="1102"/>
      <c r="AN20" s="1102"/>
      <c r="AO20" s="1102"/>
      <c r="AP20" s="1102"/>
      <c r="AQ20" s="470"/>
      <c r="AR20" s="470"/>
      <c r="AS20" s="488"/>
      <c r="AT20" s="475"/>
      <c r="AU20" s="475"/>
      <c r="AV20" s="475"/>
      <c r="AW20" s="477"/>
      <c r="AX20" s="477"/>
      <c r="AY20" s="1049"/>
      <c r="AZ20" s="477"/>
      <c r="BA20" s="1060"/>
      <c r="BB20" s="1061"/>
      <c r="BC20" s="1061"/>
      <c r="BD20" s="1061"/>
      <c r="BE20" s="1061"/>
      <c r="BF20" s="1061"/>
      <c r="BG20" s="1062"/>
      <c r="BH20" s="1065"/>
      <c r="BI20" s="1068"/>
      <c r="BJ20" s="477"/>
      <c r="BK20" s="1049"/>
      <c r="BL20" s="472"/>
      <c r="BM20" s="472"/>
      <c r="BN20" s="472"/>
      <c r="BO20" s="472"/>
    </row>
    <row r="21" spans="1:67" s="87" customFormat="1" ht="8.25" customHeight="1" x14ac:dyDescent="0.15">
      <c r="A21" s="472"/>
      <c r="B21" s="1048"/>
      <c r="C21" s="472"/>
      <c r="D21" s="1057"/>
      <c r="E21" s="1088"/>
      <c r="F21" s="1080"/>
      <c r="G21" s="1080"/>
      <c r="H21" s="1080"/>
      <c r="I21" s="1080"/>
      <c r="J21" s="1080"/>
      <c r="K21" s="1080"/>
      <c r="L21" s="1080"/>
      <c r="M21" s="1080"/>
      <c r="N21" s="1182"/>
      <c r="O21" s="478"/>
      <c r="P21" s="478"/>
      <c r="Q21" s="478"/>
      <c r="R21" s="478"/>
      <c r="S21" s="478"/>
      <c r="T21" s="478"/>
      <c r="U21" s="478"/>
      <c r="V21" s="478"/>
      <c r="W21" s="478"/>
      <c r="X21" s="478"/>
      <c r="Y21" s="478"/>
      <c r="Z21" s="478"/>
      <c r="AA21" s="478"/>
      <c r="AB21" s="478"/>
      <c r="AC21" s="478"/>
      <c r="AD21" s="478"/>
      <c r="AE21" s="478"/>
      <c r="AF21" s="478"/>
      <c r="AG21" s="478"/>
      <c r="AH21" s="478"/>
      <c r="AI21" s="472"/>
      <c r="AJ21" s="1047">
        <v>29</v>
      </c>
      <c r="AK21" s="477"/>
      <c r="AL21" s="1075" t="s">
        <v>426</v>
      </c>
      <c r="AM21" s="1076"/>
      <c r="AN21" s="1076"/>
      <c r="AO21" s="1076"/>
      <c r="AP21" s="1077"/>
      <c r="AQ21" s="1098"/>
      <c r="AR21" s="1098"/>
      <c r="AS21" s="484"/>
      <c r="AT21" s="1046">
        <v>76</v>
      </c>
      <c r="AU21" s="1106" t="s">
        <v>401</v>
      </c>
      <c r="AV21" s="1180"/>
      <c r="AW21" s="1180"/>
      <c r="AX21" s="1108"/>
      <c r="AY21" s="1047">
        <v>53</v>
      </c>
      <c r="AZ21" s="477"/>
      <c r="BA21" s="1054" t="s">
        <v>407</v>
      </c>
      <c r="BB21" s="1055"/>
      <c r="BC21" s="1055"/>
      <c r="BD21" s="1055"/>
      <c r="BE21" s="1055"/>
      <c r="BF21" s="1055"/>
      <c r="BG21" s="1056"/>
      <c r="BH21" s="1063"/>
      <c r="BI21" s="1066"/>
      <c r="BJ21" s="477"/>
      <c r="BK21" s="1047">
        <v>92</v>
      </c>
      <c r="BL21" s="485"/>
      <c r="BM21" s="485"/>
      <c r="BN21" s="485"/>
      <c r="BO21" s="485"/>
    </row>
    <row r="22" spans="1:67" ht="8.25" customHeight="1" x14ac:dyDescent="0.15">
      <c r="A22" s="486"/>
      <c r="B22" s="1049"/>
      <c r="C22" s="472"/>
      <c r="D22" s="1060"/>
      <c r="E22" s="1221"/>
      <c r="F22" s="1081"/>
      <c r="G22" s="1081"/>
      <c r="H22" s="1081"/>
      <c r="I22" s="1081"/>
      <c r="J22" s="1081"/>
      <c r="K22" s="1081"/>
      <c r="L22" s="1081"/>
      <c r="M22" s="1081"/>
      <c r="N22" s="1183"/>
      <c r="O22" s="478"/>
      <c r="P22" s="478"/>
      <c r="Q22" s="478"/>
      <c r="R22" s="478"/>
      <c r="S22" s="478"/>
      <c r="T22" s="478"/>
      <c r="U22" s="478"/>
      <c r="V22" s="478"/>
      <c r="W22" s="478"/>
      <c r="X22" s="478"/>
      <c r="Y22" s="478"/>
      <c r="Z22" s="478"/>
      <c r="AA22" s="478"/>
      <c r="AB22" s="478"/>
      <c r="AC22" s="478"/>
      <c r="AD22" s="478"/>
      <c r="AE22" s="478"/>
      <c r="AF22" s="478"/>
      <c r="AG22" s="478"/>
      <c r="AH22" s="478"/>
      <c r="AI22" s="472"/>
      <c r="AJ22" s="1048"/>
      <c r="AK22" s="477"/>
      <c r="AL22" s="1075"/>
      <c r="AM22" s="1076"/>
      <c r="AN22" s="1076"/>
      <c r="AO22" s="1076"/>
      <c r="AP22" s="1077"/>
      <c r="AQ22" s="1099"/>
      <c r="AR22" s="1099"/>
      <c r="AS22" s="484"/>
      <c r="AT22" s="1046"/>
      <c r="AU22" s="1106"/>
      <c r="AV22" s="1180"/>
      <c r="AW22" s="1180"/>
      <c r="AX22" s="1108"/>
      <c r="AY22" s="1048"/>
      <c r="AZ22" s="477"/>
      <c r="BA22" s="1057"/>
      <c r="BB22" s="1058"/>
      <c r="BC22" s="1058"/>
      <c r="BD22" s="1058"/>
      <c r="BE22" s="1058"/>
      <c r="BF22" s="1058"/>
      <c r="BG22" s="1059"/>
      <c r="BH22" s="1064"/>
      <c r="BI22" s="1067"/>
      <c r="BJ22" s="477"/>
      <c r="BK22" s="1048"/>
      <c r="BL22" s="472"/>
      <c r="BM22" s="472"/>
      <c r="BN22" s="472"/>
      <c r="BO22" s="472"/>
    </row>
    <row r="23" spans="1:67" ht="8.25" customHeight="1" x14ac:dyDescent="0.15">
      <c r="A23" s="472"/>
      <c r="B23" s="1047">
        <v>5</v>
      </c>
      <c r="C23" s="472"/>
      <c r="D23" s="1054" t="s">
        <v>350</v>
      </c>
      <c r="E23" s="1236" t="s">
        <v>981</v>
      </c>
      <c r="F23" s="1237"/>
      <c r="G23" s="1222" t="s">
        <v>979</v>
      </c>
      <c r="H23" s="1223"/>
      <c r="I23" s="1223"/>
      <c r="J23" s="1223"/>
      <c r="K23" s="1223"/>
      <c r="L23" s="1223"/>
      <c r="M23" s="1223"/>
      <c r="N23" s="1223"/>
      <c r="O23" s="1223"/>
      <c r="P23" s="1223"/>
      <c r="Q23" s="1223"/>
      <c r="R23" s="1223"/>
      <c r="S23" s="1223"/>
      <c r="T23" s="1223"/>
      <c r="U23" s="1223"/>
      <c r="V23" s="1223"/>
      <c r="W23" s="1223"/>
      <c r="X23" s="1223"/>
      <c r="Y23" s="1223"/>
      <c r="Z23" s="1223"/>
      <c r="AA23" s="1223"/>
      <c r="AB23" s="1223"/>
      <c r="AC23" s="1223"/>
      <c r="AD23" s="1223"/>
      <c r="AE23" s="1223"/>
      <c r="AF23" s="1223"/>
      <c r="AG23" s="1223"/>
      <c r="AH23" s="1223"/>
      <c r="AI23" s="472"/>
      <c r="AJ23" s="1049"/>
      <c r="AK23" s="477"/>
      <c r="AL23" s="1075"/>
      <c r="AM23" s="1076"/>
      <c r="AN23" s="1076"/>
      <c r="AO23" s="1076"/>
      <c r="AP23" s="1077"/>
      <c r="AQ23" s="1100"/>
      <c r="AR23" s="1099"/>
      <c r="AS23" s="484"/>
      <c r="AT23" s="1046"/>
      <c r="AU23" s="1106"/>
      <c r="AV23" s="1180"/>
      <c r="AW23" s="1180"/>
      <c r="AX23" s="1108"/>
      <c r="AY23" s="1049"/>
      <c r="AZ23" s="477"/>
      <c r="BA23" s="1060"/>
      <c r="BB23" s="1061"/>
      <c r="BC23" s="1061"/>
      <c r="BD23" s="1061"/>
      <c r="BE23" s="1061"/>
      <c r="BF23" s="1061"/>
      <c r="BG23" s="1062"/>
      <c r="BH23" s="1065"/>
      <c r="BI23" s="1068"/>
      <c r="BJ23" s="477"/>
      <c r="BK23" s="1049"/>
      <c r="BL23" s="472"/>
      <c r="BM23" s="472"/>
      <c r="BN23" s="472"/>
      <c r="BO23" s="472"/>
    </row>
    <row r="24" spans="1:67" s="25" customFormat="1" ht="8.25" customHeight="1" x14ac:dyDescent="0.15">
      <c r="A24" s="472"/>
      <c r="B24" s="1048"/>
      <c r="C24" s="472"/>
      <c r="D24" s="1057"/>
      <c r="E24" s="1238"/>
      <c r="F24" s="1239"/>
      <c r="G24" s="1222"/>
      <c r="H24" s="1223"/>
      <c r="I24" s="1223"/>
      <c r="J24" s="1223"/>
      <c r="K24" s="1223"/>
      <c r="L24" s="1223"/>
      <c r="M24" s="1223"/>
      <c r="N24" s="1223"/>
      <c r="O24" s="1223"/>
      <c r="P24" s="1223"/>
      <c r="Q24" s="1223"/>
      <c r="R24" s="1223"/>
      <c r="S24" s="1223"/>
      <c r="T24" s="1223"/>
      <c r="U24" s="1223"/>
      <c r="V24" s="1223"/>
      <c r="W24" s="1223"/>
      <c r="X24" s="1223"/>
      <c r="Y24" s="1223"/>
      <c r="Z24" s="1223"/>
      <c r="AA24" s="1223"/>
      <c r="AB24" s="1223"/>
      <c r="AC24" s="1223"/>
      <c r="AD24" s="1223"/>
      <c r="AE24" s="1223"/>
      <c r="AF24" s="1223"/>
      <c r="AG24" s="1223"/>
      <c r="AH24" s="1223"/>
      <c r="AI24" s="472"/>
      <c r="AJ24" s="1047">
        <v>30</v>
      </c>
      <c r="AK24" s="477"/>
      <c r="AL24" s="1075" t="s">
        <v>390</v>
      </c>
      <c r="AM24" s="1076"/>
      <c r="AN24" s="1076"/>
      <c r="AO24" s="1076"/>
      <c r="AP24" s="1077"/>
      <c r="AQ24" s="1098"/>
      <c r="AR24" s="1181"/>
      <c r="AS24" s="491"/>
      <c r="AT24" s="1046">
        <v>77</v>
      </c>
      <c r="AU24" s="1106" t="s">
        <v>402</v>
      </c>
      <c r="AV24" s="1180"/>
      <c r="AW24" s="1180"/>
      <c r="AX24" s="1108"/>
      <c r="AY24" s="1047">
        <v>54</v>
      </c>
      <c r="AZ24" s="477"/>
      <c r="BA24" s="1054" t="s">
        <v>606</v>
      </c>
      <c r="BB24" s="1055"/>
      <c r="BC24" s="1055"/>
      <c r="BD24" s="1055"/>
      <c r="BE24" s="1055"/>
      <c r="BF24" s="1055"/>
      <c r="BG24" s="1056"/>
      <c r="BH24" s="1063"/>
      <c r="BI24" s="1066"/>
      <c r="BJ24" s="477"/>
      <c r="BK24" s="1047">
        <v>93</v>
      </c>
      <c r="BL24" s="486"/>
      <c r="BM24" s="486"/>
      <c r="BN24" s="486"/>
      <c r="BO24" s="486"/>
    </row>
    <row r="25" spans="1:67" ht="8.25" customHeight="1" x14ac:dyDescent="0.15">
      <c r="A25" s="472"/>
      <c r="B25" s="1048"/>
      <c r="C25" s="472"/>
      <c r="D25" s="1057"/>
      <c r="E25" s="1238"/>
      <c r="F25" s="1239"/>
      <c r="G25" s="1222"/>
      <c r="H25" s="1223"/>
      <c r="I25" s="1223"/>
      <c r="J25" s="1223"/>
      <c r="K25" s="1223"/>
      <c r="L25" s="1223"/>
      <c r="M25" s="1223"/>
      <c r="N25" s="1223"/>
      <c r="O25" s="1223"/>
      <c r="P25" s="1223"/>
      <c r="Q25" s="1223"/>
      <c r="R25" s="1223"/>
      <c r="S25" s="1223"/>
      <c r="T25" s="1223"/>
      <c r="U25" s="1223"/>
      <c r="V25" s="1223"/>
      <c r="W25" s="1223"/>
      <c r="X25" s="1223"/>
      <c r="Y25" s="1223"/>
      <c r="Z25" s="1223"/>
      <c r="AA25" s="1223"/>
      <c r="AB25" s="1223"/>
      <c r="AC25" s="1223"/>
      <c r="AD25" s="1223"/>
      <c r="AE25" s="1223"/>
      <c r="AF25" s="1223"/>
      <c r="AG25" s="1223"/>
      <c r="AH25" s="1223"/>
      <c r="AI25" s="485"/>
      <c r="AJ25" s="1048"/>
      <c r="AK25" s="477"/>
      <c r="AL25" s="1075"/>
      <c r="AM25" s="1076"/>
      <c r="AN25" s="1076"/>
      <c r="AO25" s="1076"/>
      <c r="AP25" s="1077"/>
      <c r="AQ25" s="1099"/>
      <c r="AR25" s="1181"/>
      <c r="AS25" s="491"/>
      <c r="AT25" s="1046"/>
      <c r="AU25" s="1106"/>
      <c r="AV25" s="1180"/>
      <c r="AW25" s="1180"/>
      <c r="AX25" s="1108"/>
      <c r="AY25" s="1048"/>
      <c r="AZ25" s="477"/>
      <c r="BA25" s="1057"/>
      <c r="BB25" s="1058"/>
      <c r="BC25" s="1058"/>
      <c r="BD25" s="1058"/>
      <c r="BE25" s="1058"/>
      <c r="BF25" s="1058"/>
      <c r="BG25" s="1059"/>
      <c r="BH25" s="1064"/>
      <c r="BI25" s="1067"/>
      <c r="BJ25" s="477"/>
      <c r="BK25" s="1048"/>
      <c r="BL25" s="472"/>
      <c r="BM25" s="472"/>
      <c r="BN25" s="472"/>
      <c r="BO25" s="472"/>
    </row>
    <row r="26" spans="1:67" s="25" customFormat="1" ht="8.25" customHeight="1" x14ac:dyDescent="0.15">
      <c r="A26" s="477"/>
      <c r="B26" s="1049"/>
      <c r="C26" s="472"/>
      <c r="D26" s="1060"/>
      <c r="E26" s="1238"/>
      <c r="F26" s="1239"/>
      <c r="G26" s="1222"/>
      <c r="H26" s="1223"/>
      <c r="I26" s="1223"/>
      <c r="J26" s="1223"/>
      <c r="K26" s="1223"/>
      <c r="L26" s="1223"/>
      <c r="M26" s="1223"/>
      <c r="N26" s="1223"/>
      <c r="O26" s="1223"/>
      <c r="P26" s="1223"/>
      <c r="Q26" s="1223"/>
      <c r="R26" s="1223"/>
      <c r="S26" s="1223"/>
      <c r="T26" s="1223"/>
      <c r="U26" s="1223"/>
      <c r="V26" s="1223"/>
      <c r="W26" s="1223"/>
      <c r="X26" s="1223"/>
      <c r="Y26" s="1223"/>
      <c r="Z26" s="1223"/>
      <c r="AA26" s="1223"/>
      <c r="AB26" s="1223"/>
      <c r="AC26" s="1223"/>
      <c r="AD26" s="1223"/>
      <c r="AE26" s="1223"/>
      <c r="AF26" s="1223"/>
      <c r="AG26" s="1223"/>
      <c r="AH26" s="1223"/>
      <c r="AI26" s="472"/>
      <c r="AJ26" s="1049"/>
      <c r="AK26" s="477"/>
      <c r="AL26" s="1075"/>
      <c r="AM26" s="1076"/>
      <c r="AN26" s="1076"/>
      <c r="AO26" s="1076"/>
      <c r="AP26" s="1077"/>
      <c r="AQ26" s="1100"/>
      <c r="AR26" s="1181"/>
      <c r="AS26" s="491"/>
      <c r="AT26" s="1046"/>
      <c r="AU26" s="1106"/>
      <c r="AV26" s="1180"/>
      <c r="AW26" s="1180"/>
      <c r="AX26" s="1108"/>
      <c r="AY26" s="1049"/>
      <c r="AZ26" s="477"/>
      <c r="BA26" s="1060"/>
      <c r="BB26" s="1061"/>
      <c r="BC26" s="1061"/>
      <c r="BD26" s="1061"/>
      <c r="BE26" s="1061"/>
      <c r="BF26" s="1061"/>
      <c r="BG26" s="1062"/>
      <c r="BH26" s="1065"/>
      <c r="BI26" s="1068"/>
      <c r="BJ26" s="477"/>
      <c r="BK26" s="1049"/>
      <c r="BL26" s="486"/>
      <c r="BM26" s="486"/>
      <c r="BN26" s="486"/>
      <c r="BO26" s="486"/>
    </row>
    <row r="27" spans="1:67" ht="8.25" customHeight="1" x14ac:dyDescent="0.15">
      <c r="A27" s="477"/>
      <c r="B27" s="1047">
        <v>6</v>
      </c>
      <c r="C27" s="472"/>
      <c r="D27" s="1089" t="s">
        <v>351</v>
      </c>
      <c r="E27" s="1230" t="s">
        <v>982</v>
      </c>
      <c r="F27" s="1231"/>
      <c r="G27" s="1231"/>
      <c r="H27" s="1231"/>
      <c r="I27" s="1231"/>
      <c r="J27" s="1231"/>
      <c r="K27" s="1231"/>
      <c r="L27" s="1232"/>
      <c r="M27" s="478"/>
      <c r="N27" s="472"/>
      <c r="O27" s="472"/>
      <c r="P27" s="488"/>
      <c r="Q27" s="472"/>
      <c r="R27" s="472"/>
      <c r="S27" s="484"/>
      <c r="T27" s="484"/>
      <c r="U27" s="484"/>
      <c r="V27" s="484"/>
      <c r="W27" s="472"/>
      <c r="X27" s="472"/>
      <c r="Y27" s="472"/>
      <c r="Z27" s="472"/>
      <c r="AA27" s="472"/>
      <c r="AB27" s="472"/>
      <c r="AC27" s="472"/>
      <c r="AD27" s="472"/>
      <c r="AE27" s="472"/>
      <c r="AF27" s="472"/>
      <c r="AG27" s="472"/>
      <c r="AH27" s="472"/>
      <c r="AI27" s="486"/>
      <c r="AJ27" s="1047">
        <v>31</v>
      </c>
      <c r="AK27" s="477"/>
      <c r="AL27" s="1075" t="s">
        <v>391</v>
      </c>
      <c r="AM27" s="1076"/>
      <c r="AN27" s="1076"/>
      <c r="AO27" s="1076"/>
      <c r="AP27" s="1077"/>
      <c r="AQ27" s="1098"/>
      <c r="AR27" s="483"/>
      <c r="AS27" s="488"/>
      <c r="AT27" s="475"/>
      <c r="AU27" s="475"/>
      <c r="AV27" s="475"/>
      <c r="AW27" s="477"/>
      <c r="AX27" s="477"/>
      <c r="AY27" s="1047">
        <v>55</v>
      </c>
      <c r="AZ27" s="477"/>
      <c r="BA27" s="1054" t="s">
        <v>57</v>
      </c>
      <c r="BB27" s="1055"/>
      <c r="BC27" s="1055"/>
      <c r="BD27" s="1055"/>
      <c r="BE27" s="1055"/>
      <c r="BF27" s="1055"/>
      <c r="BG27" s="1056"/>
      <c r="BH27" s="1063">
        <v>1</v>
      </c>
      <c r="BI27" s="1066">
        <v>1</v>
      </c>
      <c r="BJ27" s="477"/>
      <c r="BK27" s="1047">
        <v>94</v>
      </c>
      <c r="BL27" s="472"/>
      <c r="BM27" s="472"/>
      <c r="BN27" s="472"/>
      <c r="BO27" s="472"/>
    </row>
    <row r="28" spans="1:67" ht="8.25" customHeight="1" x14ac:dyDescent="0.15">
      <c r="A28" s="477"/>
      <c r="B28" s="1048"/>
      <c r="C28" s="472"/>
      <c r="D28" s="1090"/>
      <c r="E28" s="1233"/>
      <c r="F28" s="1234"/>
      <c r="G28" s="1234"/>
      <c r="H28" s="1234"/>
      <c r="I28" s="1234"/>
      <c r="J28" s="1234"/>
      <c r="K28" s="1234"/>
      <c r="L28" s="1235"/>
      <c r="M28" s="478"/>
      <c r="N28" s="480"/>
      <c r="O28" s="472"/>
      <c r="P28" s="488"/>
      <c r="Q28" s="472"/>
      <c r="R28" s="472"/>
      <c r="S28" s="484"/>
      <c r="T28" s="484"/>
      <c r="U28" s="484"/>
      <c r="V28" s="484"/>
      <c r="W28" s="472"/>
      <c r="X28" s="472"/>
      <c r="Y28" s="472"/>
      <c r="Z28" s="472"/>
      <c r="AA28" s="472"/>
      <c r="AB28" s="472"/>
      <c r="AC28" s="472"/>
      <c r="AD28" s="472"/>
      <c r="AE28" s="472"/>
      <c r="AF28" s="472"/>
      <c r="AG28" s="472"/>
      <c r="AH28" s="472"/>
      <c r="AI28" s="472"/>
      <c r="AJ28" s="1048"/>
      <c r="AK28" s="477"/>
      <c r="AL28" s="1075"/>
      <c r="AM28" s="1076"/>
      <c r="AN28" s="1076"/>
      <c r="AO28" s="1076"/>
      <c r="AP28" s="1077"/>
      <c r="AQ28" s="1099"/>
      <c r="AR28" s="483"/>
      <c r="AS28" s="488"/>
      <c r="AT28" s="475"/>
      <c r="AU28" s="492"/>
      <c r="AV28" s="492"/>
      <c r="AW28" s="477"/>
      <c r="AX28" s="477"/>
      <c r="AY28" s="1048"/>
      <c r="AZ28" s="477"/>
      <c r="BA28" s="1057"/>
      <c r="BB28" s="1058"/>
      <c r="BC28" s="1058"/>
      <c r="BD28" s="1058"/>
      <c r="BE28" s="1058"/>
      <c r="BF28" s="1058"/>
      <c r="BG28" s="1059"/>
      <c r="BH28" s="1064"/>
      <c r="BI28" s="1067"/>
      <c r="BJ28" s="477"/>
      <c r="BK28" s="1048"/>
      <c r="BL28" s="472"/>
      <c r="BM28" s="472"/>
      <c r="BN28" s="472"/>
      <c r="BO28" s="472"/>
    </row>
    <row r="29" spans="1:67" ht="8.25" customHeight="1" x14ac:dyDescent="0.15">
      <c r="A29" s="477"/>
      <c r="B29" s="1048"/>
      <c r="C29" s="472"/>
      <c r="D29" s="1090"/>
      <c r="E29" s="1233"/>
      <c r="F29" s="1234"/>
      <c r="G29" s="1234"/>
      <c r="H29" s="1234"/>
      <c r="I29" s="1234"/>
      <c r="J29" s="1234"/>
      <c r="K29" s="1234"/>
      <c r="L29" s="1235"/>
      <c r="M29" s="478"/>
      <c r="N29" s="480"/>
      <c r="O29" s="472"/>
      <c r="P29" s="488"/>
      <c r="Q29" s="472"/>
      <c r="R29" s="472"/>
      <c r="S29" s="484"/>
      <c r="T29" s="484"/>
      <c r="U29" s="484"/>
      <c r="V29" s="484"/>
      <c r="W29" s="472"/>
      <c r="X29" s="472"/>
      <c r="Y29" s="472"/>
      <c r="Z29" s="472"/>
      <c r="AA29" s="472"/>
      <c r="AB29" s="472"/>
      <c r="AC29" s="472"/>
      <c r="AD29" s="472"/>
      <c r="AE29" s="472"/>
      <c r="AF29" s="472"/>
      <c r="AG29" s="472"/>
      <c r="AH29" s="472"/>
      <c r="AI29" s="485"/>
      <c r="AJ29" s="1049"/>
      <c r="AK29" s="477"/>
      <c r="AL29" s="1075"/>
      <c r="AM29" s="1076"/>
      <c r="AN29" s="1076"/>
      <c r="AO29" s="1076"/>
      <c r="AP29" s="1077"/>
      <c r="AQ29" s="1100"/>
      <c r="AR29" s="483"/>
      <c r="AS29" s="488"/>
      <c r="AT29" s="475"/>
      <c r="AU29" s="492"/>
      <c r="AV29" s="492"/>
      <c r="AW29" s="477"/>
      <c r="AX29" s="477"/>
      <c r="AY29" s="1049"/>
      <c r="AZ29" s="477"/>
      <c r="BA29" s="1060"/>
      <c r="BB29" s="1061"/>
      <c r="BC29" s="1061"/>
      <c r="BD29" s="1061"/>
      <c r="BE29" s="1061"/>
      <c r="BF29" s="1061"/>
      <c r="BG29" s="1062"/>
      <c r="BH29" s="1065"/>
      <c r="BI29" s="1068"/>
      <c r="BJ29" s="477"/>
      <c r="BK29" s="1049"/>
      <c r="BL29" s="472"/>
      <c r="BM29" s="472"/>
      <c r="BN29" s="472"/>
      <c r="BO29" s="472"/>
    </row>
    <row r="30" spans="1:67" s="2" customFormat="1" ht="8.25" customHeight="1" x14ac:dyDescent="0.15">
      <c r="A30" s="477"/>
      <c r="B30" s="1049"/>
      <c r="C30" s="472"/>
      <c r="D30" s="1091"/>
      <c r="E30" s="1233"/>
      <c r="F30" s="1234"/>
      <c r="G30" s="1234"/>
      <c r="H30" s="1234"/>
      <c r="I30" s="1234"/>
      <c r="J30" s="1234"/>
      <c r="K30" s="1234"/>
      <c r="L30" s="1235"/>
      <c r="M30" s="478"/>
      <c r="N30" s="480">
        <v>10</v>
      </c>
      <c r="O30" s="472"/>
      <c r="P30" s="488"/>
      <c r="Q30" s="472"/>
      <c r="R30" s="472"/>
      <c r="S30" s="484"/>
      <c r="T30" s="484"/>
      <c r="U30" s="484"/>
      <c r="V30" s="484"/>
      <c r="W30" s="472"/>
      <c r="X30" s="472"/>
      <c r="Y30" s="472"/>
      <c r="Z30" s="472"/>
      <c r="AA30" s="472"/>
      <c r="AB30" s="472"/>
      <c r="AC30" s="472"/>
      <c r="AD30" s="472"/>
      <c r="AE30" s="472"/>
      <c r="AF30" s="472"/>
      <c r="AG30" s="472"/>
      <c r="AH30" s="472"/>
      <c r="AI30" s="485"/>
      <c r="AJ30" s="1047">
        <v>32</v>
      </c>
      <c r="AK30" s="477"/>
      <c r="AL30" s="1075" t="s">
        <v>392</v>
      </c>
      <c r="AM30" s="1076"/>
      <c r="AN30" s="1076"/>
      <c r="AO30" s="1076"/>
      <c r="AP30" s="1077"/>
      <c r="AQ30" s="1098"/>
      <c r="AR30" s="483"/>
      <c r="AS30" s="488"/>
      <c r="AT30" s="475"/>
      <c r="AU30" s="492"/>
      <c r="AV30" s="492"/>
      <c r="AW30" s="477"/>
      <c r="AX30" s="477"/>
      <c r="AY30" s="1047">
        <v>56</v>
      </c>
      <c r="AZ30" s="477"/>
      <c r="BA30" s="1054" t="s">
        <v>408</v>
      </c>
      <c r="BB30" s="1055"/>
      <c r="BC30" s="1055"/>
      <c r="BD30" s="1055"/>
      <c r="BE30" s="1055"/>
      <c r="BF30" s="1055"/>
      <c r="BG30" s="1056"/>
      <c r="BH30" s="1063"/>
      <c r="BI30" s="1066"/>
      <c r="BJ30" s="477"/>
      <c r="BK30" s="1047">
        <v>95</v>
      </c>
      <c r="BL30" s="477"/>
      <c r="BM30" s="477"/>
      <c r="BN30" s="477"/>
      <c r="BO30" s="477"/>
    </row>
    <row r="31" spans="1:67" s="2" customFormat="1" ht="8.25" customHeight="1" x14ac:dyDescent="0.15">
      <c r="A31" s="477"/>
      <c r="B31" s="1047">
        <v>7</v>
      </c>
      <c r="C31" s="485"/>
      <c r="D31" s="1054" t="s">
        <v>352</v>
      </c>
      <c r="E31" s="1087">
        <v>0</v>
      </c>
      <c r="F31" s="1079">
        <v>3</v>
      </c>
      <c r="G31" s="1079" t="s">
        <v>624</v>
      </c>
      <c r="H31" s="1079">
        <v>1</v>
      </c>
      <c r="I31" s="1079">
        <v>2</v>
      </c>
      <c r="J31" s="1079">
        <v>3</v>
      </c>
      <c r="K31" s="1079">
        <v>4</v>
      </c>
      <c r="L31" s="1079" t="s">
        <v>624</v>
      </c>
      <c r="M31" s="1079">
        <v>1</v>
      </c>
      <c r="N31" s="1079">
        <v>2</v>
      </c>
      <c r="O31" s="1079">
        <v>3</v>
      </c>
      <c r="P31" s="1220">
        <v>4</v>
      </c>
      <c r="Q31" s="485"/>
      <c r="R31" s="493"/>
      <c r="S31" s="493"/>
      <c r="T31" s="493"/>
      <c r="U31" s="493"/>
      <c r="V31" s="493"/>
      <c r="W31" s="494"/>
      <c r="X31" s="477"/>
      <c r="Y31" s="477"/>
      <c r="Z31" s="477"/>
      <c r="AA31" s="477"/>
      <c r="AB31" s="477"/>
      <c r="AC31" s="477"/>
      <c r="AD31" s="477"/>
      <c r="AE31" s="477"/>
      <c r="AF31" s="477"/>
      <c r="AG31" s="477"/>
      <c r="AH31" s="477"/>
      <c r="AI31" s="485"/>
      <c r="AJ31" s="1048"/>
      <c r="AK31" s="477"/>
      <c r="AL31" s="1075"/>
      <c r="AM31" s="1076"/>
      <c r="AN31" s="1076"/>
      <c r="AO31" s="1076"/>
      <c r="AP31" s="1077"/>
      <c r="AQ31" s="1099"/>
      <c r="AR31" s="483"/>
      <c r="AS31" s="488"/>
      <c r="AT31" s="475"/>
      <c r="AU31" s="492"/>
      <c r="AV31" s="492"/>
      <c r="AW31" s="477"/>
      <c r="AX31" s="477"/>
      <c r="AY31" s="1048"/>
      <c r="AZ31" s="477"/>
      <c r="BA31" s="1057"/>
      <c r="BB31" s="1058"/>
      <c r="BC31" s="1058"/>
      <c r="BD31" s="1058"/>
      <c r="BE31" s="1058"/>
      <c r="BF31" s="1058"/>
      <c r="BG31" s="1059"/>
      <c r="BH31" s="1064"/>
      <c r="BI31" s="1067"/>
      <c r="BJ31" s="477"/>
      <c r="BK31" s="1048"/>
      <c r="BL31" s="477"/>
      <c r="BM31" s="477"/>
      <c r="BN31" s="477"/>
      <c r="BO31" s="477"/>
    </row>
    <row r="32" spans="1:67" s="2" customFormat="1" ht="8.25" customHeight="1" x14ac:dyDescent="0.15">
      <c r="A32" s="477"/>
      <c r="B32" s="1048"/>
      <c r="C32" s="485"/>
      <c r="D32" s="1057"/>
      <c r="E32" s="1088"/>
      <c r="F32" s="1080"/>
      <c r="G32" s="1080"/>
      <c r="H32" s="1080"/>
      <c r="I32" s="1080"/>
      <c r="J32" s="1080"/>
      <c r="K32" s="1080"/>
      <c r="L32" s="1080"/>
      <c r="M32" s="1080"/>
      <c r="N32" s="1080"/>
      <c r="O32" s="1080"/>
      <c r="P32" s="1182"/>
      <c r="Q32" s="485"/>
      <c r="R32" s="493"/>
      <c r="S32" s="493"/>
      <c r="T32" s="493"/>
      <c r="U32" s="493"/>
      <c r="V32" s="493"/>
      <c r="W32" s="494"/>
      <c r="X32" s="480"/>
      <c r="Y32" s="495"/>
      <c r="Z32" s="495"/>
      <c r="AA32" s="495"/>
      <c r="AB32" s="495"/>
      <c r="AC32" s="495"/>
      <c r="AD32" s="495"/>
      <c r="AE32" s="495"/>
      <c r="AF32" s="495"/>
      <c r="AG32" s="495"/>
      <c r="AH32" s="480"/>
      <c r="AI32" s="485"/>
      <c r="AJ32" s="1049"/>
      <c r="AK32" s="477"/>
      <c r="AL32" s="1075"/>
      <c r="AM32" s="1076"/>
      <c r="AN32" s="1076"/>
      <c r="AO32" s="1076"/>
      <c r="AP32" s="1077"/>
      <c r="AQ32" s="1100"/>
      <c r="AR32" s="483"/>
      <c r="AS32" s="488"/>
      <c r="AT32" s="475"/>
      <c r="AU32" s="492"/>
      <c r="AV32" s="492"/>
      <c r="AW32" s="477"/>
      <c r="AX32" s="477"/>
      <c r="AY32" s="1049"/>
      <c r="AZ32" s="477"/>
      <c r="BA32" s="1060"/>
      <c r="BB32" s="1061"/>
      <c r="BC32" s="1061"/>
      <c r="BD32" s="1061"/>
      <c r="BE32" s="1061"/>
      <c r="BF32" s="1061"/>
      <c r="BG32" s="1062"/>
      <c r="BH32" s="1065"/>
      <c r="BI32" s="1068"/>
      <c r="BJ32" s="477"/>
      <c r="BK32" s="1049"/>
      <c r="BL32" s="477"/>
      <c r="BM32" s="477"/>
      <c r="BN32" s="477"/>
      <c r="BO32" s="477"/>
    </row>
    <row r="33" spans="1:67" s="2" customFormat="1" ht="8.25" customHeight="1" x14ac:dyDescent="0.15">
      <c r="A33" s="477"/>
      <c r="B33" s="1048"/>
      <c r="C33" s="485"/>
      <c r="D33" s="1057"/>
      <c r="E33" s="1088"/>
      <c r="F33" s="1080"/>
      <c r="G33" s="1080"/>
      <c r="H33" s="1080"/>
      <c r="I33" s="1080"/>
      <c r="J33" s="1080"/>
      <c r="K33" s="1080"/>
      <c r="L33" s="1080"/>
      <c r="M33" s="1080"/>
      <c r="N33" s="1080"/>
      <c r="O33" s="1080"/>
      <c r="P33" s="1182"/>
      <c r="Q33" s="485"/>
      <c r="R33" s="493"/>
      <c r="S33" s="493"/>
      <c r="T33" s="493"/>
      <c r="U33" s="493"/>
      <c r="V33" s="493"/>
      <c r="W33" s="494"/>
      <c r="X33" s="480"/>
      <c r="Y33" s="495"/>
      <c r="Z33" s="495"/>
      <c r="AA33" s="495"/>
      <c r="AB33" s="495"/>
      <c r="AC33" s="495"/>
      <c r="AD33" s="495"/>
      <c r="AE33" s="495"/>
      <c r="AF33" s="495"/>
      <c r="AG33" s="495"/>
      <c r="AH33" s="480"/>
      <c r="AI33" s="472"/>
      <c r="AJ33" s="1047">
        <v>33</v>
      </c>
      <c r="AK33" s="477"/>
      <c r="AL33" s="1075" t="s">
        <v>393</v>
      </c>
      <c r="AM33" s="1076"/>
      <c r="AN33" s="1076"/>
      <c r="AO33" s="1076"/>
      <c r="AP33" s="1077"/>
      <c r="AQ33" s="1098"/>
      <c r="AR33" s="483"/>
      <c r="AS33" s="488"/>
      <c r="AT33" s="475"/>
      <c r="AU33" s="492"/>
      <c r="AV33" s="492"/>
      <c r="AW33" s="477"/>
      <c r="AX33" s="477"/>
      <c r="AY33" s="1047">
        <v>57</v>
      </c>
      <c r="AZ33" s="477"/>
      <c r="BA33" s="1054" t="s">
        <v>409</v>
      </c>
      <c r="BB33" s="1055"/>
      <c r="BC33" s="1055"/>
      <c r="BD33" s="1055"/>
      <c r="BE33" s="1055"/>
      <c r="BF33" s="1055"/>
      <c r="BG33" s="1056"/>
      <c r="BH33" s="1063">
        <v>1</v>
      </c>
      <c r="BI33" s="1066"/>
      <c r="BJ33" s="477"/>
      <c r="BK33" s="1047">
        <v>96</v>
      </c>
      <c r="BL33" s="477"/>
      <c r="BM33" s="477"/>
      <c r="BN33" s="477"/>
      <c r="BO33" s="477"/>
    </row>
    <row r="34" spans="1:67" s="2" customFormat="1" ht="8.25" customHeight="1" x14ac:dyDescent="0.15">
      <c r="A34" s="477"/>
      <c r="B34" s="1049"/>
      <c r="C34" s="485"/>
      <c r="D34" s="1060"/>
      <c r="E34" s="1088"/>
      <c r="F34" s="1080"/>
      <c r="G34" s="1080"/>
      <c r="H34" s="1080"/>
      <c r="I34" s="1080"/>
      <c r="J34" s="1080"/>
      <c r="K34" s="1080"/>
      <c r="L34" s="1080"/>
      <c r="M34" s="1080"/>
      <c r="N34" s="1080"/>
      <c r="O34" s="1080"/>
      <c r="P34" s="1182"/>
      <c r="Q34" s="485"/>
      <c r="R34" s="493"/>
      <c r="S34" s="493"/>
      <c r="T34" s="493"/>
      <c r="U34" s="493"/>
      <c r="V34" s="493"/>
      <c r="W34" s="494"/>
      <c r="X34" s="480"/>
      <c r="Y34" s="495"/>
      <c r="Z34" s="495"/>
      <c r="AA34" s="495"/>
      <c r="AB34" s="495"/>
      <c r="AC34" s="495"/>
      <c r="AD34" s="495"/>
      <c r="AE34" s="495"/>
      <c r="AF34" s="495"/>
      <c r="AG34" s="495"/>
      <c r="AH34" s="480"/>
      <c r="AI34" s="472"/>
      <c r="AJ34" s="1048"/>
      <c r="AK34" s="477"/>
      <c r="AL34" s="1075"/>
      <c r="AM34" s="1076"/>
      <c r="AN34" s="1076"/>
      <c r="AO34" s="1076"/>
      <c r="AP34" s="1077"/>
      <c r="AQ34" s="1099"/>
      <c r="AR34" s="483"/>
      <c r="AS34" s="488"/>
      <c r="AT34" s="475"/>
      <c r="AU34" s="492"/>
      <c r="AV34" s="492"/>
      <c r="AW34" s="477"/>
      <c r="AX34" s="477"/>
      <c r="AY34" s="1048"/>
      <c r="AZ34" s="477"/>
      <c r="BA34" s="1057"/>
      <c r="BB34" s="1058"/>
      <c r="BC34" s="1058"/>
      <c r="BD34" s="1058"/>
      <c r="BE34" s="1058"/>
      <c r="BF34" s="1058"/>
      <c r="BG34" s="1059"/>
      <c r="BH34" s="1064"/>
      <c r="BI34" s="1067"/>
      <c r="BJ34" s="477"/>
      <c r="BK34" s="1048"/>
      <c r="BL34" s="477"/>
      <c r="BM34" s="477"/>
      <c r="BN34" s="477"/>
      <c r="BO34" s="477"/>
    </row>
    <row r="35" spans="1:67" s="2" customFormat="1" ht="8.25" customHeight="1" x14ac:dyDescent="0.15">
      <c r="A35" s="477"/>
      <c r="B35" s="1047">
        <v>8</v>
      </c>
      <c r="C35" s="472"/>
      <c r="D35" s="1054" t="s">
        <v>353</v>
      </c>
      <c r="E35" s="1197" t="s">
        <v>625</v>
      </c>
      <c r="F35" s="1200" t="s">
        <v>626</v>
      </c>
      <c r="G35" s="1200" t="s">
        <v>627</v>
      </c>
      <c r="H35" s="1200" t="s">
        <v>218</v>
      </c>
      <c r="I35" s="1200" t="s">
        <v>219</v>
      </c>
      <c r="J35" s="1200" t="s">
        <v>220</v>
      </c>
      <c r="K35" s="1200" t="s">
        <v>628</v>
      </c>
      <c r="L35" s="1200" t="s">
        <v>221</v>
      </c>
      <c r="M35" s="1200" t="s">
        <v>221</v>
      </c>
      <c r="N35" s="1200" t="s">
        <v>222</v>
      </c>
      <c r="O35" s="1200" t="s">
        <v>223</v>
      </c>
      <c r="P35" s="1185" t="s">
        <v>629</v>
      </c>
      <c r="Q35" s="1200" t="s">
        <v>224</v>
      </c>
      <c r="R35" s="1185" t="s">
        <v>629</v>
      </c>
      <c r="S35" s="1200" t="s">
        <v>223</v>
      </c>
      <c r="T35" s="1200"/>
      <c r="U35" s="1200"/>
      <c r="V35" s="1200"/>
      <c r="W35" s="1200"/>
      <c r="X35" s="1200"/>
      <c r="Y35" s="1200"/>
      <c r="Z35" s="1200"/>
      <c r="AA35" s="1200"/>
      <c r="AB35" s="1200"/>
      <c r="AC35" s="1200"/>
      <c r="AD35" s="1200"/>
      <c r="AE35" s="1200"/>
      <c r="AF35" s="1200"/>
      <c r="AG35" s="1200"/>
      <c r="AH35" s="1248"/>
      <c r="AI35" s="472"/>
      <c r="AJ35" s="1049"/>
      <c r="AK35" s="477"/>
      <c r="AL35" s="1075"/>
      <c r="AM35" s="1076"/>
      <c r="AN35" s="1076"/>
      <c r="AO35" s="1076"/>
      <c r="AP35" s="1077"/>
      <c r="AQ35" s="1100"/>
      <c r="AR35" s="483"/>
      <c r="AS35" s="488"/>
      <c r="AT35" s="475"/>
      <c r="AU35" s="492"/>
      <c r="AV35" s="492"/>
      <c r="AW35" s="477"/>
      <c r="AX35" s="477"/>
      <c r="AY35" s="1049"/>
      <c r="AZ35" s="477"/>
      <c r="BA35" s="1060"/>
      <c r="BB35" s="1061"/>
      <c r="BC35" s="1061"/>
      <c r="BD35" s="1061"/>
      <c r="BE35" s="1061"/>
      <c r="BF35" s="1061"/>
      <c r="BG35" s="1062"/>
      <c r="BH35" s="1065"/>
      <c r="BI35" s="1068"/>
      <c r="BJ35" s="477"/>
      <c r="BK35" s="1049"/>
      <c r="BL35" s="477"/>
      <c r="BM35" s="477"/>
      <c r="BN35" s="477"/>
      <c r="BO35" s="477"/>
    </row>
    <row r="36" spans="1:67" s="2" customFormat="1" ht="8.25" customHeight="1" x14ac:dyDescent="0.15">
      <c r="A36" s="477"/>
      <c r="B36" s="1048"/>
      <c r="C36" s="472"/>
      <c r="D36" s="1057"/>
      <c r="E36" s="1198"/>
      <c r="F36" s="1184"/>
      <c r="G36" s="1184"/>
      <c r="H36" s="1184"/>
      <c r="I36" s="1184"/>
      <c r="J36" s="1184"/>
      <c r="K36" s="1184"/>
      <c r="L36" s="1184"/>
      <c r="M36" s="1184"/>
      <c r="N36" s="1184"/>
      <c r="O36" s="1184"/>
      <c r="P36" s="1184"/>
      <c r="Q36" s="1184"/>
      <c r="R36" s="1184"/>
      <c r="S36" s="1184"/>
      <c r="T36" s="1184"/>
      <c r="U36" s="1184"/>
      <c r="V36" s="1184"/>
      <c r="W36" s="1184"/>
      <c r="X36" s="1184"/>
      <c r="Y36" s="1184"/>
      <c r="Z36" s="1184"/>
      <c r="AA36" s="1184"/>
      <c r="AB36" s="1184"/>
      <c r="AC36" s="1184"/>
      <c r="AD36" s="1184"/>
      <c r="AE36" s="1184"/>
      <c r="AF36" s="1184"/>
      <c r="AG36" s="1184"/>
      <c r="AH36" s="1249"/>
      <c r="AI36" s="472"/>
      <c r="AJ36" s="1047">
        <v>34</v>
      </c>
      <c r="AK36" s="477"/>
      <c r="AL36" s="1075" t="s">
        <v>394</v>
      </c>
      <c r="AM36" s="1076"/>
      <c r="AN36" s="1076"/>
      <c r="AO36" s="1076"/>
      <c r="AP36" s="1077"/>
      <c r="AQ36" s="1098"/>
      <c r="AR36" s="483"/>
      <c r="AS36" s="488"/>
      <c r="AT36" s="475"/>
      <c r="AU36" s="492"/>
      <c r="AV36" s="492"/>
      <c r="AW36" s="477"/>
      <c r="AX36" s="477"/>
      <c r="AY36" s="1047">
        <v>58</v>
      </c>
      <c r="AZ36" s="477"/>
      <c r="BA36" s="1054" t="s">
        <v>410</v>
      </c>
      <c r="BB36" s="1055"/>
      <c r="BC36" s="1055"/>
      <c r="BD36" s="1055"/>
      <c r="BE36" s="1055"/>
      <c r="BF36" s="1055"/>
      <c r="BG36" s="1056"/>
      <c r="BH36" s="1063"/>
      <c r="BI36" s="1066"/>
      <c r="BJ36" s="477"/>
      <c r="BK36" s="1047">
        <v>97</v>
      </c>
      <c r="BL36" s="477"/>
      <c r="BM36" s="477"/>
      <c r="BN36" s="477"/>
      <c r="BO36" s="477"/>
    </row>
    <row r="37" spans="1:67" s="2" customFormat="1" ht="8.25" customHeight="1" x14ac:dyDescent="0.15">
      <c r="A37" s="477"/>
      <c r="B37" s="1048"/>
      <c r="C37" s="472"/>
      <c r="D37" s="1057"/>
      <c r="E37" s="1198"/>
      <c r="F37" s="1184"/>
      <c r="G37" s="1184"/>
      <c r="H37" s="1184"/>
      <c r="I37" s="1184"/>
      <c r="J37" s="1184"/>
      <c r="K37" s="1184"/>
      <c r="L37" s="1184"/>
      <c r="M37" s="1184"/>
      <c r="N37" s="1184"/>
      <c r="O37" s="1184"/>
      <c r="P37" s="1184"/>
      <c r="Q37" s="1184"/>
      <c r="R37" s="1184"/>
      <c r="S37" s="1184"/>
      <c r="T37" s="1184"/>
      <c r="U37" s="1184"/>
      <c r="V37" s="1184"/>
      <c r="W37" s="1184"/>
      <c r="X37" s="1184"/>
      <c r="Y37" s="1184"/>
      <c r="Z37" s="1184"/>
      <c r="AA37" s="1184"/>
      <c r="AB37" s="1184"/>
      <c r="AC37" s="1184"/>
      <c r="AD37" s="1184"/>
      <c r="AE37" s="1184"/>
      <c r="AF37" s="1184"/>
      <c r="AG37" s="1184"/>
      <c r="AH37" s="1249"/>
      <c r="AI37" s="472"/>
      <c r="AJ37" s="1048"/>
      <c r="AK37" s="477"/>
      <c r="AL37" s="1075"/>
      <c r="AM37" s="1076"/>
      <c r="AN37" s="1076"/>
      <c r="AO37" s="1076"/>
      <c r="AP37" s="1077"/>
      <c r="AQ37" s="1099"/>
      <c r="AR37" s="483"/>
      <c r="AS37" s="488"/>
      <c r="AT37" s="475"/>
      <c r="AU37" s="477"/>
      <c r="AV37" s="477"/>
      <c r="AW37" s="477"/>
      <c r="AX37" s="477"/>
      <c r="AY37" s="1048"/>
      <c r="AZ37" s="477"/>
      <c r="BA37" s="1057"/>
      <c r="BB37" s="1058"/>
      <c r="BC37" s="1058"/>
      <c r="BD37" s="1058"/>
      <c r="BE37" s="1058"/>
      <c r="BF37" s="1058"/>
      <c r="BG37" s="1059"/>
      <c r="BH37" s="1064"/>
      <c r="BI37" s="1067"/>
      <c r="BJ37" s="477"/>
      <c r="BK37" s="1048"/>
      <c r="BL37" s="477"/>
      <c r="BM37" s="477"/>
      <c r="BN37" s="477"/>
      <c r="BO37" s="477"/>
    </row>
    <row r="38" spans="1:67" s="2" customFormat="1" ht="8.25" customHeight="1" x14ac:dyDescent="0.15">
      <c r="A38" s="477"/>
      <c r="B38" s="1049"/>
      <c r="C38" s="472"/>
      <c r="D38" s="1060"/>
      <c r="E38" s="1199"/>
      <c r="F38" s="1201"/>
      <c r="G38" s="1201"/>
      <c r="H38" s="1201"/>
      <c r="I38" s="1201"/>
      <c r="J38" s="1201"/>
      <c r="K38" s="1201"/>
      <c r="L38" s="1201"/>
      <c r="M38" s="1201"/>
      <c r="N38" s="1201"/>
      <c r="O38" s="1201"/>
      <c r="P38" s="1201"/>
      <c r="Q38" s="1201"/>
      <c r="R38" s="1201"/>
      <c r="S38" s="1201"/>
      <c r="T38" s="1201"/>
      <c r="U38" s="1201"/>
      <c r="V38" s="1201"/>
      <c r="W38" s="1201"/>
      <c r="X38" s="1201"/>
      <c r="Y38" s="1201"/>
      <c r="Z38" s="1201"/>
      <c r="AA38" s="1201"/>
      <c r="AB38" s="1201"/>
      <c r="AC38" s="1201"/>
      <c r="AD38" s="1201"/>
      <c r="AE38" s="1201"/>
      <c r="AF38" s="1201"/>
      <c r="AG38" s="1201"/>
      <c r="AH38" s="1283"/>
      <c r="AI38" s="486"/>
      <c r="AJ38" s="1049"/>
      <c r="AK38" s="477"/>
      <c r="AL38" s="1075"/>
      <c r="AM38" s="1076"/>
      <c r="AN38" s="1076"/>
      <c r="AO38" s="1076"/>
      <c r="AP38" s="1077"/>
      <c r="AQ38" s="1100"/>
      <c r="AR38" s="483"/>
      <c r="AS38" s="488"/>
      <c r="AT38" s="475"/>
      <c r="AU38" s="477"/>
      <c r="AV38" s="477"/>
      <c r="AW38" s="477"/>
      <c r="AX38" s="477"/>
      <c r="AY38" s="1049"/>
      <c r="AZ38" s="477"/>
      <c r="BA38" s="1060"/>
      <c r="BB38" s="1061"/>
      <c r="BC38" s="1061"/>
      <c r="BD38" s="1061"/>
      <c r="BE38" s="1061"/>
      <c r="BF38" s="1061"/>
      <c r="BG38" s="1062"/>
      <c r="BH38" s="1065"/>
      <c r="BI38" s="1068"/>
      <c r="BJ38" s="477"/>
      <c r="BK38" s="1049"/>
      <c r="BL38" s="477"/>
      <c r="BM38" s="477"/>
      <c r="BN38" s="477"/>
      <c r="BO38" s="477"/>
    </row>
    <row r="39" spans="1:67" s="2" customFormat="1" ht="8.25" customHeight="1" x14ac:dyDescent="0.15">
      <c r="A39" s="477"/>
      <c r="B39" s="1047">
        <v>9</v>
      </c>
      <c r="C39" s="472"/>
      <c r="D39" s="1089" t="s">
        <v>354</v>
      </c>
      <c r="E39" s="1230" t="s">
        <v>1335</v>
      </c>
      <c r="F39" s="1231"/>
      <c r="G39" s="1231"/>
      <c r="H39" s="1231"/>
      <c r="I39" s="1231"/>
      <c r="J39" s="1231"/>
      <c r="K39" s="1231"/>
      <c r="L39" s="1232"/>
      <c r="M39" s="496"/>
      <c r="N39" s="496"/>
      <c r="O39" s="496"/>
      <c r="P39" s="496"/>
      <c r="Q39" s="496"/>
      <c r="R39" s="496"/>
      <c r="S39" s="496"/>
      <c r="T39" s="496"/>
      <c r="U39" s="496"/>
      <c r="V39" s="496"/>
      <c r="W39" s="496"/>
      <c r="X39" s="496"/>
      <c r="Y39" s="496"/>
      <c r="Z39" s="496"/>
      <c r="AA39" s="496"/>
      <c r="AB39" s="496"/>
      <c r="AC39" s="496"/>
      <c r="AD39" s="496"/>
      <c r="AE39" s="496"/>
      <c r="AF39" s="496"/>
      <c r="AG39" s="496"/>
      <c r="AH39" s="496"/>
      <c r="AI39" s="472"/>
      <c r="AJ39" s="1047">
        <v>35</v>
      </c>
      <c r="AK39" s="477"/>
      <c r="AL39" s="1075" t="s">
        <v>395</v>
      </c>
      <c r="AM39" s="1076"/>
      <c r="AN39" s="1076"/>
      <c r="AO39" s="1076"/>
      <c r="AP39" s="1077"/>
      <c r="AQ39" s="1098"/>
      <c r="AR39" s="483"/>
      <c r="AS39" s="488"/>
      <c r="AT39" s="475"/>
      <c r="AU39" s="477"/>
      <c r="AV39" s="477"/>
      <c r="AW39" s="477"/>
      <c r="AX39" s="477"/>
      <c r="AY39" s="1047">
        <v>59</v>
      </c>
      <c r="AZ39" s="477"/>
      <c r="BA39" s="1054" t="s">
        <v>411</v>
      </c>
      <c r="BB39" s="1055"/>
      <c r="BC39" s="1055"/>
      <c r="BD39" s="1055"/>
      <c r="BE39" s="1055"/>
      <c r="BF39" s="1055"/>
      <c r="BG39" s="1056"/>
      <c r="BH39" s="1063"/>
      <c r="BI39" s="1066"/>
      <c r="BJ39" s="477"/>
      <c r="BK39" s="1047">
        <v>98</v>
      </c>
      <c r="BL39" s="477"/>
      <c r="BM39" s="477"/>
      <c r="BN39" s="477"/>
      <c r="BO39" s="477"/>
    </row>
    <row r="40" spans="1:67" s="2" customFormat="1" ht="8.25" customHeight="1" x14ac:dyDescent="0.15">
      <c r="A40" s="477"/>
      <c r="B40" s="1048"/>
      <c r="C40" s="472"/>
      <c r="D40" s="1090"/>
      <c r="E40" s="1233"/>
      <c r="F40" s="1234"/>
      <c r="G40" s="1234"/>
      <c r="H40" s="1234"/>
      <c r="I40" s="1234"/>
      <c r="J40" s="1234"/>
      <c r="K40" s="1234"/>
      <c r="L40" s="1235"/>
      <c r="M40" s="496"/>
      <c r="N40" s="496"/>
      <c r="O40" s="496"/>
      <c r="P40" s="496"/>
      <c r="Q40" s="496"/>
      <c r="R40" s="496"/>
      <c r="S40" s="496"/>
      <c r="T40" s="496"/>
      <c r="U40" s="496"/>
      <c r="V40" s="496"/>
      <c r="W40" s="496"/>
      <c r="X40" s="496"/>
      <c r="Y40" s="496"/>
      <c r="Z40" s="496"/>
      <c r="AA40" s="496"/>
      <c r="AB40" s="496"/>
      <c r="AC40" s="496"/>
      <c r="AD40" s="496"/>
      <c r="AE40" s="496"/>
      <c r="AF40" s="496"/>
      <c r="AG40" s="496"/>
      <c r="AH40" s="496"/>
      <c r="AI40" s="486"/>
      <c r="AJ40" s="1048"/>
      <c r="AK40" s="477"/>
      <c r="AL40" s="1075"/>
      <c r="AM40" s="1076"/>
      <c r="AN40" s="1076"/>
      <c r="AO40" s="1076"/>
      <c r="AP40" s="1077"/>
      <c r="AQ40" s="1099"/>
      <c r="AR40" s="483"/>
      <c r="AS40" s="488"/>
      <c r="AT40" s="475"/>
      <c r="AU40" s="477"/>
      <c r="AV40" s="477"/>
      <c r="AW40" s="477"/>
      <c r="AX40" s="477"/>
      <c r="AY40" s="1048"/>
      <c r="AZ40" s="477"/>
      <c r="BA40" s="1057"/>
      <c r="BB40" s="1058"/>
      <c r="BC40" s="1058"/>
      <c r="BD40" s="1058"/>
      <c r="BE40" s="1058"/>
      <c r="BF40" s="1058"/>
      <c r="BG40" s="1059"/>
      <c r="BH40" s="1064"/>
      <c r="BI40" s="1067"/>
      <c r="BJ40" s="477"/>
      <c r="BK40" s="1048"/>
      <c r="BL40" s="477"/>
      <c r="BM40" s="477"/>
      <c r="BN40" s="477"/>
      <c r="BO40" s="477"/>
    </row>
    <row r="41" spans="1:67" s="2" customFormat="1" ht="8.25" customHeight="1" x14ac:dyDescent="0.15">
      <c r="A41" s="477"/>
      <c r="B41" s="1048"/>
      <c r="C41" s="472"/>
      <c r="D41" s="1090"/>
      <c r="E41" s="1233"/>
      <c r="F41" s="1234"/>
      <c r="G41" s="1234"/>
      <c r="H41" s="1234"/>
      <c r="I41" s="1234"/>
      <c r="J41" s="1234"/>
      <c r="K41" s="1234"/>
      <c r="L41" s="1235"/>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72"/>
      <c r="AJ41" s="1049"/>
      <c r="AK41" s="477"/>
      <c r="AL41" s="1075"/>
      <c r="AM41" s="1076"/>
      <c r="AN41" s="1076"/>
      <c r="AO41" s="1076"/>
      <c r="AP41" s="1077"/>
      <c r="AQ41" s="1100"/>
      <c r="AR41" s="483"/>
      <c r="AS41" s="488"/>
      <c r="AT41" s="475"/>
      <c r="AU41" s="477"/>
      <c r="AV41" s="477"/>
      <c r="AW41" s="477"/>
      <c r="AX41" s="477"/>
      <c r="AY41" s="1049"/>
      <c r="AZ41" s="477"/>
      <c r="BA41" s="1060"/>
      <c r="BB41" s="1061"/>
      <c r="BC41" s="1061"/>
      <c r="BD41" s="1061"/>
      <c r="BE41" s="1061"/>
      <c r="BF41" s="1061"/>
      <c r="BG41" s="1062"/>
      <c r="BH41" s="1065"/>
      <c r="BI41" s="1068"/>
      <c r="BJ41" s="477"/>
      <c r="BK41" s="1049"/>
      <c r="BL41" s="477"/>
      <c r="BM41" s="477"/>
      <c r="BN41" s="477"/>
      <c r="BO41" s="477"/>
    </row>
    <row r="42" spans="1:67" s="2" customFormat="1" ht="8.25" customHeight="1" x14ac:dyDescent="0.15">
      <c r="A42" s="477"/>
      <c r="B42" s="1049"/>
      <c r="C42" s="472"/>
      <c r="D42" s="1091"/>
      <c r="E42" s="1233"/>
      <c r="F42" s="1234"/>
      <c r="G42" s="1234"/>
      <c r="H42" s="1234"/>
      <c r="I42" s="1234"/>
      <c r="J42" s="1234"/>
      <c r="K42" s="1234"/>
      <c r="L42" s="1235"/>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72"/>
      <c r="AJ42" s="1047">
        <v>36</v>
      </c>
      <c r="AK42" s="477"/>
      <c r="AL42" s="1075" t="s">
        <v>396</v>
      </c>
      <c r="AM42" s="1076"/>
      <c r="AN42" s="1076"/>
      <c r="AO42" s="1076"/>
      <c r="AP42" s="1077"/>
      <c r="AQ42" s="1098"/>
      <c r="AR42" s="483"/>
      <c r="AS42" s="488"/>
      <c r="AT42" s="475"/>
      <c r="AU42" s="477"/>
      <c r="AV42" s="477"/>
      <c r="AW42" s="477"/>
      <c r="AX42" s="477"/>
      <c r="AY42" s="1047">
        <v>60</v>
      </c>
      <c r="AZ42" s="477"/>
      <c r="BA42" s="1054" t="s">
        <v>412</v>
      </c>
      <c r="BB42" s="1055"/>
      <c r="BC42" s="1055"/>
      <c r="BD42" s="1055"/>
      <c r="BE42" s="1055"/>
      <c r="BF42" s="1055"/>
      <c r="BG42" s="1056"/>
      <c r="BH42" s="1063"/>
      <c r="BI42" s="1066"/>
      <c r="BJ42" s="477"/>
      <c r="BK42" s="1047">
        <v>99</v>
      </c>
      <c r="BL42" s="477"/>
      <c r="BM42" s="477"/>
      <c r="BN42" s="477"/>
      <c r="BO42" s="477"/>
    </row>
    <row r="43" spans="1:67" s="2" customFormat="1" ht="8.25" customHeight="1" x14ac:dyDescent="0.15">
      <c r="A43" s="477"/>
      <c r="B43" s="1047">
        <v>10</v>
      </c>
      <c r="C43" s="472"/>
      <c r="D43" s="1054" t="s">
        <v>355</v>
      </c>
      <c r="E43" s="1087">
        <v>0</v>
      </c>
      <c r="F43" s="1079">
        <v>2</v>
      </c>
      <c r="G43" s="1079">
        <v>3</v>
      </c>
      <c r="H43" s="1079" t="s">
        <v>630</v>
      </c>
      <c r="I43" s="1079">
        <v>6</v>
      </c>
      <c r="J43" s="1079">
        <v>3</v>
      </c>
      <c r="K43" s="1079">
        <v>0</v>
      </c>
      <c r="L43" s="1079" t="s">
        <v>630</v>
      </c>
      <c r="M43" s="1079">
        <v>2</v>
      </c>
      <c r="N43" s="1079">
        <v>4</v>
      </c>
      <c r="O43" s="1079">
        <v>0</v>
      </c>
      <c r="P43" s="1220">
        <v>2</v>
      </c>
      <c r="Q43" s="472"/>
      <c r="R43" s="472"/>
      <c r="S43" s="484"/>
      <c r="T43" s="484"/>
      <c r="U43" s="484"/>
      <c r="V43" s="484"/>
      <c r="W43" s="472"/>
      <c r="X43" s="477"/>
      <c r="Y43" s="477"/>
      <c r="Z43" s="477"/>
      <c r="AA43" s="477"/>
      <c r="AB43" s="477"/>
      <c r="AC43" s="477"/>
      <c r="AD43" s="477"/>
      <c r="AE43" s="477"/>
      <c r="AF43" s="477"/>
      <c r="AG43" s="477"/>
      <c r="AH43" s="477"/>
      <c r="AI43" s="472"/>
      <c r="AJ43" s="1048"/>
      <c r="AK43" s="477"/>
      <c r="AL43" s="1075"/>
      <c r="AM43" s="1076"/>
      <c r="AN43" s="1076"/>
      <c r="AO43" s="1076"/>
      <c r="AP43" s="1077"/>
      <c r="AQ43" s="1099"/>
      <c r="AR43" s="483"/>
      <c r="AS43" s="488"/>
      <c r="AT43" s="475"/>
      <c r="AU43" s="477"/>
      <c r="AV43" s="477"/>
      <c r="AW43" s="477"/>
      <c r="AX43" s="477"/>
      <c r="AY43" s="1048"/>
      <c r="AZ43" s="477"/>
      <c r="BA43" s="1057"/>
      <c r="BB43" s="1058"/>
      <c r="BC43" s="1058"/>
      <c r="BD43" s="1058"/>
      <c r="BE43" s="1058"/>
      <c r="BF43" s="1058"/>
      <c r="BG43" s="1059"/>
      <c r="BH43" s="1064"/>
      <c r="BI43" s="1067"/>
      <c r="BJ43" s="477"/>
      <c r="BK43" s="1048"/>
      <c r="BL43" s="477"/>
      <c r="BM43" s="477"/>
      <c r="BN43" s="477"/>
      <c r="BO43" s="477"/>
    </row>
    <row r="44" spans="1:67" s="2" customFormat="1" ht="8.25" customHeight="1" x14ac:dyDescent="0.15">
      <c r="A44" s="477"/>
      <c r="B44" s="1048"/>
      <c r="C44" s="472"/>
      <c r="D44" s="1057"/>
      <c r="E44" s="1088"/>
      <c r="F44" s="1080"/>
      <c r="G44" s="1080"/>
      <c r="H44" s="1080"/>
      <c r="I44" s="1080"/>
      <c r="J44" s="1080"/>
      <c r="K44" s="1080"/>
      <c r="L44" s="1080"/>
      <c r="M44" s="1080"/>
      <c r="N44" s="1080"/>
      <c r="O44" s="1080"/>
      <c r="P44" s="1182"/>
      <c r="Q44" s="472"/>
      <c r="R44" s="472"/>
      <c r="S44" s="484"/>
      <c r="T44" s="484"/>
      <c r="U44" s="484"/>
      <c r="V44" s="484"/>
      <c r="W44" s="472"/>
      <c r="X44" s="480"/>
      <c r="Y44" s="495"/>
      <c r="Z44" s="495"/>
      <c r="AA44" s="495"/>
      <c r="AB44" s="495"/>
      <c r="AC44" s="495"/>
      <c r="AD44" s="495"/>
      <c r="AE44" s="495"/>
      <c r="AF44" s="495"/>
      <c r="AG44" s="495"/>
      <c r="AH44" s="480"/>
      <c r="AI44" s="477"/>
      <c r="AJ44" s="1049"/>
      <c r="AK44" s="477"/>
      <c r="AL44" s="1075"/>
      <c r="AM44" s="1076"/>
      <c r="AN44" s="1076"/>
      <c r="AO44" s="1076"/>
      <c r="AP44" s="1077"/>
      <c r="AQ44" s="1100"/>
      <c r="AR44" s="483"/>
      <c r="AS44" s="488"/>
      <c r="AT44" s="475"/>
      <c r="AU44" s="477"/>
      <c r="AV44" s="477"/>
      <c r="AW44" s="477"/>
      <c r="AX44" s="477"/>
      <c r="AY44" s="1049"/>
      <c r="AZ44" s="477"/>
      <c r="BA44" s="1060"/>
      <c r="BB44" s="1061"/>
      <c r="BC44" s="1061"/>
      <c r="BD44" s="1061"/>
      <c r="BE44" s="1061"/>
      <c r="BF44" s="1061"/>
      <c r="BG44" s="1062"/>
      <c r="BH44" s="1065"/>
      <c r="BI44" s="1068"/>
      <c r="BJ44" s="477"/>
      <c r="BK44" s="1049"/>
      <c r="BL44" s="477"/>
      <c r="BM44" s="477"/>
      <c r="BN44" s="477"/>
      <c r="BO44" s="477"/>
    </row>
    <row r="45" spans="1:67" s="2" customFormat="1" ht="8.25" customHeight="1" x14ac:dyDescent="0.15">
      <c r="A45" s="477"/>
      <c r="B45" s="1048"/>
      <c r="C45" s="472"/>
      <c r="D45" s="1057"/>
      <c r="E45" s="1088"/>
      <c r="F45" s="1080"/>
      <c r="G45" s="1080"/>
      <c r="H45" s="1080"/>
      <c r="I45" s="1080"/>
      <c r="J45" s="1080"/>
      <c r="K45" s="1080"/>
      <c r="L45" s="1080"/>
      <c r="M45" s="1080"/>
      <c r="N45" s="1080"/>
      <c r="O45" s="1080"/>
      <c r="P45" s="1182"/>
      <c r="Q45" s="472"/>
      <c r="R45" s="472"/>
      <c r="S45" s="484"/>
      <c r="T45" s="484"/>
      <c r="U45" s="484"/>
      <c r="V45" s="484"/>
      <c r="W45" s="472"/>
      <c r="X45" s="480"/>
      <c r="Y45" s="495"/>
      <c r="Z45" s="495"/>
      <c r="AA45" s="495"/>
      <c r="AB45" s="495"/>
      <c r="AC45" s="495"/>
      <c r="AD45" s="495"/>
      <c r="AE45" s="495"/>
      <c r="AF45" s="495"/>
      <c r="AG45" s="495"/>
      <c r="AH45" s="480"/>
      <c r="AI45" s="477"/>
      <c r="AJ45" s="1047">
        <v>37</v>
      </c>
      <c r="AK45" s="477"/>
      <c r="AL45" s="1075" t="s">
        <v>397</v>
      </c>
      <c r="AM45" s="1076"/>
      <c r="AN45" s="1076"/>
      <c r="AO45" s="1076"/>
      <c r="AP45" s="1077"/>
      <c r="AQ45" s="1098"/>
      <c r="AR45" s="483"/>
      <c r="AS45" s="488"/>
      <c r="AT45" s="475"/>
      <c r="AU45" s="477"/>
      <c r="AV45" s="477"/>
      <c r="AW45" s="477"/>
      <c r="AX45" s="477"/>
      <c r="AY45" s="1047">
        <v>61</v>
      </c>
      <c r="AZ45" s="477"/>
      <c r="BA45" s="1054" t="s">
        <v>413</v>
      </c>
      <c r="BB45" s="1055"/>
      <c r="BC45" s="1055"/>
      <c r="BD45" s="1055"/>
      <c r="BE45" s="1055"/>
      <c r="BF45" s="1055"/>
      <c r="BG45" s="1056"/>
      <c r="BH45" s="1063"/>
      <c r="BI45" s="1066"/>
      <c r="BJ45" s="477"/>
      <c r="BK45" s="1047">
        <v>100</v>
      </c>
      <c r="BL45" s="477"/>
      <c r="BM45" s="477"/>
      <c r="BN45" s="477"/>
      <c r="BO45" s="477"/>
    </row>
    <row r="46" spans="1:67" s="2" customFormat="1" ht="8.25" customHeight="1" x14ac:dyDescent="0.15">
      <c r="A46" s="477"/>
      <c r="B46" s="1049"/>
      <c r="C46" s="472"/>
      <c r="D46" s="1060"/>
      <c r="E46" s="1088"/>
      <c r="F46" s="1080"/>
      <c r="G46" s="1080"/>
      <c r="H46" s="1080"/>
      <c r="I46" s="1080"/>
      <c r="J46" s="1080"/>
      <c r="K46" s="1080"/>
      <c r="L46" s="1080"/>
      <c r="M46" s="1080"/>
      <c r="N46" s="1080"/>
      <c r="O46" s="1080"/>
      <c r="P46" s="1182"/>
      <c r="Q46" s="472"/>
      <c r="R46" s="472"/>
      <c r="S46" s="484"/>
      <c r="T46" s="484"/>
      <c r="U46" s="484"/>
      <c r="V46" s="484"/>
      <c r="W46" s="472"/>
      <c r="X46" s="480"/>
      <c r="Y46" s="495"/>
      <c r="Z46" s="495"/>
      <c r="AA46" s="495"/>
      <c r="AB46" s="495"/>
      <c r="AC46" s="495"/>
      <c r="AD46" s="495"/>
      <c r="AE46" s="495"/>
      <c r="AF46" s="495"/>
      <c r="AG46" s="495"/>
      <c r="AH46" s="480"/>
      <c r="AI46" s="477"/>
      <c r="AJ46" s="1048"/>
      <c r="AK46" s="477"/>
      <c r="AL46" s="1075"/>
      <c r="AM46" s="1076"/>
      <c r="AN46" s="1076"/>
      <c r="AO46" s="1076"/>
      <c r="AP46" s="1077"/>
      <c r="AQ46" s="1099"/>
      <c r="AR46" s="483"/>
      <c r="AS46" s="488"/>
      <c r="AT46" s="475"/>
      <c r="AU46" s="477"/>
      <c r="AV46" s="477"/>
      <c r="AW46" s="477"/>
      <c r="AX46" s="477"/>
      <c r="AY46" s="1048"/>
      <c r="AZ46" s="477"/>
      <c r="BA46" s="1057"/>
      <c r="BB46" s="1058"/>
      <c r="BC46" s="1058"/>
      <c r="BD46" s="1058"/>
      <c r="BE46" s="1058"/>
      <c r="BF46" s="1058"/>
      <c r="BG46" s="1059"/>
      <c r="BH46" s="1064"/>
      <c r="BI46" s="1067"/>
      <c r="BJ46" s="477"/>
      <c r="BK46" s="1048"/>
      <c r="BL46" s="477"/>
      <c r="BM46" s="477"/>
      <c r="BN46" s="477"/>
      <c r="BO46" s="477"/>
    </row>
    <row r="47" spans="1:67" s="2" customFormat="1" ht="8.25" customHeight="1" x14ac:dyDescent="0.15">
      <c r="A47" s="477"/>
      <c r="B47" s="1047">
        <v>11</v>
      </c>
      <c r="C47" s="472"/>
      <c r="D47" s="1089" t="s">
        <v>356</v>
      </c>
      <c r="E47" s="1186" t="s">
        <v>1309</v>
      </c>
      <c r="F47" s="1187"/>
      <c r="G47" s="1187"/>
      <c r="H47" s="1187"/>
      <c r="I47" s="1187"/>
      <c r="J47" s="1185" t="s">
        <v>1310</v>
      </c>
      <c r="K47" s="1185"/>
      <c r="L47" s="1192"/>
      <c r="M47" s="1185"/>
      <c r="N47" s="1185"/>
      <c r="O47" s="1200"/>
      <c r="P47" s="1200"/>
      <c r="Q47" s="1184"/>
      <c r="R47" s="1184"/>
      <c r="S47" s="1184"/>
      <c r="T47" s="1184"/>
      <c r="U47" s="1184"/>
      <c r="V47" s="1184"/>
      <c r="W47" s="1184"/>
      <c r="X47" s="1184"/>
      <c r="Y47" s="1184"/>
      <c r="Z47" s="1184"/>
      <c r="AA47" s="1184"/>
      <c r="AB47" s="1184"/>
      <c r="AC47" s="1184"/>
      <c r="AD47" s="1184"/>
      <c r="AE47" s="1184"/>
      <c r="AF47" s="1184"/>
      <c r="AG47" s="1184"/>
      <c r="AH47" s="1184"/>
      <c r="AI47" s="477"/>
      <c r="AJ47" s="1049"/>
      <c r="AK47" s="477"/>
      <c r="AL47" s="1075"/>
      <c r="AM47" s="1076"/>
      <c r="AN47" s="1076"/>
      <c r="AO47" s="1076"/>
      <c r="AP47" s="1077"/>
      <c r="AQ47" s="1100"/>
      <c r="AR47" s="483"/>
      <c r="AS47" s="488"/>
      <c r="AT47" s="475"/>
      <c r="AU47" s="477"/>
      <c r="AV47" s="477"/>
      <c r="AW47" s="477"/>
      <c r="AX47" s="477"/>
      <c r="AY47" s="1049"/>
      <c r="AZ47" s="477"/>
      <c r="BA47" s="1060"/>
      <c r="BB47" s="1061"/>
      <c r="BC47" s="1061"/>
      <c r="BD47" s="1061"/>
      <c r="BE47" s="1061"/>
      <c r="BF47" s="1061"/>
      <c r="BG47" s="1062"/>
      <c r="BH47" s="1065"/>
      <c r="BI47" s="1068"/>
      <c r="BJ47" s="477"/>
      <c r="BK47" s="1049"/>
      <c r="BL47" s="477"/>
      <c r="BM47" s="477"/>
      <c r="BN47" s="477"/>
      <c r="BO47" s="477"/>
    </row>
    <row r="48" spans="1:67" s="2" customFormat="1" ht="8.25" customHeight="1" x14ac:dyDescent="0.15">
      <c r="A48" s="477"/>
      <c r="B48" s="1048"/>
      <c r="C48" s="472"/>
      <c r="D48" s="1090"/>
      <c r="E48" s="1188"/>
      <c r="F48" s="1189"/>
      <c r="G48" s="1189"/>
      <c r="H48" s="1189"/>
      <c r="I48" s="1189"/>
      <c r="J48" s="1193"/>
      <c r="K48" s="1193"/>
      <c r="L48" s="1194"/>
      <c r="M48" s="1184"/>
      <c r="N48" s="1184"/>
      <c r="O48" s="1184"/>
      <c r="P48" s="1184"/>
      <c r="Q48" s="1184"/>
      <c r="R48" s="1184"/>
      <c r="S48" s="1184"/>
      <c r="T48" s="1184"/>
      <c r="U48" s="1184"/>
      <c r="V48" s="1184"/>
      <c r="W48" s="1184"/>
      <c r="X48" s="1184"/>
      <c r="Y48" s="1184"/>
      <c r="Z48" s="1184"/>
      <c r="AA48" s="1184"/>
      <c r="AB48" s="1184"/>
      <c r="AC48" s="1184"/>
      <c r="AD48" s="1184"/>
      <c r="AE48" s="1184"/>
      <c r="AF48" s="1184"/>
      <c r="AG48" s="1184"/>
      <c r="AH48" s="1184"/>
      <c r="AI48" s="477"/>
      <c r="AJ48" s="1047">
        <v>38</v>
      </c>
      <c r="AK48" s="477"/>
      <c r="AL48" s="1075" t="s">
        <v>398</v>
      </c>
      <c r="AM48" s="1076"/>
      <c r="AN48" s="1076"/>
      <c r="AO48" s="1076"/>
      <c r="AP48" s="1077"/>
      <c r="AQ48" s="1098"/>
      <c r="AR48" s="483"/>
      <c r="AS48" s="488"/>
      <c r="AT48" s="475"/>
      <c r="AU48" s="477"/>
      <c r="AV48" s="477"/>
      <c r="AW48" s="477"/>
      <c r="AX48" s="477"/>
      <c r="AY48" s="1047">
        <v>62</v>
      </c>
      <c r="AZ48" s="477"/>
      <c r="BA48" s="1054" t="s">
        <v>414</v>
      </c>
      <c r="BB48" s="1055"/>
      <c r="BC48" s="1055"/>
      <c r="BD48" s="1055"/>
      <c r="BE48" s="1055"/>
      <c r="BF48" s="1055"/>
      <c r="BG48" s="1056"/>
      <c r="BH48" s="1063"/>
      <c r="BI48" s="1066"/>
      <c r="BJ48" s="477"/>
      <c r="BK48" s="1047">
        <v>101</v>
      </c>
      <c r="BL48" s="477"/>
      <c r="BM48" s="477"/>
      <c r="BN48" s="477"/>
      <c r="BO48" s="477"/>
    </row>
    <row r="49" spans="1:67" s="2" customFormat="1" ht="8.25" customHeight="1" x14ac:dyDescent="0.15">
      <c r="A49" s="477"/>
      <c r="B49" s="1048"/>
      <c r="C49" s="472"/>
      <c r="D49" s="1090"/>
      <c r="E49" s="1188"/>
      <c r="F49" s="1189"/>
      <c r="G49" s="1189"/>
      <c r="H49" s="1189"/>
      <c r="I49" s="1189"/>
      <c r="J49" s="1193"/>
      <c r="K49" s="1193"/>
      <c r="L49" s="1194"/>
      <c r="M49" s="1184"/>
      <c r="N49" s="1184"/>
      <c r="O49" s="1184"/>
      <c r="P49" s="1184"/>
      <c r="Q49" s="1184"/>
      <c r="R49" s="1184"/>
      <c r="S49" s="1184"/>
      <c r="T49" s="1184"/>
      <c r="U49" s="1184"/>
      <c r="V49" s="1184"/>
      <c r="W49" s="1184"/>
      <c r="X49" s="1184"/>
      <c r="Y49" s="1184"/>
      <c r="Z49" s="1184"/>
      <c r="AA49" s="1184"/>
      <c r="AB49" s="1184"/>
      <c r="AC49" s="1184"/>
      <c r="AD49" s="1184"/>
      <c r="AE49" s="1184"/>
      <c r="AF49" s="1184"/>
      <c r="AG49" s="1184"/>
      <c r="AH49" s="1184"/>
      <c r="AI49" s="477"/>
      <c r="AJ49" s="1048"/>
      <c r="AK49" s="477"/>
      <c r="AL49" s="1075"/>
      <c r="AM49" s="1076"/>
      <c r="AN49" s="1076"/>
      <c r="AO49" s="1076"/>
      <c r="AP49" s="1077"/>
      <c r="AQ49" s="1099"/>
      <c r="AR49" s="483"/>
      <c r="AS49" s="488"/>
      <c r="AT49" s="475"/>
      <c r="AU49" s="477"/>
      <c r="AV49" s="477"/>
      <c r="AW49" s="477"/>
      <c r="AX49" s="477"/>
      <c r="AY49" s="1048"/>
      <c r="AZ49" s="477"/>
      <c r="BA49" s="1057"/>
      <c r="BB49" s="1058"/>
      <c r="BC49" s="1058"/>
      <c r="BD49" s="1058"/>
      <c r="BE49" s="1058"/>
      <c r="BF49" s="1058"/>
      <c r="BG49" s="1059"/>
      <c r="BH49" s="1064"/>
      <c r="BI49" s="1067"/>
      <c r="BJ49" s="477"/>
      <c r="BK49" s="1048"/>
      <c r="BL49" s="477"/>
      <c r="BM49" s="477"/>
      <c r="BN49" s="477"/>
      <c r="BO49" s="477"/>
    </row>
    <row r="50" spans="1:67" s="2" customFormat="1" ht="8.25" customHeight="1" x14ac:dyDescent="0.15">
      <c r="A50" s="477"/>
      <c r="B50" s="1048"/>
      <c r="C50" s="472"/>
      <c r="D50" s="1090"/>
      <c r="E50" s="1190"/>
      <c r="F50" s="1191"/>
      <c r="G50" s="1191"/>
      <c r="H50" s="1191"/>
      <c r="I50" s="1191"/>
      <c r="J50" s="1195"/>
      <c r="K50" s="1195"/>
      <c r="L50" s="1196"/>
      <c r="M50" s="1184"/>
      <c r="N50" s="1184"/>
      <c r="O50" s="1184"/>
      <c r="P50" s="1184"/>
      <c r="Q50" s="1184"/>
      <c r="R50" s="1184"/>
      <c r="S50" s="1184"/>
      <c r="T50" s="1184"/>
      <c r="U50" s="1184"/>
      <c r="V50" s="1184"/>
      <c r="W50" s="1184"/>
      <c r="X50" s="1184"/>
      <c r="Y50" s="1184"/>
      <c r="Z50" s="1184"/>
      <c r="AA50" s="1184"/>
      <c r="AB50" s="1184"/>
      <c r="AC50" s="1184"/>
      <c r="AD50" s="1184"/>
      <c r="AE50" s="1184"/>
      <c r="AF50" s="1184"/>
      <c r="AG50" s="1184"/>
      <c r="AH50" s="1184"/>
      <c r="AI50" s="477"/>
      <c r="AJ50" s="1049"/>
      <c r="AK50" s="477"/>
      <c r="AL50" s="1075"/>
      <c r="AM50" s="1076"/>
      <c r="AN50" s="1076"/>
      <c r="AO50" s="1076"/>
      <c r="AP50" s="1077"/>
      <c r="AQ50" s="1100"/>
      <c r="AR50" s="483"/>
      <c r="AS50" s="488"/>
      <c r="AT50" s="475"/>
      <c r="AU50" s="477"/>
      <c r="AV50" s="477"/>
      <c r="AW50" s="477"/>
      <c r="AX50" s="477"/>
      <c r="AY50" s="1049"/>
      <c r="AZ50" s="477"/>
      <c r="BA50" s="1060"/>
      <c r="BB50" s="1061"/>
      <c r="BC50" s="1061"/>
      <c r="BD50" s="1061"/>
      <c r="BE50" s="1061"/>
      <c r="BF50" s="1061"/>
      <c r="BG50" s="1062"/>
      <c r="BH50" s="1065"/>
      <c r="BI50" s="1068"/>
      <c r="BJ50" s="477"/>
      <c r="BK50" s="1049"/>
      <c r="BL50" s="477"/>
      <c r="BM50" s="477"/>
      <c r="BN50" s="477"/>
      <c r="BO50" s="477"/>
    </row>
    <row r="51" spans="1:67" s="2" customFormat="1" ht="8.25" customHeight="1" x14ac:dyDescent="0.15">
      <c r="A51" s="477"/>
      <c r="B51" s="615"/>
      <c r="C51" s="472"/>
      <c r="D51" s="617"/>
      <c r="E51" s="1188" t="s">
        <v>1311</v>
      </c>
      <c r="F51" s="1189"/>
      <c r="G51" s="1189"/>
      <c r="H51" s="1189"/>
      <c r="I51" s="1189"/>
      <c r="J51" s="1189"/>
      <c r="K51" s="1189"/>
      <c r="L51" s="1189"/>
      <c r="M51" s="1200" t="s">
        <v>1312</v>
      </c>
      <c r="N51" s="1200"/>
      <c r="O51" s="1200"/>
      <c r="P51" s="1248"/>
      <c r="Q51" s="618"/>
      <c r="R51" s="618"/>
      <c r="S51" s="618"/>
      <c r="T51" s="618"/>
      <c r="U51" s="618"/>
      <c r="V51" s="618"/>
      <c r="W51" s="618"/>
      <c r="X51" s="618"/>
      <c r="Y51" s="618"/>
      <c r="Z51" s="618"/>
      <c r="AA51" s="618"/>
      <c r="AB51" s="618"/>
      <c r="AC51" s="618"/>
      <c r="AD51" s="618"/>
      <c r="AE51" s="618"/>
      <c r="AF51" s="618"/>
      <c r="AG51" s="618"/>
      <c r="AH51" s="618"/>
      <c r="AI51" s="477"/>
      <c r="AJ51" s="475"/>
      <c r="AK51" s="477"/>
      <c r="AL51" s="477"/>
      <c r="AM51" s="477"/>
      <c r="AN51" s="477"/>
      <c r="AO51" s="477"/>
      <c r="AP51" s="477"/>
      <c r="AQ51" s="470"/>
      <c r="AR51" s="470"/>
      <c r="AS51" s="484"/>
      <c r="AT51" s="475"/>
      <c r="AU51" s="477"/>
      <c r="AV51" s="477"/>
      <c r="AW51" s="477"/>
      <c r="AX51" s="477"/>
      <c r="AY51" s="1047">
        <v>63</v>
      </c>
      <c r="AZ51" s="477"/>
      <c r="BA51" s="1054" t="s">
        <v>415</v>
      </c>
      <c r="BB51" s="1055"/>
      <c r="BC51" s="1055"/>
      <c r="BD51" s="1055"/>
      <c r="BE51" s="1055"/>
      <c r="BF51" s="1055"/>
      <c r="BG51" s="1056"/>
      <c r="BH51" s="1063"/>
      <c r="BI51" s="1066"/>
      <c r="BJ51" s="477"/>
      <c r="BK51" s="1047">
        <v>102</v>
      </c>
      <c r="BL51" s="477"/>
      <c r="BM51" s="477"/>
      <c r="BN51" s="477"/>
      <c r="BO51" s="477"/>
    </row>
    <row r="52" spans="1:67" s="2" customFormat="1" ht="8.25" customHeight="1" x14ac:dyDescent="0.15">
      <c r="A52" s="477"/>
      <c r="B52" s="615"/>
      <c r="C52" s="472"/>
      <c r="D52" s="617"/>
      <c r="E52" s="1188"/>
      <c r="F52" s="1189"/>
      <c r="G52" s="1189"/>
      <c r="H52" s="1189"/>
      <c r="I52" s="1189"/>
      <c r="J52" s="1189"/>
      <c r="K52" s="1189"/>
      <c r="L52" s="1189"/>
      <c r="M52" s="1184"/>
      <c r="N52" s="1184"/>
      <c r="O52" s="1184"/>
      <c r="P52" s="1249"/>
      <c r="Q52" s="618"/>
      <c r="R52" s="618"/>
      <c r="S52" s="618"/>
      <c r="T52" s="618"/>
      <c r="U52" s="618"/>
      <c r="V52" s="618"/>
      <c r="W52" s="618"/>
      <c r="X52" s="618"/>
      <c r="Y52" s="618"/>
      <c r="Z52" s="618"/>
      <c r="AA52" s="618"/>
      <c r="AB52" s="618"/>
      <c r="AC52" s="618"/>
      <c r="AD52" s="618"/>
      <c r="AE52" s="618"/>
      <c r="AF52" s="618"/>
      <c r="AG52" s="618"/>
      <c r="AH52" s="618"/>
      <c r="AI52" s="477"/>
      <c r="AJ52" s="1047">
        <v>39</v>
      </c>
      <c r="AK52" s="477"/>
      <c r="AL52" s="1075" t="s">
        <v>379</v>
      </c>
      <c r="AM52" s="1076"/>
      <c r="AN52" s="1076"/>
      <c r="AO52" s="1076"/>
      <c r="AP52" s="1077"/>
      <c r="AQ52" s="1098">
        <v>1</v>
      </c>
      <c r="AR52" s="1181">
        <v>1</v>
      </c>
      <c r="AS52" s="491"/>
      <c r="AT52" s="1046">
        <v>78</v>
      </c>
      <c r="AU52" s="477"/>
      <c r="AV52" s="477"/>
      <c r="AW52" s="477"/>
      <c r="AX52" s="477"/>
      <c r="AY52" s="1048"/>
      <c r="AZ52" s="477"/>
      <c r="BA52" s="1057"/>
      <c r="BB52" s="1058"/>
      <c r="BC52" s="1058"/>
      <c r="BD52" s="1058"/>
      <c r="BE52" s="1058"/>
      <c r="BF52" s="1058"/>
      <c r="BG52" s="1059"/>
      <c r="BH52" s="1064"/>
      <c r="BI52" s="1067"/>
      <c r="BJ52" s="477"/>
      <c r="BK52" s="1048"/>
      <c r="BL52" s="477"/>
      <c r="BM52" s="477"/>
      <c r="BN52" s="477"/>
      <c r="BO52" s="477"/>
    </row>
    <row r="53" spans="1:67" s="2" customFormat="1" ht="8.25" customHeight="1" x14ac:dyDescent="0.15">
      <c r="A53" s="477"/>
      <c r="B53" s="615"/>
      <c r="C53" s="472"/>
      <c r="D53" s="617"/>
      <c r="E53" s="1188"/>
      <c r="F53" s="1189"/>
      <c r="G53" s="1189"/>
      <c r="H53" s="1189"/>
      <c r="I53" s="1189"/>
      <c r="J53" s="1189"/>
      <c r="K53" s="1189"/>
      <c r="L53" s="1189"/>
      <c r="M53" s="1184"/>
      <c r="N53" s="1184"/>
      <c r="O53" s="1184"/>
      <c r="P53" s="1249"/>
      <c r="Q53" s="618"/>
      <c r="R53" s="618"/>
      <c r="S53" s="618"/>
      <c r="T53" s="618"/>
      <c r="U53" s="618"/>
      <c r="V53" s="618"/>
      <c r="W53" s="618"/>
      <c r="X53" s="618"/>
      <c r="Y53" s="618"/>
      <c r="Z53" s="618"/>
      <c r="AA53" s="618"/>
      <c r="AB53" s="618"/>
      <c r="AC53" s="618"/>
      <c r="AD53" s="618"/>
      <c r="AE53" s="618"/>
      <c r="AF53" s="618"/>
      <c r="AG53" s="618"/>
      <c r="AH53" s="618"/>
      <c r="AI53" s="477"/>
      <c r="AJ53" s="1048"/>
      <c r="AK53" s="477"/>
      <c r="AL53" s="1075"/>
      <c r="AM53" s="1076"/>
      <c r="AN53" s="1076"/>
      <c r="AO53" s="1076"/>
      <c r="AP53" s="1077"/>
      <c r="AQ53" s="1099"/>
      <c r="AR53" s="1181"/>
      <c r="AS53" s="491"/>
      <c r="AT53" s="1046"/>
      <c r="AU53" s="477"/>
      <c r="AV53" s="477"/>
      <c r="AW53" s="477"/>
      <c r="AX53" s="477"/>
      <c r="AY53" s="1049"/>
      <c r="AZ53" s="477"/>
      <c r="BA53" s="1060"/>
      <c r="BB53" s="1061"/>
      <c r="BC53" s="1061"/>
      <c r="BD53" s="1061"/>
      <c r="BE53" s="1061"/>
      <c r="BF53" s="1061"/>
      <c r="BG53" s="1062"/>
      <c r="BH53" s="1065"/>
      <c r="BI53" s="1068"/>
      <c r="BJ53" s="477"/>
      <c r="BK53" s="1049"/>
      <c r="BL53" s="477"/>
      <c r="BM53" s="477"/>
      <c r="BN53" s="477"/>
      <c r="BO53" s="477"/>
    </row>
    <row r="54" spans="1:67" s="2" customFormat="1" ht="8.25" customHeight="1" x14ac:dyDescent="0.15">
      <c r="A54" s="477"/>
      <c r="B54" s="615"/>
      <c r="C54" s="472"/>
      <c r="D54" s="617"/>
      <c r="E54" s="1190"/>
      <c r="F54" s="1191"/>
      <c r="G54" s="1191"/>
      <c r="H54" s="1191"/>
      <c r="I54" s="1191"/>
      <c r="J54" s="1191"/>
      <c r="K54" s="1191"/>
      <c r="L54" s="1191"/>
      <c r="M54" s="1250"/>
      <c r="N54" s="1250"/>
      <c r="O54" s="1250"/>
      <c r="P54" s="1251"/>
      <c r="Q54" s="618"/>
      <c r="R54" s="618"/>
      <c r="S54" s="618"/>
      <c r="T54" s="618"/>
      <c r="U54" s="618"/>
      <c r="V54" s="618"/>
      <c r="W54" s="618"/>
      <c r="X54" s="618"/>
      <c r="Y54" s="618"/>
      <c r="Z54" s="618"/>
      <c r="AA54" s="618"/>
      <c r="AB54" s="618"/>
      <c r="AC54" s="618"/>
      <c r="AD54" s="618"/>
      <c r="AE54" s="618"/>
      <c r="AF54" s="618"/>
      <c r="AG54" s="618"/>
      <c r="AH54" s="618"/>
      <c r="AI54" s="477"/>
      <c r="AJ54" s="1049"/>
      <c r="AK54" s="477"/>
      <c r="AL54" s="1075"/>
      <c r="AM54" s="1076"/>
      <c r="AN54" s="1076"/>
      <c r="AO54" s="1076"/>
      <c r="AP54" s="1077"/>
      <c r="AQ54" s="1100"/>
      <c r="AR54" s="1181"/>
      <c r="AS54" s="491"/>
      <c r="AT54" s="1046"/>
      <c r="AU54" s="477"/>
      <c r="AV54" s="477"/>
      <c r="AW54" s="477"/>
      <c r="AX54" s="477"/>
      <c r="AY54" s="1047">
        <v>64</v>
      </c>
      <c r="AZ54" s="477"/>
      <c r="BA54" s="1054" t="s">
        <v>416</v>
      </c>
      <c r="BB54" s="1055"/>
      <c r="BC54" s="1055"/>
      <c r="BD54" s="1055"/>
      <c r="BE54" s="1055"/>
      <c r="BF54" s="1055"/>
      <c r="BG54" s="1056"/>
      <c r="BH54" s="1063"/>
      <c r="BI54" s="1066"/>
      <c r="BJ54" s="477"/>
      <c r="BK54" s="1047">
        <v>103</v>
      </c>
      <c r="BL54" s="477"/>
      <c r="BM54" s="477"/>
      <c r="BN54" s="477"/>
      <c r="BO54" s="477"/>
    </row>
    <row r="55" spans="1:67" s="2" customFormat="1" ht="8.25" customHeight="1" x14ac:dyDescent="0.15">
      <c r="A55" s="477"/>
      <c r="B55" s="615"/>
      <c r="C55" s="472"/>
      <c r="D55" s="1254" t="s">
        <v>1316</v>
      </c>
      <c r="E55" s="1257" t="s">
        <v>1313</v>
      </c>
      <c r="F55" s="1258"/>
      <c r="G55" s="1258"/>
      <c r="H55" s="1258"/>
      <c r="I55" s="1258"/>
      <c r="J55" s="1258"/>
      <c r="K55" s="1258"/>
      <c r="L55" s="1258"/>
      <c r="M55" s="1258"/>
      <c r="N55" s="1258"/>
      <c r="O55" s="1258"/>
      <c r="P55" s="1258"/>
      <c r="Q55" s="1259"/>
      <c r="R55" s="1259"/>
      <c r="S55" s="1259"/>
      <c r="T55" s="1259"/>
      <c r="U55" s="1259"/>
      <c r="V55" s="1259"/>
      <c r="W55" s="1259"/>
      <c r="X55" s="1259"/>
      <c r="Y55" s="1259"/>
      <c r="Z55" s="1259"/>
      <c r="AA55" s="1259"/>
      <c r="AB55" s="1259"/>
      <c r="AC55" s="1259"/>
      <c r="AD55" s="1259"/>
      <c r="AE55" s="1259"/>
      <c r="AF55" s="1259"/>
      <c r="AG55" s="1259"/>
      <c r="AH55" s="1260"/>
      <c r="AI55" s="477"/>
      <c r="AJ55" s="475"/>
      <c r="AK55" s="477"/>
      <c r="AL55" s="477"/>
      <c r="AM55" s="477"/>
      <c r="AN55" s="477"/>
      <c r="AO55" s="477"/>
      <c r="AP55" s="477"/>
      <c r="AQ55" s="477"/>
      <c r="AR55" s="477"/>
      <c r="AS55" s="477"/>
      <c r="AT55" s="475"/>
      <c r="AU55" s="477"/>
      <c r="AV55" s="477"/>
      <c r="AW55" s="477"/>
      <c r="AX55" s="477"/>
      <c r="AY55" s="1048"/>
      <c r="AZ55" s="477"/>
      <c r="BA55" s="1057"/>
      <c r="BB55" s="1058"/>
      <c r="BC55" s="1058"/>
      <c r="BD55" s="1058"/>
      <c r="BE55" s="1058"/>
      <c r="BF55" s="1058"/>
      <c r="BG55" s="1059"/>
      <c r="BH55" s="1064"/>
      <c r="BI55" s="1067"/>
      <c r="BJ55" s="477"/>
      <c r="BK55" s="1048"/>
      <c r="BL55" s="477"/>
      <c r="BM55" s="477"/>
      <c r="BN55" s="477"/>
      <c r="BO55" s="477"/>
    </row>
    <row r="56" spans="1:67" s="2" customFormat="1" ht="8.25" customHeight="1" x14ac:dyDescent="0.15">
      <c r="A56" s="477"/>
      <c r="B56" s="615"/>
      <c r="C56" s="472"/>
      <c r="D56" s="1255"/>
      <c r="E56" s="1257"/>
      <c r="F56" s="1258"/>
      <c r="G56" s="1258"/>
      <c r="H56" s="1258"/>
      <c r="I56" s="1258"/>
      <c r="J56" s="1258"/>
      <c r="K56" s="1258"/>
      <c r="L56" s="1258"/>
      <c r="M56" s="1258"/>
      <c r="N56" s="1258"/>
      <c r="O56" s="1258"/>
      <c r="P56" s="1258"/>
      <c r="Q56" s="1258"/>
      <c r="R56" s="1258"/>
      <c r="S56" s="1258"/>
      <c r="T56" s="1258"/>
      <c r="U56" s="1258"/>
      <c r="V56" s="1258"/>
      <c r="W56" s="1258"/>
      <c r="X56" s="1258"/>
      <c r="Y56" s="1258"/>
      <c r="Z56" s="1258"/>
      <c r="AA56" s="1258"/>
      <c r="AB56" s="1258"/>
      <c r="AC56" s="1258"/>
      <c r="AD56" s="1258"/>
      <c r="AE56" s="1258"/>
      <c r="AF56" s="1258"/>
      <c r="AG56" s="1258"/>
      <c r="AH56" s="1261"/>
      <c r="AI56" s="477"/>
      <c r="AJ56" s="475"/>
      <c r="AK56" s="477"/>
      <c r="AL56" s="1101" t="s">
        <v>387</v>
      </c>
      <c r="AM56" s="1101"/>
      <c r="AN56" s="1101"/>
      <c r="AO56" s="1101"/>
      <c r="AP56" s="1101"/>
      <c r="AQ56" s="470"/>
      <c r="AR56" s="470"/>
      <c r="AS56" s="484"/>
      <c r="AT56" s="475"/>
      <c r="AU56" s="477"/>
      <c r="AV56" s="477"/>
      <c r="AW56" s="477"/>
      <c r="AX56" s="477"/>
      <c r="AY56" s="1049"/>
      <c r="AZ56" s="477"/>
      <c r="BA56" s="1060"/>
      <c r="BB56" s="1061"/>
      <c r="BC56" s="1061"/>
      <c r="BD56" s="1061"/>
      <c r="BE56" s="1061"/>
      <c r="BF56" s="1061"/>
      <c r="BG56" s="1062"/>
      <c r="BH56" s="1065"/>
      <c r="BI56" s="1068"/>
      <c r="BJ56" s="477"/>
      <c r="BK56" s="1049"/>
      <c r="BL56" s="477"/>
      <c r="BM56" s="477"/>
      <c r="BN56" s="477"/>
      <c r="BO56" s="477"/>
    </row>
    <row r="57" spans="1:67" s="2" customFormat="1" ht="8.25" customHeight="1" x14ac:dyDescent="0.15">
      <c r="A57" s="477"/>
      <c r="B57" s="615"/>
      <c r="C57" s="472"/>
      <c r="D57" s="1255"/>
      <c r="E57" s="1257"/>
      <c r="F57" s="1258"/>
      <c r="G57" s="1258"/>
      <c r="H57" s="1258"/>
      <c r="I57" s="1258"/>
      <c r="J57" s="1258"/>
      <c r="K57" s="1258"/>
      <c r="L57" s="1258"/>
      <c r="M57" s="1258"/>
      <c r="N57" s="1258"/>
      <c r="O57" s="1258"/>
      <c r="P57" s="1258"/>
      <c r="Q57" s="1258"/>
      <c r="R57" s="1258"/>
      <c r="S57" s="1258"/>
      <c r="T57" s="1258"/>
      <c r="U57" s="1258"/>
      <c r="V57" s="1258"/>
      <c r="W57" s="1258"/>
      <c r="X57" s="1258"/>
      <c r="Y57" s="1258"/>
      <c r="Z57" s="1258"/>
      <c r="AA57" s="1258"/>
      <c r="AB57" s="1258"/>
      <c r="AC57" s="1258"/>
      <c r="AD57" s="1258"/>
      <c r="AE57" s="1258"/>
      <c r="AF57" s="1258"/>
      <c r="AG57" s="1258"/>
      <c r="AH57" s="1261"/>
      <c r="AI57" s="477"/>
      <c r="AJ57" s="475"/>
      <c r="AK57" s="477"/>
      <c r="AL57" s="1102"/>
      <c r="AM57" s="1102"/>
      <c r="AN57" s="1102"/>
      <c r="AO57" s="1102"/>
      <c r="AP57" s="1102"/>
      <c r="AQ57" s="470"/>
      <c r="AR57" s="470"/>
      <c r="AS57" s="484"/>
      <c r="AT57" s="475"/>
      <c r="AU57" s="477"/>
      <c r="AV57" s="477"/>
      <c r="AW57" s="477"/>
      <c r="AX57" s="477"/>
      <c r="AY57" s="1047">
        <v>65</v>
      </c>
      <c r="AZ57" s="477"/>
      <c r="BA57" s="1054" t="s">
        <v>417</v>
      </c>
      <c r="BB57" s="1055"/>
      <c r="BC57" s="1055"/>
      <c r="BD57" s="1055"/>
      <c r="BE57" s="1055"/>
      <c r="BF57" s="1055"/>
      <c r="BG57" s="1056"/>
      <c r="BH57" s="1063">
        <v>1</v>
      </c>
      <c r="BI57" s="1066">
        <v>1</v>
      </c>
      <c r="BJ57" s="477"/>
      <c r="BK57" s="1047">
        <v>104</v>
      </c>
      <c r="BL57" s="477"/>
      <c r="BM57" s="477"/>
      <c r="BN57" s="477"/>
      <c r="BO57" s="477"/>
    </row>
    <row r="58" spans="1:67" s="2" customFormat="1" ht="8.25" customHeight="1" x14ac:dyDescent="0.15">
      <c r="A58" s="477"/>
      <c r="B58" s="615"/>
      <c r="C58" s="472"/>
      <c r="D58" s="1255"/>
      <c r="E58" s="1257"/>
      <c r="F58" s="1258"/>
      <c r="G58" s="1258"/>
      <c r="H58" s="1258"/>
      <c r="I58" s="1258"/>
      <c r="J58" s="1258"/>
      <c r="K58" s="1258"/>
      <c r="L58" s="1258"/>
      <c r="M58" s="1258"/>
      <c r="N58" s="1258"/>
      <c r="O58" s="1258"/>
      <c r="P58" s="1258"/>
      <c r="Q58" s="1258"/>
      <c r="R58" s="1258"/>
      <c r="S58" s="1258"/>
      <c r="T58" s="1258"/>
      <c r="U58" s="1258"/>
      <c r="V58" s="1258"/>
      <c r="W58" s="1258"/>
      <c r="X58" s="1258"/>
      <c r="Y58" s="1258"/>
      <c r="Z58" s="1258"/>
      <c r="AA58" s="1258"/>
      <c r="AB58" s="1258"/>
      <c r="AC58" s="1258"/>
      <c r="AD58" s="1258"/>
      <c r="AE58" s="1258"/>
      <c r="AF58" s="1258"/>
      <c r="AG58" s="1258"/>
      <c r="AH58" s="1261"/>
      <c r="AI58" s="477"/>
      <c r="AJ58" s="1047">
        <v>40</v>
      </c>
      <c r="AK58" s="477"/>
      <c r="AL58" s="1075" t="s">
        <v>380</v>
      </c>
      <c r="AM58" s="1076"/>
      <c r="AN58" s="1076"/>
      <c r="AO58" s="1076"/>
      <c r="AP58" s="1077"/>
      <c r="AQ58" s="1051"/>
      <c r="AR58" s="1050"/>
      <c r="AS58" s="491"/>
      <c r="AT58" s="1046">
        <v>79</v>
      </c>
      <c r="AU58" s="477"/>
      <c r="AV58" s="477"/>
      <c r="AW58" s="477"/>
      <c r="AX58" s="477"/>
      <c r="AY58" s="1048"/>
      <c r="AZ58" s="477"/>
      <c r="BA58" s="1057"/>
      <c r="BB58" s="1058"/>
      <c r="BC58" s="1058"/>
      <c r="BD58" s="1058"/>
      <c r="BE58" s="1058"/>
      <c r="BF58" s="1058"/>
      <c r="BG58" s="1059"/>
      <c r="BH58" s="1064"/>
      <c r="BI58" s="1067"/>
      <c r="BJ58" s="477"/>
      <c r="BK58" s="1048"/>
      <c r="BL58" s="477"/>
      <c r="BM58" s="477"/>
      <c r="BN58" s="477"/>
      <c r="BO58" s="477"/>
    </row>
    <row r="59" spans="1:67" s="2" customFormat="1" ht="8.25" customHeight="1" x14ac:dyDescent="0.15">
      <c r="A59" s="477"/>
      <c r="B59" s="615"/>
      <c r="C59" s="472"/>
      <c r="D59" s="1255"/>
      <c r="E59" s="1257"/>
      <c r="F59" s="1258"/>
      <c r="G59" s="1258"/>
      <c r="H59" s="1258"/>
      <c r="I59" s="1258"/>
      <c r="J59" s="1258"/>
      <c r="K59" s="1258"/>
      <c r="L59" s="1258"/>
      <c r="M59" s="1258"/>
      <c r="N59" s="1258"/>
      <c r="O59" s="1258"/>
      <c r="P59" s="1258"/>
      <c r="Q59" s="1258"/>
      <c r="R59" s="1258"/>
      <c r="S59" s="1258"/>
      <c r="T59" s="1258"/>
      <c r="U59" s="1258"/>
      <c r="V59" s="1258"/>
      <c r="W59" s="1258"/>
      <c r="X59" s="1258"/>
      <c r="Y59" s="1258"/>
      <c r="Z59" s="1258"/>
      <c r="AA59" s="1258"/>
      <c r="AB59" s="1258"/>
      <c r="AC59" s="1258"/>
      <c r="AD59" s="1258"/>
      <c r="AE59" s="1258"/>
      <c r="AF59" s="1258"/>
      <c r="AG59" s="1258"/>
      <c r="AH59" s="1261"/>
      <c r="AI59" s="477"/>
      <c r="AJ59" s="1048"/>
      <c r="AK59" s="477"/>
      <c r="AL59" s="1075"/>
      <c r="AM59" s="1076"/>
      <c r="AN59" s="1076"/>
      <c r="AO59" s="1076"/>
      <c r="AP59" s="1077"/>
      <c r="AQ59" s="1052"/>
      <c r="AR59" s="1050"/>
      <c r="AS59" s="491"/>
      <c r="AT59" s="1046"/>
      <c r="AU59" s="477"/>
      <c r="AV59" s="477"/>
      <c r="AW59" s="477"/>
      <c r="AX59" s="477"/>
      <c r="AY59" s="1049"/>
      <c r="AZ59" s="477"/>
      <c r="BA59" s="1060"/>
      <c r="BB59" s="1061"/>
      <c r="BC59" s="1061"/>
      <c r="BD59" s="1061"/>
      <c r="BE59" s="1061"/>
      <c r="BF59" s="1061"/>
      <c r="BG59" s="1062"/>
      <c r="BH59" s="1065"/>
      <c r="BI59" s="1068"/>
      <c r="BJ59" s="477"/>
      <c r="BK59" s="1049"/>
      <c r="BL59" s="477"/>
      <c r="BM59" s="477"/>
      <c r="BN59" s="477"/>
      <c r="BO59" s="477"/>
    </row>
    <row r="60" spans="1:67" s="2" customFormat="1" ht="8.25" customHeight="1" x14ac:dyDescent="0.15">
      <c r="A60" s="477"/>
      <c r="B60" s="615"/>
      <c r="C60" s="472"/>
      <c r="D60" s="1255"/>
      <c r="E60" s="1257"/>
      <c r="F60" s="1258"/>
      <c r="G60" s="1258"/>
      <c r="H60" s="1258"/>
      <c r="I60" s="1258"/>
      <c r="J60" s="1258"/>
      <c r="K60" s="1258"/>
      <c r="L60" s="1258"/>
      <c r="M60" s="1258"/>
      <c r="N60" s="1258"/>
      <c r="O60" s="1258"/>
      <c r="P60" s="1258"/>
      <c r="Q60" s="1258"/>
      <c r="R60" s="1258"/>
      <c r="S60" s="1258"/>
      <c r="T60" s="1258"/>
      <c r="U60" s="1258"/>
      <c r="V60" s="1258"/>
      <c r="W60" s="1258"/>
      <c r="X60" s="1258"/>
      <c r="Y60" s="1258"/>
      <c r="Z60" s="1258"/>
      <c r="AA60" s="1258"/>
      <c r="AB60" s="1258"/>
      <c r="AC60" s="1258"/>
      <c r="AD60" s="1258"/>
      <c r="AE60" s="1258"/>
      <c r="AF60" s="1258"/>
      <c r="AG60" s="1258"/>
      <c r="AH60" s="1261"/>
      <c r="AI60" s="477"/>
      <c r="AJ60" s="1049"/>
      <c r="AK60" s="477"/>
      <c r="AL60" s="1075"/>
      <c r="AM60" s="1076"/>
      <c r="AN60" s="1076"/>
      <c r="AO60" s="1076"/>
      <c r="AP60" s="1077"/>
      <c r="AQ60" s="1053"/>
      <c r="AR60" s="1050"/>
      <c r="AS60" s="491"/>
      <c r="AT60" s="1046"/>
      <c r="AU60" s="477"/>
      <c r="AV60" s="477"/>
      <c r="AW60" s="477"/>
      <c r="AX60" s="477"/>
      <c r="AY60" s="1047">
        <v>66</v>
      </c>
      <c r="AZ60" s="477"/>
      <c r="BA60" s="1054" t="s">
        <v>418</v>
      </c>
      <c r="BB60" s="1055"/>
      <c r="BC60" s="1055"/>
      <c r="BD60" s="1055"/>
      <c r="BE60" s="1055"/>
      <c r="BF60" s="1055"/>
      <c r="BG60" s="1056"/>
      <c r="BH60" s="1063"/>
      <c r="BI60" s="1066"/>
      <c r="BJ60" s="477"/>
      <c r="BK60" s="1047">
        <v>105</v>
      </c>
      <c r="BL60" s="477"/>
      <c r="BM60" s="477"/>
      <c r="BN60" s="477"/>
      <c r="BO60" s="477"/>
    </row>
    <row r="61" spans="1:67" s="2" customFormat="1" ht="8.25" customHeight="1" x14ac:dyDescent="0.15">
      <c r="A61" s="477"/>
      <c r="B61" s="615"/>
      <c r="C61" s="472"/>
      <c r="D61" s="1255"/>
      <c r="E61" s="1257"/>
      <c r="F61" s="1258"/>
      <c r="G61" s="1258"/>
      <c r="H61" s="1258"/>
      <c r="I61" s="1258"/>
      <c r="J61" s="1258"/>
      <c r="K61" s="1258"/>
      <c r="L61" s="1258"/>
      <c r="M61" s="1258"/>
      <c r="N61" s="1258"/>
      <c r="O61" s="1258"/>
      <c r="P61" s="1258"/>
      <c r="Q61" s="1258"/>
      <c r="R61" s="1258"/>
      <c r="S61" s="1258"/>
      <c r="T61" s="1258"/>
      <c r="U61" s="1258"/>
      <c r="V61" s="1258"/>
      <c r="W61" s="1258"/>
      <c r="X61" s="1258"/>
      <c r="Y61" s="1258"/>
      <c r="Z61" s="1258"/>
      <c r="AA61" s="1258"/>
      <c r="AB61" s="1258"/>
      <c r="AC61" s="1258"/>
      <c r="AD61" s="1258"/>
      <c r="AE61" s="1258"/>
      <c r="AF61" s="1258"/>
      <c r="AG61" s="1258"/>
      <c r="AH61" s="1261"/>
      <c r="AI61" s="477"/>
      <c r="AJ61" s="1047">
        <v>41</v>
      </c>
      <c r="AK61" s="477"/>
      <c r="AL61" s="1075" t="s">
        <v>381</v>
      </c>
      <c r="AM61" s="1076"/>
      <c r="AN61" s="1076"/>
      <c r="AO61" s="1076"/>
      <c r="AP61" s="1077"/>
      <c r="AQ61" s="1051"/>
      <c r="AR61" s="1050"/>
      <c r="AS61" s="491"/>
      <c r="AT61" s="1046">
        <v>80</v>
      </c>
      <c r="AU61" s="477"/>
      <c r="AV61" s="477"/>
      <c r="AW61" s="477"/>
      <c r="AX61" s="477"/>
      <c r="AY61" s="1048"/>
      <c r="AZ61" s="477"/>
      <c r="BA61" s="1057"/>
      <c r="BB61" s="1058"/>
      <c r="BC61" s="1058"/>
      <c r="BD61" s="1058"/>
      <c r="BE61" s="1058"/>
      <c r="BF61" s="1058"/>
      <c r="BG61" s="1059"/>
      <c r="BH61" s="1064"/>
      <c r="BI61" s="1067"/>
      <c r="BJ61" s="477"/>
      <c r="BK61" s="1048"/>
      <c r="BL61" s="477"/>
      <c r="BM61" s="477"/>
      <c r="BN61" s="477"/>
      <c r="BO61" s="477"/>
    </row>
    <row r="62" spans="1:67" s="2" customFormat="1" ht="8.25" customHeight="1" x14ac:dyDescent="0.15">
      <c r="A62" s="477"/>
      <c r="B62" s="615"/>
      <c r="C62" s="472"/>
      <c r="D62" s="1256"/>
      <c r="E62" s="1262"/>
      <c r="F62" s="1263"/>
      <c r="G62" s="1263"/>
      <c r="H62" s="1263"/>
      <c r="I62" s="1263"/>
      <c r="J62" s="1263"/>
      <c r="K62" s="1263"/>
      <c r="L62" s="1263"/>
      <c r="M62" s="1263"/>
      <c r="N62" s="1263"/>
      <c r="O62" s="1263"/>
      <c r="P62" s="1263"/>
      <c r="Q62" s="1263"/>
      <c r="R62" s="1263"/>
      <c r="S62" s="1263"/>
      <c r="T62" s="1263"/>
      <c r="U62" s="1263"/>
      <c r="V62" s="1263"/>
      <c r="W62" s="1263"/>
      <c r="X62" s="1263"/>
      <c r="Y62" s="1263"/>
      <c r="Z62" s="1263"/>
      <c r="AA62" s="1263"/>
      <c r="AB62" s="1263"/>
      <c r="AC62" s="1263"/>
      <c r="AD62" s="1263"/>
      <c r="AE62" s="1263"/>
      <c r="AF62" s="1263"/>
      <c r="AG62" s="1263"/>
      <c r="AH62" s="1264"/>
      <c r="AI62" s="477"/>
      <c r="AJ62" s="1048"/>
      <c r="AK62" s="477"/>
      <c r="AL62" s="1075"/>
      <c r="AM62" s="1076"/>
      <c r="AN62" s="1076"/>
      <c r="AO62" s="1076"/>
      <c r="AP62" s="1077"/>
      <c r="AQ62" s="1052"/>
      <c r="AR62" s="1050"/>
      <c r="AS62" s="491"/>
      <c r="AT62" s="1046"/>
      <c r="AU62" s="477"/>
      <c r="AV62" s="477"/>
      <c r="AW62" s="477"/>
      <c r="AX62" s="477"/>
      <c r="AY62" s="1049"/>
      <c r="AZ62" s="477"/>
      <c r="BA62" s="1060"/>
      <c r="BB62" s="1061"/>
      <c r="BC62" s="1061"/>
      <c r="BD62" s="1061"/>
      <c r="BE62" s="1061"/>
      <c r="BF62" s="1061"/>
      <c r="BG62" s="1062"/>
      <c r="BH62" s="1065"/>
      <c r="BI62" s="1068"/>
      <c r="BJ62" s="477"/>
      <c r="BK62" s="1049"/>
      <c r="BL62" s="477"/>
      <c r="BM62" s="477"/>
      <c r="BN62" s="477"/>
      <c r="BO62" s="477"/>
    </row>
    <row r="63" spans="1:67" s="2" customFormat="1" ht="8.25" customHeight="1" x14ac:dyDescent="0.15">
      <c r="A63" s="477"/>
      <c r="B63" s="1047">
        <v>12</v>
      </c>
      <c r="C63" s="472"/>
      <c r="D63" s="1057" t="s">
        <v>357</v>
      </c>
      <c r="E63" s="1088" t="s">
        <v>607</v>
      </c>
      <c r="F63" s="1080" t="s">
        <v>608</v>
      </c>
      <c r="G63" s="1080" t="s">
        <v>609</v>
      </c>
      <c r="H63" s="1080" t="s">
        <v>610</v>
      </c>
      <c r="I63" s="1080" t="s">
        <v>611</v>
      </c>
      <c r="J63" s="1080" t="s">
        <v>612</v>
      </c>
      <c r="K63" s="1080"/>
      <c r="L63" s="1080"/>
      <c r="M63" s="1080"/>
      <c r="N63" s="1080"/>
      <c r="O63" s="1080"/>
      <c r="P63" s="1080"/>
      <c r="Q63" s="1080"/>
      <c r="R63" s="1080"/>
      <c r="S63" s="1080"/>
      <c r="T63" s="1080"/>
      <c r="U63" s="1080"/>
      <c r="V63" s="1080"/>
      <c r="W63" s="1080"/>
      <c r="X63" s="1182"/>
      <c r="Y63" s="470"/>
      <c r="Z63" s="470"/>
      <c r="AA63" s="470"/>
      <c r="AB63" s="470"/>
      <c r="AC63" s="470"/>
      <c r="AD63" s="470"/>
      <c r="AE63" s="470"/>
      <c r="AF63" s="470"/>
      <c r="AG63" s="470"/>
      <c r="AH63" s="470"/>
      <c r="AI63" s="477"/>
      <c r="AJ63" s="1049"/>
      <c r="AK63" s="477"/>
      <c r="AL63" s="1075"/>
      <c r="AM63" s="1076"/>
      <c r="AN63" s="1076"/>
      <c r="AO63" s="1076"/>
      <c r="AP63" s="1077"/>
      <c r="AQ63" s="1053"/>
      <c r="AR63" s="1050"/>
      <c r="AS63" s="491"/>
      <c r="AT63" s="1046"/>
      <c r="AU63" s="477"/>
      <c r="AV63" s="477"/>
      <c r="AW63" s="477"/>
      <c r="AX63" s="477"/>
      <c r="AY63" s="1047">
        <v>67</v>
      </c>
      <c r="AZ63" s="477"/>
      <c r="BA63" s="1054" t="s">
        <v>419</v>
      </c>
      <c r="BB63" s="1055"/>
      <c r="BC63" s="1055"/>
      <c r="BD63" s="1055"/>
      <c r="BE63" s="1055"/>
      <c r="BF63" s="1055"/>
      <c r="BG63" s="1056"/>
      <c r="BH63" s="1063"/>
      <c r="BI63" s="1066"/>
      <c r="BJ63" s="477"/>
      <c r="BK63" s="1047">
        <v>106</v>
      </c>
      <c r="BL63" s="477"/>
      <c r="BM63" s="477"/>
      <c r="BN63" s="477"/>
      <c r="BO63" s="477"/>
    </row>
    <row r="64" spans="1:67" s="2" customFormat="1" ht="8.25" customHeight="1" x14ac:dyDescent="0.15">
      <c r="A64" s="477"/>
      <c r="B64" s="1048"/>
      <c r="C64" s="472"/>
      <c r="D64" s="1057"/>
      <c r="E64" s="1088"/>
      <c r="F64" s="1080"/>
      <c r="G64" s="1080"/>
      <c r="H64" s="1080"/>
      <c r="I64" s="1080"/>
      <c r="J64" s="1080"/>
      <c r="K64" s="1080"/>
      <c r="L64" s="1080"/>
      <c r="M64" s="1080"/>
      <c r="N64" s="1080"/>
      <c r="O64" s="1080"/>
      <c r="P64" s="1080"/>
      <c r="Q64" s="1080"/>
      <c r="R64" s="1080"/>
      <c r="S64" s="1080"/>
      <c r="T64" s="1080"/>
      <c r="U64" s="1080"/>
      <c r="V64" s="1080"/>
      <c r="W64" s="1080"/>
      <c r="X64" s="1182"/>
      <c r="Y64" s="470"/>
      <c r="Z64" s="470"/>
      <c r="AA64" s="470"/>
      <c r="AB64" s="470"/>
      <c r="AC64" s="470"/>
      <c r="AD64" s="470"/>
      <c r="AE64" s="470"/>
      <c r="AF64" s="470"/>
      <c r="AG64" s="470"/>
      <c r="AH64" s="470"/>
      <c r="AI64" s="477"/>
      <c r="AJ64" s="1047">
        <v>42</v>
      </c>
      <c r="AK64" s="477"/>
      <c r="AL64" s="1075" t="s">
        <v>382</v>
      </c>
      <c r="AM64" s="1076"/>
      <c r="AN64" s="1076"/>
      <c r="AO64" s="1076"/>
      <c r="AP64" s="1077"/>
      <c r="AQ64" s="1051"/>
      <c r="AR64" s="1050"/>
      <c r="AS64" s="491"/>
      <c r="AT64" s="1046">
        <v>81</v>
      </c>
      <c r="AU64" s="477"/>
      <c r="AV64" s="477"/>
      <c r="AW64" s="477"/>
      <c r="AX64" s="477"/>
      <c r="AY64" s="1048"/>
      <c r="AZ64" s="477"/>
      <c r="BA64" s="1057"/>
      <c r="BB64" s="1058"/>
      <c r="BC64" s="1058"/>
      <c r="BD64" s="1058"/>
      <c r="BE64" s="1058"/>
      <c r="BF64" s="1058"/>
      <c r="BG64" s="1059"/>
      <c r="BH64" s="1064"/>
      <c r="BI64" s="1067"/>
      <c r="BJ64" s="477"/>
      <c r="BK64" s="1048"/>
      <c r="BL64" s="477"/>
      <c r="BM64" s="477"/>
      <c r="BN64" s="477"/>
      <c r="BO64" s="477"/>
    </row>
    <row r="65" spans="1:67" s="2" customFormat="1" ht="8.25" customHeight="1" x14ac:dyDescent="0.15">
      <c r="A65" s="477"/>
      <c r="B65" s="1048"/>
      <c r="C65" s="472"/>
      <c r="D65" s="1057"/>
      <c r="E65" s="1088"/>
      <c r="F65" s="1080"/>
      <c r="G65" s="1080"/>
      <c r="H65" s="1080"/>
      <c r="I65" s="1080"/>
      <c r="J65" s="1080"/>
      <c r="K65" s="1080"/>
      <c r="L65" s="1080"/>
      <c r="M65" s="1080"/>
      <c r="N65" s="1080"/>
      <c r="O65" s="1080"/>
      <c r="P65" s="1080"/>
      <c r="Q65" s="1080"/>
      <c r="R65" s="1080"/>
      <c r="S65" s="1080"/>
      <c r="T65" s="1080"/>
      <c r="U65" s="1080"/>
      <c r="V65" s="1080"/>
      <c r="W65" s="1080"/>
      <c r="X65" s="1182"/>
      <c r="Y65" s="470"/>
      <c r="Z65" s="470"/>
      <c r="AA65" s="470"/>
      <c r="AB65" s="470"/>
      <c r="AC65" s="470"/>
      <c r="AD65" s="470"/>
      <c r="AE65" s="470"/>
      <c r="AF65" s="470"/>
      <c r="AG65" s="470"/>
      <c r="AH65" s="470"/>
      <c r="AI65" s="477"/>
      <c r="AJ65" s="1048"/>
      <c r="AK65" s="477"/>
      <c r="AL65" s="1075"/>
      <c r="AM65" s="1076"/>
      <c r="AN65" s="1076"/>
      <c r="AO65" s="1076"/>
      <c r="AP65" s="1077"/>
      <c r="AQ65" s="1052"/>
      <c r="AR65" s="1050"/>
      <c r="AS65" s="491"/>
      <c r="AT65" s="1046"/>
      <c r="AU65" s="477"/>
      <c r="AV65" s="477"/>
      <c r="AW65" s="477"/>
      <c r="AX65" s="477"/>
      <c r="AY65" s="1049"/>
      <c r="AZ65" s="477"/>
      <c r="BA65" s="1060"/>
      <c r="BB65" s="1061"/>
      <c r="BC65" s="1061"/>
      <c r="BD65" s="1061"/>
      <c r="BE65" s="1061"/>
      <c r="BF65" s="1061"/>
      <c r="BG65" s="1062"/>
      <c r="BH65" s="1065"/>
      <c r="BI65" s="1068"/>
      <c r="BJ65" s="477"/>
      <c r="BK65" s="1049"/>
      <c r="BL65" s="477"/>
      <c r="BM65" s="477"/>
      <c r="BN65" s="477"/>
      <c r="BO65" s="477"/>
    </row>
    <row r="66" spans="1:67" s="2" customFormat="1" ht="8.25" customHeight="1" x14ac:dyDescent="0.15">
      <c r="A66" s="477"/>
      <c r="B66" s="1049"/>
      <c r="C66" s="472"/>
      <c r="D66" s="1060"/>
      <c r="E66" s="1088"/>
      <c r="F66" s="1080"/>
      <c r="G66" s="1080"/>
      <c r="H66" s="1080"/>
      <c r="I66" s="1080"/>
      <c r="J66" s="1080"/>
      <c r="K66" s="1080"/>
      <c r="L66" s="1080"/>
      <c r="M66" s="1080"/>
      <c r="N66" s="1080"/>
      <c r="O66" s="1081"/>
      <c r="P66" s="1081"/>
      <c r="Q66" s="1081"/>
      <c r="R66" s="1081"/>
      <c r="S66" s="1081"/>
      <c r="T66" s="1081"/>
      <c r="U66" s="1081"/>
      <c r="V66" s="1081"/>
      <c r="W66" s="1081"/>
      <c r="X66" s="1183"/>
      <c r="Y66" s="470"/>
      <c r="Z66" s="470"/>
      <c r="AA66" s="470"/>
      <c r="AB66" s="470"/>
      <c r="AC66" s="470"/>
      <c r="AD66" s="470"/>
      <c r="AE66" s="470"/>
      <c r="AF66" s="470"/>
      <c r="AG66" s="470"/>
      <c r="AH66" s="470"/>
      <c r="AI66" s="477"/>
      <c r="AJ66" s="1049"/>
      <c r="AK66" s="477"/>
      <c r="AL66" s="1075"/>
      <c r="AM66" s="1076"/>
      <c r="AN66" s="1076"/>
      <c r="AO66" s="1076"/>
      <c r="AP66" s="1077"/>
      <c r="AQ66" s="1053"/>
      <c r="AR66" s="1050"/>
      <c r="AS66" s="491"/>
      <c r="AT66" s="1046"/>
      <c r="AU66" s="477"/>
      <c r="AV66" s="477"/>
      <c r="AW66" s="477"/>
      <c r="AX66" s="477"/>
      <c r="AY66" s="1047">
        <v>68</v>
      </c>
      <c r="AZ66" s="477"/>
      <c r="BA66" s="1054" t="s">
        <v>420</v>
      </c>
      <c r="BB66" s="1055"/>
      <c r="BC66" s="1055"/>
      <c r="BD66" s="1055"/>
      <c r="BE66" s="1055"/>
      <c r="BF66" s="1055"/>
      <c r="BG66" s="1056"/>
      <c r="BH66" s="1063"/>
      <c r="BI66" s="1066"/>
      <c r="BJ66" s="477"/>
      <c r="BK66" s="1047">
        <v>107</v>
      </c>
      <c r="BL66" s="477"/>
      <c r="BM66" s="477"/>
      <c r="BN66" s="477"/>
      <c r="BO66" s="477"/>
    </row>
    <row r="67" spans="1:67" s="2" customFormat="1" ht="8.25" customHeight="1" x14ac:dyDescent="0.15">
      <c r="A67" s="477"/>
      <c r="B67" s="1047">
        <v>13</v>
      </c>
      <c r="C67" s="472"/>
      <c r="D67" s="1054" t="s">
        <v>358</v>
      </c>
      <c r="E67" s="1087" t="s">
        <v>613</v>
      </c>
      <c r="F67" s="1079" t="s">
        <v>614</v>
      </c>
      <c r="G67" s="1079"/>
      <c r="H67" s="1079" t="s">
        <v>615</v>
      </c>
      <c r="I67" s="1079" t="s">
        <v>605</v>
      </c>
      <c r="J67" s="1079"/>
      <c r="K67" s="1079"/>
      <c r="L67" s="1079"/>
      <c r="M67" s="1079"/>
      <c r="N67" s="1220"/>
      <c r="O67" s="496"/>
      <c r="P67" s="496"/>
      <c r="Q67" s="496"/>
      <c r="R67" s="496"/>
      <c r="S67" s="496"/>
      <c r="T67" s="496"/>
      <c r="U67" s="496"/>
      <c r="V67" s="496"/>
      <c r="W67" s="496"/>
      <c r="X67" s="496"/>
      <c r="Y67" s="496"/>
      <c r="Z67" s="496"/>
      <c r="AA67" s="496"/>
      <c r="AB67" s="496"/>
      <c r="AC67" s="496"/>
      <c r="AD67" s="496"/>
      <c r="AE67" s="496"/>
      <c r="AF67" s="496"/>
      <c r="AG67" s="496"/>
      <c r="AH67" s="496"/>
      <c r="AI67" s="477"/>
      <c r="AJ67" s="1047">
        <v>43</v>
      </c>
      <c r="AK67" s="477"/>
      <c r="AL67" s="1075" t="s">
        <v>383</v>
      </c>
      <c r="AM67" s="1076"/>
      <c r="AN67" s="1076"/>
      <c r="AO67" s="1076"/>
      <c r="AP67" s="1077"/>
      <c r="AQ67" s="1051"/>
      <c r="AR67" s="1050"/>
      <c r="AS67" s="491"/>
      <c r="AT67" s="1046">
        <v>82</v>
      </c>
      <c r="AU67" s="477"/>
      <c r="AV67" s="477"/>
      <c r="AW67" s="477"/>
      <c r="AX67" s="477"/>
      <c r="AY67" s="1048"/>
      <c r="AZ67" s="477"/>
      <c r="BA67" s="1057"/>
      <c r="BB67" s="1058"/>
      <c r="BC67" s="1058"/>
      <c r="BD67" s="1058"/>
      <c r="BE67" s="1058"/>
      <c r="BF67" s="1058"/>
      <c r="BG67" s="1059"/>
      <c r="BH67" s="1064"/>
      <c r="BI67" s="1067"/>
      <c r="BJ67" s="477"/>
      <c r="BK67" s="1048"/>
      <c r="BL67" s="477"/>
      <c r="BM67" s="477"/>
      <c r="BN67" s="477"/>
      <c r="BO67" s="477"/>
    </row>
    <row r="68" spans="1:67" s="2" customFormat="1" ht="8.25" customHeight="1" x14ac:dyDescent="0.15">
      <c r="A68" s="477"/>
      <c r="B68" s="1048"/>
      <c r="C68" s="472"/>
      <c r="D68" s="1057"/>
      <c r="E68" s="1088"/>
      <c r="F68" s="1080"/>
      <c r="G68" s="1080"/>
      <c r="H68" s="1080"/>
      <c r="I68" s="1080"/>
      <c r="J68" s="1080"/>
      <c r="K68" s="1080"/>
      <c r="L68" s="1080"/>
      <c r="M68" s="1080"/>
      <c r="N68" s="1182"/>
      <c r="O68" s="496"/>
      <c r="P68" s="496"/>
      <c r="Q68" s="496"/>
      <c r="R68" s="496"/>
      <c r="S68" s="496"/>
      <c r="T68" s="496"/>
      <c r="U68" s="496"/>
      <c r="V68" s="496"/>
      <c r="W68" s="496"/>
      <c r="X68" s="496"/>
      <c r="Y68" s="496"/>
      <c r="Z68" s="496"/>
      <c r="AA68" s="496"/>
      <c r="AB68" s="496"/>
      <c r="AC68" s="496"/>
      <c r="AD68" s="496"/>
      <c r="AE68" s="496"/>
      <c r="AF68" s="496"/>
      <c r="AG68" s="496"/>
      <c r="AH68" s="496"/>
      <c r="AI68" s="477"/>
      <c r="AJ68" s="1048"/>
      <c r="AK68" s="477"/>
      <c r="AL68" s="1075"/>
      <c r="AM68" s="1076"/>
      <c r="AN68" s="1076"/>
      <c r="AO68" s="1076"/>
      <c r="AP68" s="1077"/>
      <c r="AQ68" s="1052"/>
      <c r="AR68" s="1050"/>
      <c r="AS68" s="491"/>
      <c r="AT68" s="1046"/>
      <c r="AU68" s="477"/>
      <c r="AV68" s="477"/>
      <c r="AW68" s="477"/>
      <c r="AX68" s="477"/>
      <c r="AY68" s="1049"/>
      <c r="AZ68" s="477"/>
      <c r="BA68" s="1060"/>
      <c r="BB68" s="1061"/>
      <c r="BC68" s="1061"/>
      <c r="BD68" s="1061"/>
      <c r="BE68" s="1061"/>
      <c r="BF68" s="1061"/>
      <c r="BG68" s="1062"/>
      <c r="BH68" s="1065"/>
      <c r="BI68" s="1068"/>
      <c r="BJ68" s="477"/>
      <c r="BK68" s="1049"/>
      <c r="BL68" s="477"/>
      <c r="BM68" s="477"/>
      <c r="BN68" s="477"/>
      <c r="BO68" s="477"/>
    </row>
    <row r="69" spans="1:67" s="2" customFormat="1" ht="8.25" customHeight="1" x14ac:dyDescent="0.15">
      <c r="A69" s="477"/>
      <c r="B69" s="1048"/>
      <c r="C69" s="472"/>
      <c r="D69" s="1057"/>
      <c r="E69" s="1088"/>
      <c r="F69" s="1080"/>
      <c r="G69" s="1080"/>
      <c r="H69" s="1080"/>
      <c r="I69" s="1080"/>
      <c r="J69" s="1080"/>
      <c r="K69" s="1080"/>
      <c r="L69" s="1080"/>
      <c r="M69" s="1080"/>
      <c r="N69" s="1182"/>
      <c r="O69" s="496"/>
      <c r="P69" s="496"/>
      <c r="Q69" s="496"/>
      <c r="R69" s="496"/>
      <c r="S69" s="496"/>
      <c r="T69" s="496"/>
      <c r="U69" s="496"/>
      <c r="V69" s="496"/>
      <c r="W69" s="496"/>
      <c r="X69" s="496"/>
      <c r="Y69" s="496"/>
      <c r="Z69" s="496"/>
      <c r="AA69" s="496"/>
      <c r="AB69" s="496"/>
      <c r="AC69" s="496"/>
      <c r="AD69" s="496"/>
      <c r="AE69" s="496"/>
      <c r="AF69" s="496"/>
      <c r="AG69" s="496"/>
      <c r="AH69" s="496"/>
      <c r="AI69" s="477"/>
      <c r="AJ69" s="1049"/>
      <c r="AK69" s="477"/>
      <c r="AL69" s="1075"/>
      <c r="AM69" s="1076"/>
      <c r="AN69" s="1076"/>
      <c r="AO69" s="1076"/>
      <c r="AP69" s="1077"/>
      <c r="AQ69" s="1053"/>
      <c r="AR69" s="1050"/>
      <c r="AS69" s="491"/>
      <c r="AT69" s="1046"/>
      <c r="AU69" s="477"/>
      <c r="AV69" s="477"/>
      <c r="AW69" s="477"/>
      <c r="AX69" s="477"/>
      <c r="AY69" s="1047">
        <v>69</v>
      </c>
      <c r="AZ69" s="477"/>
      <c r="BA69" s="1054" t="s">
        <v>421</v>
      </c>
      <c r="BB69" s="1055"/>
      <c r="BC69" s="1055"/>
      <c r="BD69" s="1055"/>
      <c r="BE69" s="1055"/>
      <c r="BF69" s="1055"/>
      <c r="BG69" s="1056"/>
      <c r="BH69" s="1063"/>
      <c r="BI69" s="1066"/>
      <c r="BJ69" s="477"/>
      <c r="BK69" s="1047">
        <v>108</v>
      </c>
      <c r="BL69" s="477"/>
      <c r="BM69" s="477"/>
      <c r="BN69" s="477"/>
      <c r="BO69" s="477"/>
    </row>
    <row r="70" spans="1:67" s="2" customFormat="1" ht="8.25" customHeight="1" x14ac:dyDescent="0.15">
      <c r="A70" s="477"/>
      <c r="B70" s="1049"/>
      <c r="C70" s="472"/>
      <c r="D70" s="1060"/>
      <c r="E70" s="1088"/>
      <c r="F70" s="1080"/>
      <c r="G70" s="1080"/>
      <c r="H70" s="1080"/>
      <c r="I70" s="1080"/>
      <c r="J70" s="1080"/>
      <c r="K70" s="1080"/>
      <c r="L70" s="1080"/>
      <c r="M70" s="1080"/>
      <c r="N70" s="1183"/>
      <c r="O70" s="496"/>
      <c r="P70" s="496"/>
      <c r="Q70" s="496"/>
      <c r="R70" s="496"/>
      <c r="S70" s="496"/>
      <c r="T70" s="496"/>
      <c r="U70" s="496"/>
      <c r="V70" s="496"/>
      <c r="W70" s="496"/>
      <c r="X70" s="496"/>
      <c r="Y70" s="496"/>
      <c r="Z70" s="496"/>
      <c r="AA70" s="496"/>
      <c r="AB70" s="496"/>
      <c r="AC70" s="496"/>
      <c r="AD70" s="496"/>
      <c r="AE70" s="496"/>
      <c r="AF70" s="496"/>
      <c r="AG70" s="496"/>
      <c r="AH70" s="496"/>
      <c r="AI70" s="477"/>
      <c r="AJ70" s="1047">
        <v>44</v>
      </c>
      <c r="AK70" s="477"/>
      <c r="AL70" s="1075" t="s">
        <v>384</v>
      </c>
      <c r="AM70" s="1076"/>
      <c r="AN70" s="1076"/>
      <c r="AO70" s="1076"/>
      <c r="AP70" s="1077"/>
      <c r="AQ70" s="1051"/>
      <c r="AR70" s="1050"/>
      <c r="AS70" s="491"/>
      <c r="AT70" s="1046">
        <v>83</v>
      </c>
      <c r="AU70" s="477"/>
      <c r="AV70" s="477"/>
      <c r="AW70" s="477"/>
      <c r="AX70" s="477"/>
      <c r="AY70" s="1048"/>
      <c r="AZ70" s="477"/>
      <c r="BA70" s="1057"/>
      <c r="BB70" s="1058"/>
      <c r="BC70" s="1058"/>
      <c r="BD70" s="1058"/>
      <c r="BE70" s="1058"/>
      <c r="BF70" s="1058"/>
      <c r="BG70" s="1059"/>
      <c r="BH70" s="1064"/>
      <c r="BI70" s="1067"/>
      <c r="BJ70" s="477"/>
      <c r="BK70" s="1048"/>
      <c r="BL70" s="477"/>
      <c r="BM70" s="477"/>
      <c r="BN70" s="477"/>
      <c r="BO70" s="477"/>
    </row>
    <row r="71" spans="1:67" s="2" customFormat="1" ht="8.25" customHeight="1" x14ac:dyDescent="0.15">
      <c r="A71" s="477"/>
      <c r="B71" s="1047">
        <v>14</v>
      </c>
      <c r="C71" s="486"/>
      <c r="D71" s="1054" t="s">
        <v>359</v>
      </c>
      <c r="E71" s="1265">
        <v>50000</v>
      </c>
      <c r="F71" s="1266"/>
      <c r="G71" s="1266"/>
      <c r="H71" s="1266"/>
      <c r="I71" s="1266"/>
      <c r="J71" s="1266"/>
      <c r="K71" s="1266"/>
      <c r="L71" s="1266"/>
      <c r="M71" s="1267"/>
      <c r="N71" s="1253" t="s">
        <v>576</v>
      </c>
      <c r="O71" s="1253"/>
      <c r="P71" s="478"/>
      <c r="Q71" s="486"/>
      <c r="R71" s="488"/>
      <c r="S71" s="486"/>
      <c r="T71" s="486"/>
      <c r="U71" s="484"/>
      <c r="V71" s="484"/>
      <c r="W71" s="484"/>
      <c r="X71" s="484"/>
      <c r="Y71" s="486"/>
      <c r="Z71" s="486"/>
      <c r="AA71" s="486"/>
      <c r="AB71" s="486"/>
      <c r="AC71" s="486"/>
      <c r="AD71" s="486"/>
      <c r="AE71" s="486"/>
      <c r="AF71" s="486"/>
      <c r="AG71" s="486"/>
      <c r="AH71" s="486"/>
      <c r="AI71" s="477"/>
      <c r="AJ71" s="1048"/>
      <c r="AK71" s="477"/>
      <c r="AL71" s="1075"/>
      <c r="AM71" s="1076"/>
      <c r="AN71" s="1076"/>
      <c r="AO71" s="1076"/>
      <c r="AP71" s="1077"/>
      <c r="AQ71" s="1052"/>
      <c r="AR71" s="1050"/>
      <c r="AS71" s="491"/>
      <c r="AT71" s="1046"/>
      <c r="AU71" s="477"/>
      <c r="AV71" s="477"/>
      <c r="AW71" s="477"/>
      <c r="AX71" s="477"/>
      <c r="AY71" s="1049"/>
      <c r="AZ71" s="477"/>
      <c r="BA71" s="1060"/>
      <c r="BB71" s="1061"/>
      <c r="BC71" s="1061"/>
      <c r="BD71" s="1061"/>
      <c r="BE71" s="1061"/>
      <c r="BF71" s="1061"/>
      <c r="BG71" s="1062"/>
      <c r="BH71" s="1065"/>
      <c r="BI71" s="1068"/>
      <c r="BJ71" s="477"/>
      <c r="BK71" s="1049"/>
      <c r="BL71" s="477"/>
      <c r="BM71" s="477"/>
      <c r="BN71" s="477"/>
      <c r="BO71" s="477"/>
    </row>
    <row r="72" spans="1:67" s="2" customFormat="1" ht="8.25" customHeight="1" x14ac:dyDescent="0.15">
      <c r="A72" s="477"/>
      <c r="B72" s="1048"/>
      <c r="C72" s="486"/>
      <c r="D72" s="1057"/>
      <c r="E72" s="1268"/>
      <c r="F72" s="1269"/>
      <c r="G72" s="1269"/>
      <c r="H72" s="1269"/>
      <c r="I72" s="1269"/>
      <c r="J72" s="1269"/>
      <c r="K72" s="1269"/>
      <c r="L72" s="1269"/>
      <c r="M72" s="1270"/>
      <c r="N72" s="1253"/>
      <c r="O72" s="1253"/>
      <c r="P72" s="478"/>
      <c r="Q72" s="486"/>
      <c r="R72" s="488"/>
      <c r="S72" s="486"/>
      <c r="T72" s="486"/>
      <c r="U72" s="484"/>
      <c r="V72" s="484"/>
      <c r="W72" s="484"/>
      <c r="X72" s="484"/>
      <c r="Y72" s="486"/>
      <c r="Z72" s="486"/>
      <c r="AA72" s="486"/>
      <c r="AB72" s="486"/>
      <c r="AC72" s="486"/>
      <c r="AD72" s="486"/>
      <c r="AE72" s="486"/>
      <c r="AF72" s="486"/>
      <c r="AG72" s="486"/>
      <c r="AH72" s="486"/>
      <c r="AI72" s="477"/>
      <c r="AJ72" s="1049"/>
      <c r="AK72" s="477"/>
      <c r="AL72" s="1075"/>
      <c r="AM72" s="1076"/>
      <c r="AN72" s="1076"/>
      <c r="AO72" s="1076"/>
      <c r="AP72" s="1077"/>
      <c r="AQ72" s="1053"/>
      <c r="AR72" s="1050"/>
      <c r="AS72" s="491"/>
      <c r="AT72" s="1046"/>
      <c r="AU72" s="477"/>
      <c r="AV72" s="477"/>
      <c r="AW72" s="477"/>
      <c r="AX72" s="477"/>
      <c r="AY72" s="475"/>
      <c r="AZ72" s="477"/>
      <c r="BA72" s="477"/>
      <c r="BB72" s="477"/>
      <c r="BC72" s="477"/>
      <c r="BD72" s="477"/>
      <c r="BE72" s="477"/>
      <c r="BF72" s="477"/>
      <c r="BG72" s="477"/>
      <c r="BH72" s="470"/>
      <c r="BI72" s="470"/>
      <c r="BJ72" s="477"/>
      <c r="BK72" s="477"/>
      <c r="BL72" s="477"/>
      <c r="BM72" s="477"/>
      <c r="BN72" s="477"/>
      <c r="BO72" s="477"/>
    </row>
    <row r="73" spans="1:67" s="2" customFormat="1" ht="8.25" customHeight="1" x14ac:dyDescent="0.15">
      <c r="A73" s="477"/>
      <c r="B73" s="1048"/>
      <c r="C73" s="486"/>
      <c r="D73" s="1057"/>
      <c r="E73" s="1268"/>
      <c r="F73" s="1269"/>
      <c r="G73" s="1269"/>
      <c r="H73" s="1269"/>
      <c r="I73" s="1269"/>
      <c r="J73" s="1269"/>
      <c r="K73" s="1269"/>
      <c r="L73" s="1269"/>
      <c r="M73" s="1270"/>
      <c r="N73" s="1253"/>
      <c r="O73" s="1253"/>
      <c r="P73" s="478"/>
      <c r="Q73" s="486"/>
      <c r="R73" s="488"/>
      <c r="S73" s="486"/>
      <c r="T73" s="486"/>
      <c r="U73" s="484"/>
      <c r="V73" s="484"/>
      <c r="W73" s="484"/>
      <c r="X73" s="484"/>
      <c r="Y73" s="486"/>
      <c r="Z73" s="486"/>
      <c r="AA73" s="486"/>
      <c r="AB73" s="486"/>
      <c r="AC73" s="486"/>
      <c r="AD73" s="486"/>
      <c r="AE73" s="486"/>
      <c r="AF73" s="486"/>
      <c r="AG73" s="486"/>
      <c r="AH73" s="486"/>
      <c r="AI73" s="477"/>
      <c r="AJ73" s="1047">
        <v>45</v>
      </c>
      <c r="AK73" s="477"/>
      <c r="AL73" s="1075" t="s">
        <v>385</v>
      </c>
      <c r="AM73" s="1076"/>
      <c r="AN73" s="1076"/>
      <c r="AO73" s="1076"/>
      <c r="AP73" s="1077"/>
      <c r="AQ73" s="1051"/>
      <c r="AR73" s="1050"/>
      <c r="AS73" s="491"/>
      <c r="AT73" s="1046">
        <v>84</v>
      </c>
      <c r="AU73" s="477"/>
      <c r="AV73" s="477"/>
      <c r="AW73" s="477"/>
      <c r="AX73" s="477"/>
      <c r="AY73" s="475"/>
      <c r="AZ73" s="477"/>
      <c r="BA73" s="1101" t="s">
        <v>423</v>
      </c>
      <c r="BB73" s="1101"/>
      <c r="BC73" s="1101"/>
      <c r="BD73" s="1101"/>
      <c r="BE73" s="1101"/>
      <c r="BF73" s="1101"/>
      <c r="BG73" s="1101"/>
      <c r="BH73" s="470"/>
      <c r="BI73" s="470"/>
      <c r="BJ73" s="477"/>
      <c r="BK73" s="477"/>
      <c r="BL73" s="477"/>
      <c r="BM73" s="477"/>
      <c r="BN73" s="477"/>
      <c r="BO73" s="477"/>
    </row>
    <row r="74" spans="1:67" s="2" customFormat="1" ht="8.25" customHeight="1" x14ac:dyDescent="0.15">
      <c r="A74" s="477"/>
      <c r="B74" s="1049"/>
      <c r="C74" s="486"/>
      <c r="D74" s="1060"/>
      <c r="E74" s="1271"/>
      <c r="F74" s="1272"/>
      <c r="G74" s="1272"/>
      <c r="H74" s="1272"/>
      <c r="I74" s="1272"/>
      <c r="J74" s="1272"/>
      <c r="K74" s="1272"/>
      <c r="L74" s="1272"/>
      <c r="M74" s="1273"/>
      <c r="N74" s="1253"/>
      <c r="O74" s="1253"/>
      <c r="P74" s="492"/>
      <c r="Q74" s="492"/>
      <c r="R74" s="492"/>
      <c r="S74" s="492"/>
      <c r="T74" s="492"/>
      <c r="U74" s="492"/>
      <c r="V74" s="492"/>
      <c r="W74" s="492"/>
      <c r="X74" s="492"/>
      <c r="Y74" s="496"/>
      <c r="Z74" s="496"/>
      <c r="AA74" s="496"/>
      <c r="AB74" s="496"/>
      <c r="AC74" s="496"/>
      <c r="AD74" s="496"/>
      <c r="AE74" s="496"/>
      <c r="AF74" s="496"/>
      <c r="AG74" s="496"/>
      <c r="AH74" s="496"/>
      <c r="AI74" s="477"/>
      <c r="AJ74" s="1048"/>
      <c r="AK74" s="477"/>
      <c r="AL74" s="1075"/>
      <c r="AM74" s="1076"/>
      <c r="AN74" s="1076"/>
      <c r="AO74" s="1076"/>
      <c r="AP74" s="1077"/>
      <c r="AQ74" s="1052"/>
      <c r="AR74" s="1050"/>
      <c r="AS74" s="491"/>
      <c r="AT74" s="1046"/>
      <c r="AU74" s="477"/>
      <c r="AV74" s="477"/>
      <c r="AW74" s="477"/>
      <c r="AX74" s="477"/>
      <c r="AY74" s="475"/>
      <c r="AZ74" s="477"/>
      <c r="BA74" s="1102"/>
      <c r="BB74" s="1102"/>
      <c r="BC74" s="1102"/>
      <c r="BD74" s="1102"/>
      <c r="BE74" s="1102"/>
      <c r="BF74" s="1102"/>
      <c r="BG74" s="1102"/>
      <c r="BH74" s="470"/>
      <c r="BI74" s="470"/>
      <c r="BJ74" s="477"/>
      <c r="BK74" s="477"/>
      <c r="BL74" s="477"/>
      <c r="BM74" s="477"/>
      <c r="BN74" s="477"/>
      <c r="BO74" s="477"/>
    </row>
    <row r="75" spans="1:67" s="2" customFormat="1" ht="8.25" customHeight="1" x14ac:dyDescent="0.15">
      <c r="A75" s="477"/>
      <c r="B75" s="475"/>
      <c r="C75" s="477"/>
      <c r="D75" s="477"/>
      <c r="E75" s="497"/>
      <c r="F75" s="497"/>
      <c r="G75" s="477"/>
      <c r="H75" s="477"/>
      <c r="I75" s="477"/>
      <c r="J75" s="477"/>
      <c r="K75" s="477"/>
      <c r="L75" s="477"/>
      <c r="M75" s="477"/>
      <c r="N75" s="477"/>
      <c r="O75" s="477"/>
      <c r="P75" s="477"/>
      <c r="Q75" s="477"/>
      <c r="R75" s="477"/>
      <c r="S75" s="477"/>
      <c r="T75" s="477"/>
      <c r="U75" s="477"/>
      <c r="V75" s="477"/>
      <c r="W75" s="477"/>
      <c r="X75" s="477"/>
      <c r="Y75" s="486"/>
      <c r="Z75" s="486"/>
      <c r="AA75" s="486"/>
      <c r="AB75" s="486"/>
      <c r="AC75" s="486"/>
      <c r="AD75" s="486"/>
      <c r="AE75" s="486"/>
      <c r="AF75" s="486"/>
      <c r="AG75" s="486"/>
      <c r="AH75" s="486"/>
      <c r="AI75" s="477"/>
      <c r="AJ75" s="1049"/>
      <c r="AK75" s="477"/>
      <c r="AL75" s="1075"/>
      <c r="AM75" s="1076"/>
      <c r="AN75" s="1076"/>
      <c r="AO75" s="1076"/>
      <c r="AP75" s="1077"/>
      <c r="AQ75" s="1053"/>
      <c r="AR75" s="1050"/>
      <c r="AS75" s="491"/>
      <c r="AT75" s="1046"/>
      <c r="AU75" s="477"/>
      <c r="AV75" s="477"/>
      <c r="AW75" s="477"/>
      <c r="AX75" s="477"/>
      <c r="AY75" s="1047">
        <v>70</v>
      </c>
      <c r="AZ75" s="477"/>
      <c r="BA75" s="1161" t="s">
        <v>617</v>
      </c>
      <c r="BB75" s="1165" t="s">
        <v>618</v>
      </c>
      <c r="BC75" s="1154"/>
      <c r="BD75" s="1154"/>
      <c r="BE75" s="1154"/>
      <c r="BF75" s="1154"/>
      <c r="BG75" s="1155"/>
      <c r="BH75" s="1098">
        <v>1</v>
      </c>
      <c r="BI75" s="470"/>
      <c r="BJ75" s="1168" t="s">
        <v>674</v>
      </c>
      <c r="BK75" s="1169"/>
      <c r="BL75" s="1169"/>
      <c r="BM75" s="1169"/>
      <c r="BN75" s="1169"/>
      <c r="BO75" s="1170"/>
    </row>
    <row r="76" spans="1:67" s="2" customFormat="1" ht="8.25" customHeight="1" x14ac:dyDescent="0.15">
      <c r="A76" s="477"/>
      <c r="B76" s="498"/>
      <c r="C76" s="472"/>
      <c r="D76" s="472"/>
      <c r="E76" s="475"/>
      <c r="F76" s="475"/>
      <c r="G76" s="475"/>
      <c r="H76" s="475"/>
      <c r="I76" s="475"/>
      <c r="J76" s="475"/>
      <c r="K76" s="475"/>
      <c r="L76" s="475"/>
      <c r="M76" s="475"/>
      <c r="N76" s="475"/>
      <c r="O76" s="475"/>
      <c r="P76" s="475"/>
      <c r="Q76" s="475"/>
      <c r="R76" s="475"/>
      <c r="S76" s="475"/>
      <c r="T76" s="475"/>
      <c r="U76" s="475"/>
      <c r="V76" s="475"/>
      <c r="W76" s="475"/>
      <c r="X76" s="475"/>
      <c r="Y76" s="475"/>
      <c r="Z76" s="475"/>
      <c r="AA76" s="475"/>
      <c r="AB76" s="475"/>
      <c r="AC76" s="475"/>
      <c r="AD76" s="475"/>
      <c r="AE76" s="475"/>
      <c r="AF76" s="475"/>
      <c r="AG76" s="475"/>
      <c r="AH76" s="475"/>
      <c r="AI76" s="477"/>
      <c r="AJ76" s="1047">
        <v>46</v>
      </c>
      <c r="AK76" s="477"/>
      <c r="AL76" s="1040" t="s">
        <v>166</v>
      </c>
      <c r="AM76" s="1041"/>
      <c r="AN76" s="1041"/>
      <c r="AO76" s="1041"/>
      <c r="AP76" s="1041"/>
      <c r="AQ76" s="1050"/>
      <c r="AR76" s="1050"/>
      <c r="AS76" s="491"/>
      <c r="AT76" s="1046">
        <v>85</v>
      </c>
      <c r="AU76" s="477"/>
      <c r="AV76" s="477"/>
      <c r="AW76" s="477"/>
      <c r="AX76" s="477"/>
      <c r="AY76" s="1048"/>
      <c r="AZ76" s="477"/>
      <c r="BA76" s="1162"/>
      <c r="BB76" s="1166"/>
      <c r="BC76" s="1156"/>
      <c r="BD76" s="1156"/>
      <c r="BE76" s="1156"/>
      <c r="BF76" s="1156"/>
      <c r="BG76" s="1157"/>
      <c r="BH76" s="1099"/>
      <c r="BI76" s="470"/>
      <c r="BJ76" s="1171"/>
      <c r="BK76" s="1167"/>
      <c r="BL76" s="1167"/>
      <c r="BM76" s="1167"/>
      <c r="BN76" s="1167"/>
      <c r="BO76" s="1172"/>
    </row>
    <row r="77" spans="1:67" s="2" customFormat="1" ht="8.25" customHeight="1" x14ac:dyDescent="0.15">
      <c r="A77" s="477"/>
      <c r="B77" s="498"/>
      <c r="C77" s="472"/>
      <c r="D77" s="1176" t="s">
        <v>366</v>
      </c>
      <c r="E77" s="475"/>
      <c r="F77" s="475"/>
      <c r="G77" s="475"/>
      <c r="H77" s="475"/>
      <c r="I77" s="475"/>
      <c r="J77" s="475"/>
      <c r="K77" s="475"/>
      <c r="L77" s="475"/>
      <c r="M77" s="475"/>
      <c r="N77" s="475"/>
      <c r="O77" s="1101" t="s">
        <v>375</v>
      </c>
      <c r="P77" s="1101"/>
      <c r="Q77" s="1101"/>
      <c r="R77" s="1101"/>
      <c r="S77" s="1101"/>
      <c r="T77" s="1101"/>
      <c r="U77" s="1101"/>
      <c r="V77" s="1101"/>
      <c r="W77" s="1101"/>
      <c r="X77" s="1101"/>
      <c r="Y77" s="1101"/>
      <c r="Z77" s="1101"/>
      <c r="AA77" s="1101"/>
      <c r="AB77" s="1101"/>
      <c r="AC77" s="1101"/>
      <c r="AD77" s="1101"/>
      <c r="AE77" s="1101"/>
      <c r="AF77" s="1101"/>
      <c r="AG77" s="1101"/>
      <c r="AH77" s="1101"/>
      <c r="AI77" s="477"/>
      <c r="AJ77" s="1048"/>
      <c r="AK77" s="477"/>
      <c r="AL77" s="1042"/>
      <c r="AM77" s="1043"/>
      <c r="AN77" s="1043"/>
      <c r="AO77" s="1043"/>
      <c r="AP77" s="1043"/>
      <c r="AQ77" s="1050"/>
      <c r="AR77" s="1050"/>
      <c r="AS77" s="491"/>
      <c r="AT77" s="1046"/>
      <c r="AU77" s="477"/>
      <c r="AV77" s="477"/>
      <c r="AW77" s="477"/>
      <c r="AX77" s="477"/>
      <c r="AY77" s="1048"/>
      <c r="AZ77" s="477"/>
      <c r="BA77" s="1162"/>
      <c r="BB77" s="1166"/>
      <c r="BC77" s="1156"/>
      <c r="BD77" s="1156"/>
      <c r="BE77" s="1156"/>
      <c r="BF77" s="1156"/>
      <c r="BG77" s="1157"/>
      <c r="BH77" s="1099"/>
      <c r="BI77" s="470"/>
      <c r="BJ77" s="501"/>
      <c r="BK77" s="1167" t="s">
        <v>675</v>
      </c>
      <c r="BL77" s="1167"/>
      <c r="BM77" s="1167"/>
      <c r="BN77" s="1167"/>
      <c r="BO77" s="616"/>
    </row>
    <row r="78" spans="1:67" s="2" customFormat="1" ht="8.25" customHeight="1" x14ac:dyDescent="0.15">
      <c r="A78" s="477"/>
      <c r="B78" s="498"/>
      <c r="C78" s="472"/>
      <c r="D78" s="1177"/>
      <c r="E78" s="475"/>
      <c r="F78" s="475"/>
      <c r="G78" s="475"/>
      <c r="H78" s="475"/>
      <c r="I78" s="475"/>
      <c r="J78" s="475"/>
      <c r="K78" s="477"/>
      <c r="L78" s="488"/>
      <c r="M78" s="488"/>
      <c r="N78" s="488"/>
      <c r="O78" s="1102"/>
      <c r="P78" s="1102"/>
      <c r="Q78" s="1102"/>
      <c r="R78" s="1102"/>
      <c r="S78" s="1102"/>
      <c r="T78" s="1102"/>
      <c r="U78" s="1102"/>
      <c r="V78" s="1102"/>
      <c r="W78" s="1102"/>
      <c r="X78" s="1102"/>
      <c r="Y78" s="1102"/>
      <c r="Z78" s="1102"/>
      <c r="AA78" s="1102"/>
      <c r="AB78" s="1102"/>
      <c r="AC78" s="1102"/>
      <c r="AD78" s="1102"/>
      <c r="AE78" s="1102"/>
      <c r="AF78" s="1102"/>
      <c r="AG78" s="1102"/>
      <c r="AH78" s="1102"/>
      <c r="AI78" s="477"/>
      <c r="AJ78" s="1049"/>
      <c r="AK78" s="477"/>
      <c r="AL78" s="1044"/>
      <c r="AM78" s="1045"/>
      <c r="AN78" s="1045"/>
      <c r="AO78" s="1045"/>
      <c r="AP78" s="1045"/>
      <c r="AQ78" s="1050"/>
      <c r="AR78" s="1050"/>
      <c r="AS78" s="491"/>
      <c r="AT78" s="1046"/>
      <c r="AU78" s="472"/>
      <c r="AV78" s="472"/>
      <c r="AW78" s="472"/>
      <c r="AX78" s="472"/>
      <c r="AY78" s="1048"/>
      <c r="AZ78" s="477"/>
      <c r="BA78" s="1163"/>
      <c r="BB78" s="1156"/>
      <c r="BC78" s="1156"/>
      <c r="BD78" s="1156"/>
      <c r="BE78" s="1156"/>
      <c r="BF78" s="1156"/>
      <c r="BG78" s="1157"/>
      <c r="BH78" s="1099"/>
      <c r="BI78" s="470"/>
      <c r="BJ78" s="501"/>
      <c r="BK78" s="1167"/>
      <c r="BL78" s="1167"/>
      <c r="BM78" s="1167"/>
      <c r="BN78" s="1167"/>
      <c r="BO78" s="616"/>
    </row>
    <row r="79" spans="1:67" s="2" customFormat="1" ht="8.25" customHeight="1" x14ac:dyDescent="0.15">
      <c r="A79" s="477"/>
      <c r="B79" s="1047">
        <v>15</v>
      </c>
      <c r="C79" s="477"/>
      <c r="D79" s="1209" t="s">
        <v>363</v>
      </c>
      <c r="E79" s="1274">
        <v>20</v>
      </c>
      <c r="F79" s="1275"/>
      <c r="G79" s="1275"/>
      <c r="H79" s="1275"/>
      <c r="I79" s="1276"/>
      <c r="J79" s="1208" t="s">
        <v>577</v>
      </c>
      <c r="K79" s="477"/>
      <c r="L79" s="488"/>
      <c r="M79" s="488"/>
      <c r="N79" s="488"/>
      <c r="O79" s="1213" t="s">
        <v>374</v>
      </c>
      <c r="P79" s="1214"/>
      <c r="Q79" s="1214"/>
      <c r="R79" s="1215"/>
      <c r="S79" s="1213" t="s">
        <v>378</v>
      </c>
      <c r="T79" s="1214"/>
      <c r="U79" s="1214"/>
      <c r="V79" s="1214"/>
      <c r="W79" s="1214"/>
      <c r="X79" s="1214"/>
      <c r="Y79" s="1214"/>
      <c r="Z79" s="1215"/>
      <c r="AA79" s="1213" t="s">
        <v>375</v>
      </c>
      <c r="AB79" s="1214"/>
      <c r="AC79" s="1214"/>
      <c r="AD79" s="1214"/>
      <c r="AE79" s="1214"/>
      <c r="AF79" s="1214"/>
      <c r="AG79" s="1214"/>
      <c r="AH79" s="1215"/>
      <c r="AI79" s="477"/>
      <c r="AJ79" s="492"/>
      <c r="AK79" s="488"/>
      <c r="AL79" s="502"/>
      <c r="AM79" s="502"/>
      <c r="AN79" s="502"/>
      <c r="AO79" s="502"/>
      <c r="AP79" s="502"/>
      <c r="AQ79" s="496"/>
      <c r="AR79" s="503"/>
      <c r="AS79" s="491"/>
      <c r="AT79" s="504"/>
      <c r="AU79" s="472"/>
      <c r="AV79" s="472"/>
      <c r="AW79" s="472"/>
      <c r="AX79" s="472"/>
      <c r="AY79" s="1049"/>
      <c r="AZ79" s="477"/>
      <c r="BA79" s="1164"/>
      <c r="BB79" s="1158"/>
      <c r="BC79" s="1158"/>
      <c r="BD79" s="1158"/>
      <c r="BE79" s="1158"/>
      <c r="BF79" s="1158"/>
      <c r="BG79" s="1159"/>
      <c r="BH79" s="1160"/>
      <c r="BI79" s="470"/>
      <c r="BJ79" s="501"/>
      <c r="BK79" s="1167" t="s">
        <v>676</v>
      </c>
      <c r="BL79" s="1167"/>
      <c r="BM79" s="1167"/>
      <c r="BN79" s="1167"/>
      <c r="BO79" s="616"/>
    </row>
    <row r="80" spans="1:67" s="2" customFormat="1" ht="8.25" customHeight="1" x14ac:dyDescent="0.15">
      <c r="A80" s="477"/>
      <c r="B80" s="1048"/>
      <c r="C80" s="477"/>
      <c r="D80" s="1210"/>
      <c r="E80" s="1277"/>
      <c r="F80" s="1278"/>
      <c r="G80" s="1278"/>
      <c r="H80" s="1278"/>
      <c r="I80" s="1279"/>
      <c r="J80" s="1208"/>
      <c r="K80" s="477"/>
      <c r="L80" s="488"/>
      <c r="M80" s="488"/>
      <c r="N80" s="488"/>
      <c r="O80" s="1216"/>
      <c r="P80" s="1082"/>
      <c r="Q80" s="1082"/>
      <c r="R80" s="1217"/>
      <c r="S80" s="1216"/>
      <c r="T80" s="1082"/>
      <c r="U80" s="1082"/>
      <c r="V80" s="1082"/>
      <c r="W80" s="1082"/>
      <c r="X80" s="1082"/>
      <c r="Y80" s="1082"/>
      <c r="Z80" s="1217"/>
      <c r="AA80" s="1216"/>
      <c r="AB80" s="1082"/>
      <c r="AC80" s="1082"/>
      <c r="AD80" s="1082"/>
      <c r="AE80" s="1082"/>
      <c r="AF80" s="1082"/>
      <c r="AG80" s="1082"/>
      <c r="AH80" s="1217"/>
      <c r="AI80" s="477"/>
      <c r="AJ80" s="1047">
        <v>47</v>
      </c>
      <c r="AK80" s="477"/>
      <c r="AL80" s="1075" t="s">
        <v>427</v>
      </c>
      <c r="AM80" s="1076"/>
      <c r="AN80" s="1076"/>
      <c r="AO80" s="1076"/>
      <c r="AP80" s="1077"/>
      <c r="AQ80" s="1051"/>
      <c r="AR80" s="1050"/>
      <c r="AS80" s="491"/>
      <c r="AT80" s="1046">
        <v>86</v>
      </c>
      <c r="AU80" s="472"/>
      <c r="AV80" s="472"/>
      <c r="AW80" s="472"/>
      <c r="AX80" s="472"/>
      <c r="AY80" s="1047">
        <v>71</v>
      </c>
      <c r="AZ80" s="477"/>
      <c r="BA80" s="1161" t="s">
        <v>619</v>
      </c>
      <c r="BB80" s="1165" t="s">
        <v>620</v>
      </c>
      <c r="BC80" s="1154"/>
      <c r="BD80" s="1154"/>
      <c r="BE80" s="1154"/>
      <c r="BF80" s="1154"/>
      <c r="BG80" s="1155"/>
      <c r="BH80" s="1098">
        <v>6</v>
      </c>
      <c r="BI80" s="477"/>
      <c r="BJ80" s="501"/>
      <c r="BK80" s="1167"/>
      <c r="BL80" s="1167"/>
      <c r="BM80" s="1167"/>
      <c r="BN80" s="1167"/>
      <c r="BO80" s="616"/>
    </row>
    <row r="81" spans="1:67" s="2" customFormat="1" ht="8.25" customHeight="1" x14ac:dyDescent="0.15">
      <c r="A81" s="477"/>
      <c r="B81" s="1049"/>
      <c r="C81" s="477"/>
      <c r="D81" s="1211"/>
      <c r="E81" s="1280"/>
      <c r="F81" s="1281"/>
      <c r="G81" s="1281"/>
      <c r="H81" s="1281"/>
      <c r="I81" s="1282"/>
      <c r="J81" s="1208"/>
      <c r="K81" s="477"/>
      <c r="L81" s="477"/>
      <c r="M81" s="477"/>
      <c r="N81" s="488"/>
      <c r="O81" s="1216"/>
      <c r="P81" s="1082"/>
      <c r="Q81" s="1082"/>
      <c r="R81" s="1217"/>
      <c r="S81" s="1218"/>
      <c r="T81" s="1083"/>
      <c r="U81" s="1083"/>
      <c r="V81" s="1083"/>
      <c r="W81" s="1083"/>
      <c r="X81" s="1083"/>
      <c r="Y81" s="1083"/>
      <c r="Z81" s="1219"/>
      <c r="AA81" s="1216"/>
      <c r="AB81" s="1082"/>
      <c r="AC81" s="1082"/>
      <c r="AD81" s="1082"/>
      <c r="AE81" s="1082"/>
      <c r="AF81" s="1082"/>
      <c r="AG81" s="1082"/>
      <c r="AH81" s="1217"/>
      <c r="AI81" s="477"/>
      <c r="AJ81" s="1048"/>
      <c r="AK81" s="477"/>
      <c r="AL81" s="1075"/>
      <c r="AM81" s="1076"/>
      <c r="AN81" s="1076"/>
      <c r="AO81" s="1076"/>
      <c r="AP81" s="1077"/>
      <c r="AQ81" s="1052"/>
      <c r="AR81" s="1050"/>
      <c r="AS81" s="491"/>
      <c r="AT81" s="1046"/>
      <c r="AU81" s="472"/>
      <c r="AV81" s="472"/>
      <c r="AW81" s="472"/>
      <c r="AX81" s="472"/>
      <c r="AY81" s="1048"/>
      <c r="AZ81" s="477"/>
      <c r="BA81" s="1163"/>
      <c r="BB81" s="1156"/>
      <c r="BC81" s="1156"/>
      <c r="BD81" s="1156"/>
      <c r="BE81" s="1156"/>
      <c r="BF81" s="1156"/>
      <c r="BG81" s="1157"/>
      <c r="BH81" s="1099"/>
      <c r="BI81" s="477"/>
      <c r="BJ81" s="501"/>
      <c r="BK81" s="1167" t="s">
        <v>677</v>
      </c>
      <c r="BL81" s="1167"/>
      <c r="BM81" s="1167"/>
      <c r="BN81" s="1167"/>
      <c r="BO81" s="616"/>
    </row>
    <row r="82" spans="1:67" s="2" customFormat="1" ht="8.25" customHeight="1" x14ac:dyDescent="0.15">
      <c r="A82" s="477"/>
      <c r="B82" s="1047">
        <v>16</v>
      </c>
      <c r="C82" s="477"/>
      <c r="D82" s="1209" t="s">
        <v>364</v>
      </c>
      <c r="E82" s="1274">
        <v>3</v>
      </c>
      <c r="F82" s="1275"/>
      <c r="G82" s="1275"/>
      <c r="H82" s="1275"/>
      <c r="I82" s="1276"/>
      <c r="J82" s="1208" t="s">
        <v>577</v>
      </c>
      <c r="K82" s="477"/>
      <c r="L82" s="477"/>
      <c r="M82" s="477"/>
      <c r="N82" s="488"/>
      <c r="O82" s="1216"/>
      <c r="P82" s="1082"/>
      <c r="Q82" s="1082"/>
      <c r="R82" s="1217"/>
      <c r="S82" s="1213" t="s">
        <v>376</v>
      </c>
      <c r="T82" s="1214"/>
      <c r="U82" s="1214"/>
      <c r="V82" s="1215"/>
      <c r="W82" s="1213" t="s">
        <v>377</v>
      </c>
      <c r="X82" s="1214"/>
      <c r="Y82" s="1214"/>
      <c r="Z82" s="1215"/>
      <c r="AA82" s="1252" t="s">
        <v>616</v>
      </c>
      <c r="AB82" s="1082"/>
      <c r="AC82" s="1082"/>
      <c r="AD82" s="1082"/>
      <c r="AE82" s="1082"/>
      <c r="AF82" s="1082"/>
      <c r="AG82" s="1082"/>
      <c r="AH82" s="1217"/>
      <c r="AI82" s="477"/>
      <c r="AJ82" s="1049"/>
      <c r="AK82" s="477"/>
      <c r="AL82" s="1075"/>
      <c r="AM82" s="1076"/>
      <c r="AN82" s="1076"/>
      <c r="AO82" s="1076"/>
      <c r="AP82" s="1077"/>
      <c r="AQ82" s="1053"/>
      <c r="AR82" s="1050"/>
      <c r="AS82" s="491"/>
      <c r="AT82" s="1046"/>
      <c r="AU82" s="472"/>
      <c r="AV82" s="472"/>
      <c r="AW82" s="472"/>
      <c r="AX82" s="472"/>
      <c r="AY82" s="1048"/>
      <c r="AZ82" s="477"/>
      <c r="BA82" s="1163"/>
      <c r="BB82" s="1156"/>
      <c r="BC82" s="1156"/>
      <c r="BD82" s="1156"/>
      <c r="BE82" s="1156"/>
      <c r="BF82" s="1156"/>
      <c r="BG82" s="1157"/>
      <c r="BH82" s="1099"/>
      <c r="BI82" s="477"/>
      <c r="BJ82" s="501"/>
      <c r="BK82" s="1167"/>
      <c r="BL82" s="1167"/>
      <c r="BM82" s="1167"/>
      <c r="BN82" s="1167"/>
      <c r="BO82" s="616"/>
    </row>
    <row r="83" spans="1:67" s="2" customFormat="1" ht="8.25" customHeight="1" x14ac:dyDescent="0.15">
      <c r="A83" s="472"/>
      <c r="B83" s="1048"/>
      <c r="C83" s="477"/>
      <c r="D83" s="1210"/>
      <c r="E83" s="1277"/>
      <c r="F83" s="1278"/>
      <c r="G83" s="1278"/>
      <c r="H83" s="1278"/>
      <c r="I83" s="1279"/>
      <c r="J83" s="1208"/>
      <c r="K83" s="477"/>
      <c r="L83" s="477"/>
      <c r="M83" s="477"/>
      <c r="N83" s="488"/>
      <c r="O83" s="1216"/>
      <c r="P83" s="1082"/>
      <c r="Q83" s="1082"/>
      <c r="R83" s="1217"/>
      <c r="S83" s="1216"/>
      <c r="T83" s="1082"/>
      <c r="U83" s="1082"/>
      <c r="V83" s="1217"/>
      <c r="W83" s="1216"/>
      <c r="X83" s="1082"/>
      <c r="Y83" s="1082"/>
      <c r="Z83" s="1217"/>
      <c r="AA83" s="1216"/>
      <c r="AB83" s="1082"/>
      <c r="AC83" s="1082"/>
      <c r="AD83" s="1082"/>
      <c r="AE83" s="1082"/>
      <c r="AF83" s="1082"/>
      <c r="AG83" s="1082"/>
      <c r="AH83" s="1217"/>
      <c r="AI83" s="477"/>
      <c r="AJ83" s="1047">
        <v>48</v>
      </c>
      <c r="AK83" s="477"/>
      <c r="AL83" s="1145" t="s">
        <v>428</v>
      </c>
      <c r="AM83" s="1146"/>
      <c r="AN83" s="1146"/>
      <c r="AO83" s="1146"/>
      <c r="AP83" s="1147"/>
      <c r="AQ83" s="1051"/>
      <c r="AR83" s="1051"/>
      <c r="AS83" s="491"/>
      <c r="AT83" s="1047">
        <v>87</v>
      </c>
      <c r="AU83" s="472"/>
      <c r="AV83" s="472"/>
      <c r="AW83" s="472"/>
      <c r="AX83" s="472"/>
      <c r="AY83" s="1049"/>
      <c r="AZ83" s="477"/>
      <c r="BA83" s="1164"/>
      <c r="BB83" s="1158"/>
      <c r="BC83" s="1158"/>
      <c r="BD83" s="1158"/>
      <c r="BE83" s="1158"/>
      <c r="BF83" s="1158"/>
      <c r="BG83" s="1159"/>
      <c r="BH83" s="1160"/>
      <c r="BI83" s="477"/>
      <c r="BJ83" s="501"/>
      <c r="BK83" s="1167" t="s">
        <v>678</v>
      </c>
      <c r="BL83" s="1167"/>
      <c r="BM83" s="1167"/>
      <c r="BN83" s="1167"/>
      <c r="BO83" s="616"/>
    </row>
    <row r="84" spans="1:67" s="2" customFormat="1" ht="8.25" customHeight="1" x14ac:dyDescent="0.15">
      <c r="A84" s="472"/>
      <c r="B84" s="1048"/>
      <c r="C84" s="499"/>
      <c r="D84" s="1212"/>
      <c r="E84" s="1277"/>
      <c r="F84" s="1278"/>
      <c r="G84" s="1278"/>
      <c r="H84" s="1278"/>
      <c r="I84" s="1279"/>
      <c r="J84" s="1208"/>
      <c r="K84" s="477"/>
      <c r="L84" s="477"/>
      <c r="M84" s="477"/>
      <c r="N84" s="488"/>
      <c r="O84" s="1216"/>
      <c r="P84" s="1082"/>
      <c r="Q84" s="1082"/>
      <c r="R84" s="1217"/>
      <c r="S84" s="1216"/>
      <c r="T84" s="1082"/>
      <c r="U84" s="1082"/>
      <c r="V84" s="1217"/>
      <c r="W84" s="1216"/>
      <c r="X84" s="1082"/>
      <c r="Y84" s="1082"/>
      <c r="Z84" s="1217"/>
      <c r="AA84" s="1216"/>
      <c r="AB84" s="1082"/>
      <c r="AC84" s="1082"/>
      <c r="AD84" s="1082"/>
      <c r="AE84" s="1082"/>
      <c r="AF84" s="1082"/>
      <c r="AG84" s="1082"/>
      <c r="AH84" s="1217"/>
      <c r="AI84" s="477"/>
      <c r="AJ84" s="1048"/>
      <c r="AK84" s="477"/>
      <c r="AL84" s="1148"/>
      <c r="AM84" s="1149"/>
      <c r="AN84" s="1149"/>
      <c r="AO84" s="1149"/>
      <c r="AP84" s="1150"/>
      <c r="AQ84" s="1052"/>
      <c r="AR84" s="1052"/>
      <c r="AS84" s="491"/>
      <c r="AT84" s="1048"/>
      <c r="AU84" s="472"/>
      <c r="AV84" s="472"/>
      <c r="AW84" s="472"/>
      <c r="AX84" s="472"/>
      <c r="AY84" s="1047">
        <v>72</v>
      </c>
      <c r="AZ84" s="477"/>
      <c r="BA84" s="1161" t="s">
        <v>621</v>
      </c>
      <c r="BB84" s="1165" t="s">
        <v>622</v>
      </c>
      <c r="BC84" s="1154"/>
      <c r="BD84" s="1154"/>
      <c r="BE84" s="1154"/>
      <c r="BF84" s="1154"/>
      <c r="BG84" s="1155"/>
      <c r="BH84" s="1098">
        <v>9</v>
      </c>
      <c r="BI84" s="477"/>
      <c r="BJ84" s="501"/>
      <c r="BK84" s="1167"/>
      <c r="BL84" s="1167"/>
      <c r="BM84" s="1167"/>
      <c r="BN84" s="1167"/>
      <c r="BO84" s="616"/>
    </row>
    <row r="85" spans="1:67" s="2" customFormat="1" ht="8.25" customHeight="1" x14ac:dyDescent="0.15">
      <c r="A85" s="472"/>
      <c r="B85" s="1048"/>
      <c r="C85" s="500"/>
      <c r="D85" s="1212"/>
      <c r="E85" s="1280"/>
      <c r="F85" s="1281"/>
      <c r="G85" s="1281"/>
      <c r="H85" s="1281"/>
      <c r="I85" s="1282"/>
      <c r="J85" s="1208"/>
      <c r="K85" s="477"/>
      <c r="L85" s="477"/>
      <c r="M85" s="477"/>
      <c r="N85" s="488"/>
      <c r="O85" s="1216"/>
      <c r="P85" s="1082"/>
      <c r="Q85" s="1082"/>
      <c r="R85" s="1217"/>
      <c r="S85" s="1216"/>
      <c r="T85" s="1082"/>
      <c r="U85" s="1082"/>
      <c r="V85" s="1217"/>
      <c r="W85" s="1216"/>
      <c r="X85" s="1082"/>
      <c r="Y85" s="1082"/>
      <c r="Z85" s="1217"/>
      <c r="AA85" s="1216"/>
      <c r="AB85" s="1082"/>
      <c r="AC85" s="1082"/>
      <c r="AD85" s="1082"/>
      <c r="AE85" s="1082"/>
      <c r="AF85" s="1082"/>
      <c r="AG85" s="1082"/>
      <c r="AH85" s="1217"/>
      <c r="AI85" s="477"/>
      <c r="AJ85" s="1049"/>
      <c r="AK85" s="477"/>
      <c r="AL85" s="1151"/>
      <c r="AM85" s="1152"/>
      <c r="AN85" s="1152"/>
      <c r="AO85" s="1152"/>
      <c r="AP85" s="1153"/>
      <c r="AQ85" s="1053"/>
      <c r="AR85" s="1053"/>
      <c r="AS85" s="491"/>
      <c r="AT85" s="1049"/>
      <c r="AU85" s="472"/>
      <c r="AV85" s="472"/>
      <c r="AW85" s="472"/>
      <c r="AX85" s="472"/>
      <c r="AY85" s="1048"/>
      <c r="AZ85" s="477"/>
      <c r="BA85" s="1163"/>
      <c r="BB85" s="1156"/>
      <c r="BC85" s="1156"/>
      <c r="BD85" s="1156"/>
      <c r="BE85" s="1156"/>
      <c r="BF85" s="1156"/>
      <c r="BG85" s="1157"/>
      <c r="BH85" s="1099"/>
      <c r="BI85" s="477"/>
      <c r="BJ85" s="501"/>
      <c r="BK85" s="1167" t="s">
        <v>679</v>
      </c>
      <c r="BL85" s="1167"/>
      <c r="BM85" s="1167"/>
      <c r="BN85" s="1167"/>
      <c r="BO85" s="616"/>
    </row>
    <row r="86" spans="1:67" s="2" customFormat="1" ht="8.25" customHeight="1" x14ac:dyDescent="0.15">
      <c r="A86" s="472"/>
      <c r="B86" s="1047">
        <v>17</v>
      </c>
      <c r="C86" s="477"/>
      <c r="D86" s="1209" t="s">
        <v>365</v>
      </c>
      <c r="E86" s="1274">
        <v>1</v>
      </c>
      <c r="F86" s="1275"/>
      <c r="G86" s="1275"/>
      <c r="H86" s="1275"/>
      <c r="I86" s="1276"/>
      <c r="J86" s="1208" t="s">
        <v>577</v>
      </c>
      <c r="K86" s="477"/>
      <c r="L86" s="475"/>
      <c r="M86" s="1047">
        <v>19</v>
      </c>
      <c r="N86" s="488"/>
      <c r="O86" s="1103" t="s">
        <v>368</v>
      </c>
      <c r="P86" s="1104"/>
      <c r="Q86" s="1104"/>
      <c r="R86" s="1105"/>
      <c r="S86" s="1112">
        <v>87654321</v>
      </c>
      <c r="T86" s="1113"/>
      <c r="U86" s="1113"/>
      <c r="V86" s="1114"/>
      <c r="W86" s="1112">
        <v>71357246</v>
      </c>
      <c r="X86" s="1113"/>
      <c r="Y86" s="1113"/>
      <c r="Z86" s="1121"/>
      <c r="AA86" s="1136">
        <f>IFERROR(IF(AVERAGE(S86:Z88)&gt;99999999,99999999,AVERAGE(S86:Z88)),"")</f>
        <v>79505783.5</v>
      </c>
      <c r="AB86" s="1137"/>
      <c r="AC86" s="1137"/>
      <c r="AD86" s="1137"/>
      <c r="AE86" s="1137"/>
      <c r="AF86" s="1137"/>
      <c r="AG86" s="1137"/>
      <c r="AH86" s="1138"/>
      <c r="AI86" s="477"/>
      <c r="AJ86" s="475"/>
      <c r="AK86" s="477"/>
      <c r="AL86" s="477"/>
      <c r="AM86" s="477"/>
      <c r="AN86" s="477"/>
      <c r="AO86" s="477"/>
      <c r="AP86" s="477"/>
      <c r="AQ86" s="470"/>
      <c r="AR86" s="470"/>
      <c r="AS86" s="477"/>
      <c r="AT86" s="477"/>
      <c r="AU86" s="472"/>
      <c r="AV86" s="472"/>
      <c r="AW86" s="472"/>
      <c r="AX86" s="472"/>
      <c r="AY86" s="1048"/>
      <c r="AZ86" s="477"/>
      <c r="BA86" s="1163"/>
      <c r="BB86" s="1156"/>
      <c r="BC86" s="1156"/>
      <c r="BD86" s="1156"/>
      <c r="BE86" s="1156"/>
      <c r="BF86" s="1156"/>
      <c r="BG86" s="1157"/>
      <c r="BH86" s="1099"/>
      <c r="BI86" s="477"/>
      <c r="BJ86" s="501"/>
      <c r="BK86" s="1167"/>
      <c r="BL86" s="1167"/>
      <c r="BM86" s="1167"/>
      <c r="BN86" s="1167"/>
      <c r="BO86" s="616"/>
    </row>
    <row r="87" spans="1:67" ht="8.25" customHeight="1" x14ac:dyDescent="0.15">
      <c r="A87" s="472"/>
      <c r="B87" s="1048"/>
      <c r="C87" s="477"/>
      <c r="D87" s="1210"/>
      <c r="E87" s="1277"/>
      <c r="F87" s="1278"/>
      <c r="G87" s="1278"/>
      <c r="H87" s="1278"/>
      <c r="I87" s="1279"/>
      <c r="J87" s="1208"/>
      <c r="K87" s="477"/>
      <c r="L87" s="475"/>
      <c r="M87" s="1048"/>
      <c r="N87" s="488"/>
      <c r="O87" s="1106"/>
      <c r="P87" s="1107"/>
      <c r="Q87" s="1107"/>
      <c r="R87" s="1108"/>
      <c r="S87" s="1115"/>
      <c r="T87" s="1116"/>
      <c r="U87" s="1116"/>
      <c r="V87" s="1117"/>
      <c r="W87" s="1115"/>
      <c r="X87" s="1116"/>
      <c r="Y87" s="1116"/>
      <c r="Z87" s="1122"/>
      <c r="AA87" s="1139"/>
      <c r="AB87" s="1140"/>
      <c r="AC87" s="1140"/>
      <c r="AD87" s="1140"/>
      <c r="AE87" s="1140"/>
      <c r="AF87" s="1140"/>
      <c r="AG87" s="1140"/>
      <c r="AH87" s="1141"/>
      <c r="AI87" s="477"/>
      <c r="AJ87" s="1047">
        <v>109</v>
      </c>
      <c r="AK87" s="477"/>
      <c r="AL87" s="1145" t="s">
        <v>294</v>
      </c>
      <c r="AM87" s="1146"/>
      <c r="AN87" s="1146"/>
      <c r="AO87" s="1146"/>
      <c r="AP87" s="1147"/>
      <c r="AQ87" s="1098">
        <v>1</v>
      </c>
      <c r="AR87" s="470"/>
      <c r="AS87" s="477"/>
      <c r="AT87" s="477"/>
      <c r="AU87" s="472"/>
      <c r="AV87" s="472"/>
      <c r="AW87" s="472"/>
      <c r="AX87" s="472"/>
      <c r="AY87" s="1049"/>
      <c r="AZ87" s="477"/>
      <c r="BA87" s="1164"/>
      <c r="BB87" s="1158"/>
      <c r="BC87" s="1158"/>
      <c r="BD87" s="1158"/>
      <c r="BE87" s="1158"/>
      <c r="BF87" s="1158"/>
      <c r="BG87" s="1159"/>
      <c r="BH87" s="1160"/>
      <c r="BI87" s="477"/>
      <c r="BJ87" s="501"/>
      <c r="BK87" s="1167" t="s">
        <v>680</v>
      </c>
      <c r="BL87" s="1167"/>
      <c r="BM87" s="1167"/>
      <c r="BN87" s="1167"/>
      <c r="BO87" s="616"/>
    </row>
    <row r="88" spans="1:67" ht="8.25" customHeight="1" x14ac:dyDescent="0.15">
      <c r="A88" s="472"/>
      <c r="B88" s="1049"/>
      <c r="C88" s="477"/>
      <c r="D88" s="1211"/>
      <c r="E88" s="1280"/>
      <c r="F88" s="1281"/>
      <c r="G88" s="1281"/>
      <c r="H88" s="1281"/>
      <c r="I88" s="1282"/>
      <c r="J88" s="1208"/>
      <c r="K88" s="477"/>
      <c r="L88" s="475"/>
      <c r="M88" s="1049"/>
      <c r="N88" s="488"/>
      <c r="O88" s="1109"/>
      <c r="P88" s="1110"/>
      <c r="Q88" s="1110"/>
      <c r="R88" s="1111"/>
      <c r="S88" s="1118"/>
      <c r="T88" s="1119"/>
      <c r="U88" s="1119"/>
      <c r="V88" s="1120"/>
      <c r="W88" s="1118"/>
      <c r="X88" s="1119"/>
      <c r="Y88" s="1119"/>
      <c r="Z88" s="1123"/>
      <c r="AA88" s="1142"/>
      <c r="AB88" s="1143"/>
      <c r="AC88" s="1143"/>
      <c r="AD88" s="1143"/>
      <c r="AE88" s="1143"/>
      <c r="AF88" s="1143"/>
      <c r="AG88" s="1143"/>
      <c r="AH88" s="1144"/>
      <c r="AI88" s="477"/>
      <c r="AJ88" s="1048"/>
      <c r="AK88" s="477"/>
      <c r="AL88" s="1148"/>
      <c r="AM88" s="1149"/>
      <c r="AN88" s="1149"/>
      <c r="AO88" s="1149"/>
      <c r="AP88" s="1150"/>
      <c r="AQ88" s="1099"/>
      <c r="AR88" s="477"/>
      <c r="AS88" s="477"/>
      <c r="AT88" s="477"/>
      <c r="AU88" s="472"/>
      <c r="AV88" s="472"/>
      <c r="AW88" s="472"/>
      <c r="AX88" s="472"/>
      <c r="AY88" s="1047">
        <v>73</v>
      </c>
      <c r="AZ88" s="477"/>
      <c r="BA88" s="1161" t="s">
        <v>623</v>
      </c>
      <c r="BB88" s="1154"/>
      <c r="BC88" s="1154"/>
      <c r="BD88" s="1154"/>
      <c r="BE88" s="1154"/>
      <c r="BF88" s="1154"/>
      <c r="BG88" s="1155"/>
      <c r="BH88" s="1098"/>
      <c r="BI88" s="477"/>
      <c r="BJ88" s="501"/>
      <c r="BK88" s="1167"/>
      <c r="BL88" s="1167"/>
      <c r="BM88" s="1167"/>
      <c r="BN88" s="1167"/>
      <c r="BO88" s="616"/>
    </row>
    <row r="89" spans="1:67" ht="8.25" customHeight="1" x14ac:dyDescent="0.15">
      <c r="A89" s="472"/>
      <c r="B89" s="498"/>
      <c r="C89" s="477"/>
      <c r="D89" s="477"/>
      <c r="E89" s="477"/>
      <c r="F89" s="477"/>
      <c r="G89" s="477"/>
      <c r="H89" s="477"/>
      <c r="I89" s="477"/>
      <c r="J89" s="477"/>
      <c r="K89" s="477"/>
      <c r="L89" s="475"/>
      <c r="M89" s="1047">
        <v>20</v>
      </c>
      <c r="N89" s="488"/>
      <c r="O89" s="1103" t="s">
        <v>369</v>
      </c>
      <c r="P89" s="1104"/>
      <c r="Q89" s="1104"/>
      <c r="R89" s="1105"/>
      <c r="S89" s="1112">
        <v>312</v>
      </c>
      <c r="T89" s="1113"/>
      <c r="U89" s="1113"/>
      <c r="V89" s="1114"/>
      <c r="W89" s="1112">
        <v>497</v>
      </c>
      <c r="X89" s="1113"/>
      <c r="Y89" s="1113"/>
      <c r="Z89" s="1121"/>
      <c r="AA89" s="1136">
        <f>IFERROR(IF(AVERAGE(S89:Z91)&gt;99999999,99999999,AVERAGE(S89:Z91)),"")</f>
        <v>404.5</v>
      </c>
      <c r="AB89" s="1137"/>
      <c r="AC89" s="1137"/>
      <c r="AD89" s="1137"/>
      <c r="AE89" s="1137"/>
      <c r="AF89" s="1137"/>
      <c r="AG89" s="1137"/>
      <c r="AH89" s="1138"/>
      <c r="AI89" s="477"/>
      <c r="AJ89" s="1049"/>
      <c r="AK89" s="477"/>
      <c r="AL89" s="1151"/>
      <c r="AM89" s="1152"/>
      <c r="AN89" s="1152"/>
      <c r="AO89" s="1152"/>
      <c r="AP89" s="1153"/>
      <c r="AQ89" s="1100"/>
      <c r="AR89" s="477"/>
      <c r="AS89" s="477"/>
      <c r="AT89" s="477"/>
      <c r="AU89" s="472"/>
      <c r="AV89" s="472"/>
      <c r="AW89" s="472"/>
      <c r="AX89" s="472"/>
      <c r="AY89" s="1048"/>
      <c r="AZ89" s="477"/>
      <c r="BA89" s="1163"/>
      <c r="BB89" s="1156"/>
      <c r="BC89" s="1156"/>
      <c r="BD89" s="1156"/>
      <c r="BE89" s="1156"/>
      <c r="BF89" s="1156"/>
      <c r="BG89" s="1157"/>
      <c r="BH89" s="1099"/>
      <c r="BI89" s="477"/>
      <c r="BJ89" s="501"/>
      <c r="BK89" s="1167" t="s">
        <v>681</v>
      </c>
      <c r="BL89" s="1167"/>
      <c r="BM89" s="1167"/>
      <c r="BN89" s="1167"/>
      <c r="BO89" s="616"/>
    </row>
    <row r="90" spans="1:67" ht="8.25" customHeight="1" x14ac:dyDescent="0.15">
      <c r="A90" s="472"/>
      <c r="B90" s="1202">
        <v>18</v>
      </c>
      <c r="C90" s="477"/>
      <c r="D90" s="1205" t="s">
        <v>360</v>
      </c>
      <c r="E90" s="1274">
        <v>36</v>
      </c>
      <c r="F90" s="1275"/>
      <c r="G90" s="1276"/>
      <c r="H90" s="1208" t="s">
        <v>578</v>
      </c>
      <c r="I90" s="477"/>
      <c r="J90" s="488"/>
      <c r="K90" s="477"/>
      <c r="L90" s="475"/>
      <c r="M90" s="1048"/>
      <c r="N90" s="488"/>
      <c r="O90" s="1106"/>
      <c r="P90" s="1107"/>
      <c r="Q90" s="1107"/>
      <c r="R90" s="1108"/>
      <c r="S90" s="1115"/>
      <c r="T90" s="1116"/>
      <c r="U90" s="1116"/>
      <c r="V90" s="1117"/>
      <c r="W90" s="1115"/>
      <c r="X90" s="1116"/>
      <c r="Y90" s="1116"/>
      <c r="Z90" s="1122"/>
      <c r="AA90" s="1139"/>
      <c r="AB90" s="1140"/>
      <c r="AC90" s="1140"/>
      <c r="AD90" s="1140"/>
      <c r="AE90" s="1140"/>
      <c r="AF90" s="1140"/>
      <c r="AG90" s="1140"/>
      <c r="AH90" s="1141"/>
      <c r="AI90" s="477"/>
      <c r="AJ90" s="477"/>
      <c r="AK90" s="477"/>
      <c r="AL90" s="477"/>
      <c r="AM90" s="477"/>
      <c r="AN90" s="477"/>
      <c r="AO90" s="477"/>
      <c r="AP90" s="477"/>
      <c r="AQ90" s="477"/>
      <c r="AR90" s="477"/>
      <c r="AS90" s="477"/>
      <c r="AT90" s="477"/>
      <c r="AU90" s="472"/>
      <c r="AV90" s="472"/>
      <c r="AW90" s="472"/>
      <c r="AX90" s="472"/>
      <c r="AY90" s="1048"/>
      <c r="AZ90" s="477"/>
      <c r="BA90" s="1163"/>
      <c r="BB90" s="1156"/>
      <c r="BC90" s="1156"/>
      <c r="BD90" s="1156"/>
      <c r="BE90" s="1156"/>
      <c r="BF90" s="1156"/>
      <c r="BG90" s="1157"/>
      <c r="BH90" s="1099"/>
      <c r="BI90" s="477"/>
      <c r="BJ90" s="501"/>
      <c r="BK90" s="1167"/>
      <c r="BL90" s="1167"/>
      <c r="BM90" s="1167"/>
      <c r="BN90" s="1167"/>
      <c r="BO90" s="616"/>
    </row>
    <row r="91" spans="1:67" ht="8.25" customHeight="1" x14ac:dyDescent="0.15">
      <c r="A91" s="472"/>
      <c r="B91" s="1203"/>
      <c r="C91" s="477"/>
      <c r="D91" s="1206"/>
      <c r="E91" s="1277"/>
      <c r="F91" s="1278"/>
      <c r="G91" s="1279"/>
      <c r="H91" s="1208"/>
      <c r="I91" s="477"/>
      <c r="J91" s="488"/>
      <c r="K91" s="477"/>
      <c r="L91" s="475"/>
      <c r="M91" s="1049"/>
      <c r="N91" s="488"/>
      <c r="O91" s="1109"/>
      <c r="P91" s="1110"/>
      <c r="Q91" s="1110"/>
      <c r="R91" s="1111"/>
      <c r="S91" s="1118"/>
      <c r="T91" s="1119"/>
      <c r="U91" s="1119"/>
      <c r="V91" s="1120"/>
      <c r="W91" s="1118"/>
      <c r="X91" s="1119"/>
      <c r="Y91" s="1119"/>
      <c r="Z91" s="1123"/>
      <c r="AA91" s="1142"/>
      <c r="AB91" s="1143"/>
      <c r="AC91" s="1143"/>
      <c r="AD91" s="1143"/>
      <c r="AE91" s="1143"/>
      <c r="AF91" s="1143"/>
      <c r="AG91" s="1143"/>
      <c r="AH91" s="1144"/>
      <c r="AI91" s="477"/>
      <c r="AJ91" s="477"/>
      <c r="AK91" s="477"/>
      <c r="AL91" s="477"/>
      <c r="AM91" s="477"/>
      <c r="AN91" s="477"/>
      <c r="AO91" s="477"/>
      <c r="AP91" s="477"/>
      <c r="AQ91" s="477"/>
      <c r="AR91" s="477"/>
      <c r="AS91" s="477"/>
      <c r="AT91" s="477"/>
      <c r="AU91" s="472"/>
      <c r="AV91" s="472"/>
      <c r="AW91" s="472"/>
      <c r="AX91" s="472"/>
      <c r="AY91" s="1049"/>
      <c r="AZ91" s="477"/>
      <c r="BA91" s="1164"/>
      <c r="BB91" s="1158"/>
      <c r="BC91" s="1158"/>
      <c r="BD91" s="1158"/>
      <c r="BE91" s="1158"/>
      <c r="BF91" s="1158"/>
      <c r="BG91" s="1159"/>
      <c r="BH91" s="1160"/>
      <c r="BI91" s="477"/>
      <c r="BJ91" s="501"/>
      <c r="BK91" s="1167" t="s">
        <v>682</v>
      </c>
      <c r="BL91" s="1167"/>
      <c r="BM91" s="1167"/>
      <c r="BN91" s="1167"/>
      <c r="BO91" s="616"/>
    </row>
    <row r="92" spans="1:67" ht="8.25" customHeight="1" x14ac:dyDescent="0.15">
      <c r="A92" s="472"/>
      <c r="B92" s="1204"/>
      <c r="C92" s="488"/>
      <c r="D92" s="1207"/>
      <c r="E92" s="1280"/>
      <c r="F92" s="1281"/>
      <c r="G92" s="1282"/>
      <c r="H92" s="1208"/>
      <c r="I92" s="505"/>
      <c r="J92" s="488"/>
      <c r="K92" s="477"/>
      <c r="L92" s="475"/>
      <c r="M92" s="1047">
        <v>21</v>
      </c>
      <c r="N92" s="488"/>
      <c r="O92" s="1103" t="s">
        <v>370</v>
      </c>
      <c r="P92" s="1104"/>
      <c r="Q92" s="1104"/>
      <c r="R92" s="1105"/>
      <c r="S92" s="1112">
        <v>34657</v>
      </c>
      <c r="T92" s="1113"/>
      <c r="U92" s="1113"/>
      <c r="V92" s="1114"/>
      <c r="W92" s="1112">
        <v>46598</v>
      </c>
      <c r="X92" s="1113"/>
      <c r="Y92" s="1113"/>
      <c r="Z92" s="1121"/>
      <c r="AA92" s="1136">
        <f t="shared" ref="AA92" si="0">IFERROR(IF(AVERAGE(S92:Z94)&gt;99999999,99999999,AVERAGE(S92:Z94)),"")</f>
        <v>40627.5</v>
      </c>
      <c r="AB92" s="1137"/>
      <c r="AC92" s="1137"/>
      <c r="AD92" s="1137"/>
      <c r="AE92" s="1137"/>
      <c r="AF92" s="1137"/>
      <c r="AG92" s="1137"/>
      <c r="AH92" s="1138"/>
      <c r="AI92" s="477"/>
      <c r="AJ92" s="477"/>
      <c r="AK92" s="477"/>
      <c r="AL92" s="477"/>
      <c r="AM92" s="477"/>
      <c r="AN92" s="477"/>
      <c r="AO92" s="477"/>
      <c r="AP92" s="477"/>
      <c r="AQ92" s="477"/>
      <c r="AR92" s="477"/>
      <c r="AS92" s="477"/>
      <c r="AT92" s="477"/>
      <c r="AU92" s="472"/>
      <c r="AV92" s="472"/>
      <c r="AW92" s="472"/>
      <c r="AX92" s="472"/>
      <c r="AY92" s="1047">
        <v>74</v>
      </c>
      <c r="AZ92" s="477"/>
      <c r="BA92" s="1161" t="s">
        <v>631</v>
      </c>
      <c r="BB92" s="1154"/>
      <c r="BC92" s="1154"/>
      <c r="BD92" s="1154"/>
      <c r="BE92" s="1154"/>
      <c r="BF92" s="1154"/>
      <c r="BG92" s="1155"/>
      <c r="BH92" s="1098"/>
      <c r="BI92" s="477"/>
      <c r="BJ92" s="501"/>
      <c r="BK92" s="1167"/>
      <c r="BL92" s="1167"/>
      <c r="BM92" s="1167"/>
      <c r="BN92" s="1167"/>
      <c r="BO92" s="616"/>
    </row>
    <row r="93" spans="1:67" ht="8.25" customHeight="1" x14ac:dyDescent="0.15">
      <c r="A93" s="472"/>
      <c r="B93" s="479"/>
      <c r="C93" s="488"/>
      <c r="D93" s="488"/>
      <c r="E93" s="506"/>
      <c r="F93" s="505"/>
      <c r="G93" s="505"/>
      <c r="H93" s="505"/>
      <c r="I93" s="505"/>
      <c r="J93" s="477"/>
      <c r="K93" s="477"/>
      <c r="L93" s="477"/>
      <c r="M93" s="1048"/>
      <c r="N93" s="488"/>
      <c r="O93" s="1106"/>
      <c r="P93" s="1107"/>
      <c r="Q93" s="1107"/>
      <c r="R93" s="1108"/>
      <c r="S93" s="1115"/>
      <c r="T93" s="1116"/>
      <c r="U93" s="1116"/>
      <c r="V93" s="1117"/>
      <c r="W93" s="1115"/>
      <c r="X93" s="1116"/>
      <c r="Y93" s="1116"/>
      <c r="Z93" s="1122"/>
      <c r="AA93" s="1139"/>
      <c r="AB93" s="1140"/>
      <c r="AC93" s="1140"/>
      <c r="AD93" s="1140"/>
      <c r="AE93" s="1140"/>
      <c r="AF93" s="1140"/>
      <c r="AG93" s="1140"/>
      <c r="AH93" s="1141"/>
      <c r="AI93" s="477"/>
      <c r="AJ93" s="477"/>
      <c r="AK93" s="477"/>
      <c r="AL93" s="477"/>
      <c r="AM93" s="477"/>
      <c r="AN93" s="477"/>
      <c r="AO93" s="477"/>
      <c r="AP93" s="477"/>
      <c r="AQ93" s="477"/>
      <c r="AR93" s="477"/>
      <c r="AS93" s="477"/>
      <c r="AT93" s="477"/>
      <c r="AU93" s="472"/>
      <c r="AV93" s="472"/>
      <c r="AW93" s="472"/>
      <c r="AX93" s="472"/>
      <c r="AY93" s="1048"/>
      <c r="AZ93" s="477"/>
      <c r="BA93" s="1163"/>
      <c r="BB93" s="1156"/>
      <c r="BC93" s="1156"/>
      <c r="BD93" s="1156"/>
      <c r="BE93" s="1156"/>
      <c r="BF93" s="1156"/>
      <c r="BG93" s="1157"/>
      <c r="BH93" s="1099"/>
      <c r="BI93" s="477"/>
      <c r="BJ93" s="501"/>
      <c r="BK93" s="1167" t="s">
        <v>683</v>
      </c>
      <c r="BL93" s="1167"/>
      <c r="BM93" s="1167"/>
      <c r="BN93" s="1167"/>
      <c r="BO93" s="616"/>
    </row>
    <row r="94" spans="1:67" ht="8.25" customHeight="1" x14ac:dyDescent="0.15">
      <c r="A94" s="472"/>
      <c r="B94" s="488"/>
      <c r="C94" s="488"/>
      <c r="D94" s="488"/>
      <c r="E94" s="505"/>
      <c r="F94" s="505"/>
      <c r="G94" s="505"/>
      <c r="H94" s="505"/>
      <c r="I94" s="505"/>
      <c r="J94" s="477"/>
      <c r="K94" s="477"/>
      <c r="L94" s="477"/>
      <c r="M94" s="1049"/>
      <c r="N94" s="488"/>
      <c r="O94" s="1109"/>
      <c r="P94" s="1110"/>
      <c r="Q94" s="1110"/>
      <c r="R94" s="1111"/>
      <c r="S94" s="1118"/>
      <c r="T94" s="1119"/>
      <c r="U94" s="1119"/>
      <c r="V94" s="1120"/>
      <c r="W94" s="1118"/>
      <c r="X94" s="1119"/>
      <c r="Y94" s="1119"/>
      <c r="Z94" s="1123"/>
      <c r="AA94" s="1142"/>
      <c r="AB94" s="1143"/>
      <c r="AC94" s="1143"/>
      <c r="AD94" s="1143"/>
      <c r="AE94" s="1143"/>
      <c r="AF94" s="1143"/>
      <c r="AG94" s="1143"/>
      <c r="AH94" s="1144"/>
      <c r="AI94" s="477"/>
      <c r="AJ94" s="477"/>
      <c r="AK94" s="477"/>
      <c r="AL94" s="477"/>
      <c r="AM94" s="477"/>
      <c r="AN94" s="477"/>
      <c r="AO94" s="477"/>
      <c r="AP94" s="477"/>
      <c r="AQ94" s="477"/>
      <c r="AR94" s="477"/>
      <c r="AS94" s="477"/>
      <c r="AT94" s="477"/>
      <c r="AU94" s="472"/>
      <c r="AV94" s="472"/>
      <c r="AW94" s="472"/>
      <c r="AX94" s="472"/>
      <c r="AY94" s="1048"/>
      <c r="AZ94" s="477"/>
      <c r="BA94" s="1163"/>
      <c r="BB94" s="1156"/>
      <c r="BC94" s="1156"/>
      <c r="BD94" s="1156"/>
      <c r="BE94" s="1156"/>
      <c r="BF94" s="1156"/>
      <c r="BG94" s="1157"/>
      <c r="BH94" s="1099"/>
      <c r="BI94" s="477"/>
      <c r="BJ94" s="501"/>
      <c r="BK94" s="1167"/>
      <c r="BL94" s="1167"/>
      <c r="BM94" s="1167"/>
      <c r="BN94" s="1167"/>
      <c r="BO94" s="616"/>
    </row>
    <row r="95" spans="1:67" ht="8.25" customHeight="1" x14ac:dyDescent="0.15">
      <c r="A95" s="472"/>
      <c r="B95" s="477"/>
      <c r="C95" s="477"/>
      <c r="D95" s="477"/>
      <c r="E95" s="477"/>
      <c r="F95" s="477"/>
      <c r="G95" s="477"/>
      <c r="H95" s="477"/>
      <c r="I95" s="477"/>
      <c r="J95" s="477"/>
      <c r="K95" s="477"/>
      <c r="L95" s="477"/>
      <c r="M95" s="1047">
        <v>22</v>
      </c>
      <c r="N95" s="488"/>
      <c r="O95" s="1103" t="s">
        <v>371</v>
      </c>
      <c r="P95" s="1104"/>
      <c r="Q95" s="1104"/>
      <c r="R95" s="1105"/>
      <c r="S95" s="1112">
        <v>97714</v>
      </c>
      <c r="T95" s="1113"/>
      <c r="U95" s="1113"/>
      <c r="V95" s="1114"/>
      <c r="W95" s="1112">
        <v>165478</v>
      </c>
      <c r="X95" s="1113"/>
      <c r="Y95" s="1113"/>
      <c r="Z95" s="1121"/>
      <c r="AA95" s="1136">
        <f t="shared" ref="AA95" si="1">IFERROR(IF(AVERAGE(S95:Z97)&gt;99999999,99999999,AVERAGE(S95:Z97)),"")</f>
        <v>131596</v>
      </c>
      <c r="AB95" s="1137"/>
      <c r="AC95" s="1137"/>
      <c r="AD95" s="1137"/>
      <c r="AE95" s="1137"/>
      <c r="AF95" s="1137"/>
      <c r="AG95" s="1137"/>
      <c r="AH95" s="1138"/>
      <c r="AI95" s="477"/>
      <c r="AJ95" s="477"/>
      <c r="AK95" s="477"/>
      <c r="AL95" s="477"/>
      <c r="AM95" s="477"/>
      <c r="AN95" s="477"/>
      <c r="AO95" s="477"/>
      <c r="AP95" s="477"/>
      <c r="AQ95" s="477"/>
      <c r="AR95" s="477"/>
      <c r="AS95" s="477"/>
      <c r="AT95" s="477"/>
      <c r="AU95" s="472"/>
      <c r="AV95" s="472"/>
      <c r="AW95" s="472"/>
      <c r="AX95" s="472"/>
      <c r="AY95" s="1049"/>
      <c r="AZ95" s="477"/>
      <c r="BA95" s="1164"/>
      <c r="BB95" s="1158"/>
      <c r="BC95" s="1158"/>
      <c r="BD95" s="1158"/>
      <c r="BE95" s="1158"/>
      <c r="BF95" s="1158"/>
      <c r="BG95" s="1159"/>
      <c r="BH95" s="1100"/>
      <c r="BI95" s="477"/>
      <c r="BJ95" s="507"/>
      <c r="BK95" s="508"/>
      <c r="BL95" s="508"/>
      <c r="BM95" s="508"/>
      <c r="BN95" s="508"/>
      <c r="BO95" s="509"/>
    </row>
    <row r="96" spans="1:67" ht="8.25" customHeight="1" x14ac:dyDescent="0.15">
      <c r="A96" s="472"/>
      <c r="B96" s="477"/>
      <c r="C96" s="477"/>
      <c r="D96" s="477"/>
      <c r="E96" s="477"/>
      <c r="F96" s="477"/>
      <c r="G96" s="477"/>
      <c r="H96" s="477"/>
      <c r="I96" s="477"/>
      <c r="J96" s="477"/>
      <c r="K96" s="477"/>
      <c r="L96" s="477"/>
      <c r="M96" s="1048"/>
      <c r="N96" s="488"/>
      <c r="O96" s="1106"/>
      <c r="P96" s="1107"/>
      <c r="Q96" s="1107"/>
      <c r="R96" s="1108"/>
      <c r="S96" s="1115"/>
      <c r="T96" s="1116"/>
      <c r="U96" s="1116"/>
      <c r="V96" s="1117"/>
      <c r="W96" s="1115"/>
      <c r="X96" s="1116"/>
      <c r="Y96" s="1116"/>
      <c r="Z96" s="1122"/>
      <c r="AA96" s="1139"/>
      <c r="AB96" s="1140"/>
      <c r="AC96" s="1140"/>
      <c r="AD96" s="1140"/>
      <c r="AE96" s="1140"/>
      <c r="AF96" s="1140"/>
      <c r="AG96" s="1140"/>
      <c r="AH96" s="1141"/>
      <c r="AI96" s="477"/>
      <c r="AJ96" s="477"/>
      <c r="AK96" s="477"/>
      <c r="AL96" s="477"/>
      <c r="AM96" s="477"/>
      <c r="AN96" s="477"/>
      <c r="AO96" s="477"/>
      <c r="AP96" s="477"/>
      <c r="AQ96" s="477"/>
      <c r="AR96" s="477"/>
      <c r="AS96" s="477"/>
      <c r="AT96" s="477"/>
      <c r="AU96" s="472"/>
      <c r="AV96" s="472"/>
      <c r="AW96" s="472"/>
      <c r="AX96" s="472"/>
      <c r="AY96" s="477"/>
      <c r="AZ96" s="477"/>
      <c r="BA96" s="477"/>
      <c r="BB96" s="477"/>
      <c r="BC96" s="477"/>
      <c r="BD96" s="477"/>
      <c r="BE96" s="477"/>
      <c r="BF96" s="477"/>
      <c r="BG96" s="477"/>
      <c r="BH96" s="477"/>
      <c r="BI96" s="477"/>
      <c r="BJ96" s="477"/>
      <c r="BK96" s="477"/>
      <c r="BL96" s="472"/>
      <c r="BM96" s="472"/>
      <c r="BN96" s="472"/>
      <c r="BO96" s="472"/>
    </row>
    <row r="97" spans="1:67" ht="8.25" customHeight="1" x14ac:dyDescent="0.15">
      <c r="A97" s="472"/>
      <c r="B97" s="477"/>
      <c r="C97" s="477"/>
      <c r="D97" s="477"/>
      <c r="E97" s="477"/>
      <c r="F97" s="477"/>
      <c r="G97" s="477"/>
      <c r="H97" s="477"/>
      <c r="I97" s="477"/>
      <c r="J97" s="477"/>
      <c r="K97" s="477"/>
      <c r="L97" s="477"/>
      <c r="M97" s="1049"/>
      <c r="N97" s="488"/>
      <c r="O97" s="1109"/>
      <c r="P97" s="1110"/>
      <c r="Q97" s="1110"/>
      <c r="R97" s="1111"/>
      <c r="S97" s="1118"/>
      <c r="T97" s="1119"/>
      <c r="U97" s="1119"/>
      <c r="V97" s="1120"/>
      <c r="W97" s="1118"/>
      <c r="X97" s="1119"/>
      <c r="Y97" s="1119"/>
      <c r="Z97" s="1123"/>
      <c r="AA97" s="1142"/>
      <c r="AB97" s="1143"/>
      <c r="AC97" s="1143"/>
      <c r="AD97" s="1143"/>
      <c r="AE97" s="1143"/>
      <c r="AF97" s="1143"/>
      <c r="AG97" s="1143"/>
      <c r="AH97" s="1144"/>
      <c r="AI97" s="477"/>
      <c r="AJ97" s="477"/>
      <c r="AK97" s="477"/>
      <c r="AL97" s="477"/>
      <c r="AM97" s="477"/>
      <c r="AN97" s="477"/>
      <c r="AO97" s="477"/>
      <c r="AP97" s="477"/>
      <c r="AQ97" s="477"/>
      <c r="AR97" s="477"/>
      <c r="AS97" s="477"/>
      <c r="AT97" s="477"/>
      <c r="AU97" s="472"/>
      <c r="AV97" s="472"/>
      <c r="AW97" s="472"/>
      <c r="AX97" s="472"/>
      <c r="AY97" s="477"/>
      <c r="AZ97" s="477"/>
      <c r="BA97" s="477"/>
      <c r="BB97" s="477"/>
      <c r="BC97" s="477"/>
      <c r="BD97" s="477"/>
      <c r="BE97" s="477"/>
      <c r="BF97" s="477"/>
      <c r="BG97" s="477"/>
      <c r="BH97" s="477"/>
      <c r="BI97" s="477"/>
      <c r="BJ97" s="477"/>
      <c r="BK97" s="477"/>
      <c r="BL97" s="472"/>
      <c r="BM97" s="472"/>
      <c r="BN97" s="472"/>
      <c r="BO97" s="472"/>
    </row>
    <row r="98" spans="1:67" ht="8.25" customHeight="1" x14ac:dyDescent="0.15">
      <c r="A98" s="472"/>
      <c r="B98" s="477"/>
      <c r="C98" s="477"/>
      <c r="D98" s="477"/>
      <c r="E98" s="477"/>
      <c r="F98" s="477"/>
      <c r="G98" s="477"/>
      <c r="H98" s="477"/>
      <c r="I98" s="477"/>
      <c r="J98" s="477"/>
      <c r="K98" s="477"/>
      <c r="L98" s="477"/>
      <c r="M98" s="1047">
        <v>23</v>
      </c>
      <c r="N98" s="488"/>
      <c r="O98" s="1103" t="s">
        <v>372</v>
      </c>
      <c r="P98" s="1104"/>
      <c r="Q98" s="1104"/>
      <c r="R98" s="1105"/>
      <c r="S98" s="1112">
        <v>6547</v>
      </c>
      <c r="T98" s="1113"/>
      <c r="U98" s="1113"/>
      <c r="V98" s="1114"/>
      <c r="W98" s="1112">
        <v>13478</v>
      </c>
      <c r="X98" s="1113"/>
      <c r="Y98" s="1113"/>
      <c r="Z98" s="1121"/>
      <c r="AA98" s="1136">
        <f t="shared" ref="AA98" si="2">IFERROR(IF(AVERAGE(S98:Z100)&gt;99999999,99999999,AVERAGE(S98:Z100)),"")</f>
        <v>10012.5</v>
      </c>
      <c r="AB98" s="1137"/>
      <c r="AC98" s="1137"/>
      <c r="AD98" s="1137"/>
      <c r="AE98" s="1137"/>
      <c r="AF98" s="1137"/>
      <c r="AG98" s="1137"/>
      <c r="AH98" s="1138"/>
      <c r="AI98" s="477"/>
      <c r="AJ98" s="477"/>
      <c r="AK98" s="477"/>
      <c r="AL98" s="477"/>
      <c r="AM98" s="477"/>
      <c r="AN98" s="477"/>
      <c r="AO98" s="477"/>
      <c r="AP98" s="477"/>
      <c r="AQ98" s="477"/>
      <c r="AR98" s="477"/>
      <c r="AS98" s="477"/>
      <c r="AT98" s="477"/>
      <c r="AU98" s="472"/>
      <c r="AV98" s="472"/>
      <c r="AW98" s="472"/>
      <c r="AX98" s="472"/>
      <c r="AY98" s="477"/>
      <c r="AZ98" s="477"/>
      <c r="BA98" s="477"/>
      <c r="BB98" s="477"/>
      <c r="BC98" s="477"/>
      <c r="BD98" s="477"/>
      <c r="BE98" s="477"/>
      <c r="BF98" s="477"/>
      <c r="BG98" s="477"/>
      <c r="BH98" s="477"/>
      <c r="BI98" s="477"/>
      <c r="BJ98" s="477"/>
      <c r="BK98" s="477"/>
      <c r="BL98" s="472"/>
      <c r="BM98" s="472"/>
      <c r="BN98" s="472"/>
      <c r="BO98" s="472"/>
    </row>
    <row r="99" spans="1:67" ht="8.25" customHeight="1" x14ac:dyDescent="0.15">
      <c r="A99" s="472"/>
      <c r="B99" s="477"/>
      <c r="C99" s="477"/>
      <c r="D99" s="477"/>
      <c r="E99" s="477"/>
      <c r="F99" s="477"/>
      <c r="G99" s="477"/>
      <c r="H99" s="477"/>
      <c r="I99" s="477"/>
      <c r="J99" s="477"/>
      <c r="K99" s="477"/>
      <c r="L99" s="477"/>
      <c r="M99" s="1048"/>
      <c r="N99" s="488"/>
      <c r="O99" s="1106"/>
      <c r="P99" s="1107"/>
      <c r="Q99" s="1107"/>
      <c r="R99" s="1108"/>
      <c r="S99" s="1115"/>
      <c r="T99" s="1116"/>
      <c r="U99" s="1116"/>
      <c r="V99" s="1117"/>
      <c r="W99" s="1115"/>
      <c r="X99" s="1116"/>
      <c r="Y99" s="1116"/>
      <c r="Z99" s="1122"/>
      <c r="AA99" s="1139"/>
      <c r="AB99" s="1140"/>
      <c r="AC99" s="1140"/>
      <c r="AD99" s="1140"/>
      <c r="AE99" s="1140"/>
      <c r="AF99" s="1140"/>
      <c r="AG99" s="1140"/>
      <c r="AH99" s="1141"/>
      <c r="AI99" s="477"/>
      <c r="AJ99" s="477"/>
      <c r="AK99" s="477"/>
      <c r="AL99" s="477"/>
      <c r="AM99" s="477"/>
      <c r="AN99" s="477"/>
      <c r="AO99" s="477"/>
      <c r="AP99" s="477"/>
      <c r="AQ99" s="477"/>
      <c r="AR99" s="477"/>
      <c r="AS99" s="477"/>
      <c r="AT99" s="477"/>
      <c r="AU99" s="472"/>
      <c r="AV99" s="472"/>
      <c r="AW99" s="472"/>
      <c r="AX99" s="472"/>
      <c r="AY99" s="472"/>
      <c r="AZ99" s="472"/>
      <c r="BA99" s="472"/>
      <c r="BB99" s="472"/>
      <c r="BC99" s="472"/>
      <c r="BD99" s="472"/>
      <c r="BE99" s="472"/>
      <c r="BF99" s="472"/>
      <c r="BG99" s="472"/>
      <c r="BH99" s="472"/>
      <c r="BI99" s="472"/>
      <c r="BJ99" s="472"/>
      <c r="BK99" s="472"/>
      <c r="BL99" s="472"/>
      <c r="BM99" s="472"/>
      <c r="BN99" s="472"/>
      <c r="BO99" s="472"/>
    </row>
    <row r="100" spans="1:67" ht="8.25" customHeight="1" x14ac:dyDescent="0.15">
      <c r="A100" s="472"/>
      <c r="B100" s="477"/>
      <c r="C100" s="477"/>
      <c r="D100" s="477"/>
      <c r="E100" s="477"/>
      <c r="F100" s="477"/>
      <c r="G100" s="477"/>
      <c r="H100" s="477"/>
      <c r="I100" s="477"/>
      <c r="J100" s="477"/>
      <c r="K100" s="477"/>
      <c r="L100" s="477"/>
      <c r="M100" s="1049"/>
      <c r="N100" s="488"/>
      <c r="O100" s="1109"/>
      <c r="P100" s="1110"/>
      <c r="Q100" s="1110"/>
      <c r="R100" s="1111"/>
      <c r="S100" s="1118"/>
      <c r="T100" s="1119"/>
      <c r="U100" s="1119"/>
      <c r="V100" s="1120"/>
      <c r="W100" s="1118"/>
      <c r="X100" s="1119"/>
      <c r="Y100" s="1119"/>
      <c r="Z100" s="1123"/>
      <c r="AA100" s="1142"/>
      <c r="AB100" s="1143"/>
      <c r="AC100" s="1143"/>
      <c r="AD100" s="1143"/>
      <c r="AE100" s="1143"/>
      <c r="AF100" s="1143"/>
      <c r="AG100" s="1143"/>
      <c r="AH100" s="1144"/>
      <c r="AI100" s="477"/>
      <c r="AJ100" s="1069" t="s">
        <v>685</v>
      </c>
      <c r="AK100" s="1240"/>
      <c r="AL100" s="1240"/>
      <c r="AM100" s="1240"/>
      <c r="AN100" s="1240"/>
      <c r="AO100" s="1240"/>
      <c r="AP100" s="1240"/>
      <c r="AQ100" s="1240"/>
      <c r="AR100" s="1240"/>
      <c r="AS100" s="1240"/>
      <c r="AT100" s="1240"/>
      <c r="AU100" s="1240"/>
      <c r="AV100" s="1240"/>
      <c r="AW100" s="1240"/>
      <c r="AX100" s="1240"/>
      <c r="AY100" s="1240"/>
      <c r="AZ100" s="1240"/>
      <c r="BA100" s="1240"/>
      <c r="BB100" s="1240"/>
      <c r="BC100" s="1240"/>
      <c r="BD100" s="1240"/>
      <c r="BE100" s="1240"/>
      <c r="BF100" s="1240"/>
      <c r="BG100" s="1240"/>
      <c r="BH100" s="1240"/>
      <c r="BI100" s="1240"/>
      <c r="BJ100" s="1240"/>
      <c r="BK100" s="1241"/>
      <c r="BL100" s="472"/>
      <c r="BM100" s="472"/>
      <c r="BN100" s="472"/>
      <c r="BO100" s="472"/>
    </row>
    <row r="101" spans="1:67" ht="8.25" customHeight="1" x14ac:dyDescent="0.15">
      <c r="A101" s="472"/>
      <c r="B101" s="477"/>
      <c r="C101" s="477"/>
      <c r="D101" s="477"/>
      <c r="E101" s="477"/>
      <c r="F101" s="477"/>
      <c r="G101" s="477"/>
      <c r="H101" s="477"/>
      <c r="I101" s="477"/>
      <c r="J101" s="477"/>
      <c r="K101" s="477"/>
      <c r="L101" s="477"/>
      <c r="M101" s="1047">
        <v>24</v>
      </c>
      <c r="N101" s="488"/>
      <c r="O101" s="1103" t="s">
        <v>365</v>
      </c>
      <c r="P101" s="1104"/>
      <c r="Q101" s="1104"/>
      <c r="R101" s="1105"/>
      <c r="S101" s="1112">
        <v>10000</v>
      </c>
      <c r="T101" s="1113"/>
      <c r="U101" s="1113"/>
      <c r="V101" s="1114"/>
      <c r="W101" s="1112">
        <v>5000</v>
      </c>
      <c r="X101" s="1113"/>
      <c r="Y101" s="1113"/>
      <c r="Z101" s="1121"/>
      <c r="AA101" s="1136">
        <f t="shared" ref="AA101" si="3">IFERROR(IF(AVERAGE(S101:Z103)&gt;99999999,99999999,AVERAGE(S101:Z103)),"")</f>
        <v>7500</v>
      </c>
      <c r="AB101" s="1137"/>
      <c r="AC101" s="1137"/>
      <c r="AD101" s="1137"/>
      <c r="AE101" s="1137"/>
      <c r="AF101" s="1137"/>
      <c r="AG101" s="1137"/>
      <c r="AH101" s="1138"/>
      <c r="AI101" s="477"/>
      <c r="AJ101" s="1242"/>
      <c r="AK101" s="1243"/>
      <c r="AL101" s="1243"/>
      <c r="AM101" s="1243"/>
      <c r="AN101" s="1243"/>
      <c r="AO101" s="1243"/>
      <c r="AP101" s="1243"/>
      <c r="AQ101" s="1243"/>
      <c r="AR101" s="1243"/>
      <c r="AS101" s="1243"/>
      <c r="AT101" s="1243"/>
      <c r="AU101" s="1243"/>
      <c r="AV101" s="1243"/>
      <c r="AW101" s="1243"/>
      <c r="AX101" s="1243"/>
      <c r="AY101" s="1243"/>
      <c r="AZ101" s="1243"/>
      <c r="BA101" s="1243"/>
      <c r="BB101" s="1243"/>
      <c r="BC101" s="1243"/>
      <c r="BD101" s="1243"/>
      <c r="BE101" s="1243"/>
      <c r="BF101" s="1243"/>
      <c r="BG101" s="1243"/>
      <c r="BH101" s="1243"/>
      <c r="BI101" s="1243"/>
      <c r="BJ101" s="1243"/>
      <c r="BK101" s="1244"/>
      <c r="BL101" s="472"/>
      <c r="BM101" s="472"/>
      <c r="BN101" s="472"/>
      <c r="BO101" s="472"/>
    </row>
    <row r="102" spans="1:67" ht="8.25" customHeight="1" x14ac:dyDescent="0.15">
      <c r="A102" s="472"/>
      <c r="B102" s="477"/>
      <c r="C102" s="477"/>
      <c r="D102" s="477"/>
      <c r="E102" s="477"/>
      <c r="F102" s="477"/>
      <c r="G102" s="477"/>
      <c r="H102" s="477"/>
      <c r="I102" s="477"/>
      <c r="J102" s="477"/>
      <c r="K102" s="477"/>
      <c r="L102" s="477"/>
      <c r="M102" s="1048"/>
      <c r="N102" s="488"/>
      <c r="O102" s="1106"/>
      <c r="P102" s="1107"/>
      <c r="Q102" s="1107"/>
      <c r="R102" s="1108"/>
      <c r="S102" s="1115"/>
      <c r="T102" s="1116"/>
      <c r="U102" s="1116"/>
      <c r="V102" s="1117"/>
      <c r="W102" s="1115"/>
      <c r="X102" s="1116"/>
      <c r="Y102" s="1116"/>
      <c r="Z102" s="1122"/>
      <c r="AA102" s="1139"/>
      <c r="AB102" s="1140"/>
      <c r="AC102" s="1140"/>
      <c r="AD102" s="1140"/>
      <c r="AE102" s="1140"/>
      <c r="AF102" s="1140"/>
      <c r="AG102" s="1140"/>
      <c r="AH102" s="1141"/>
      <c r="AI102" s="477"/>
      <c r="AJ102" s="1242"/>
      <c r="AK102" s="1243"/>
      <c r="AL102" s="1243"/>
      <c r="AM102" s="1243"/>
      <c r="AN102" s="1243"/>
      <c r="AO102" s="1243"/>
      <c r="AP102" s="1243"/>
      <c r="AQ102" s="1243"/>
      <c r="AR102" s="1243"/>
      <c r="AS102" s="1243"/>
      <c r="AT102" s="1243"/>
      <c r="AU102" s="1243"/>
      <c r="AV102" s="1243"/>
      <c r="AW102" s="1243"/>
      <c r="AX102" s="1243"/>
      <c r="AY102" s="1243"/>
      <c r="AZ102" s="1243"/>
      <c r="BA102" s="1243"/>
      <c r="BB102" s="1243"/>
      <c r="BC102" s="1243"/>
      <c r="BD102" s="1243"/>
      <c r="BE102" s="1243"/>
      <c r="BF102" s="1243"/>
      <c r="BG102" s="1243"/>
      <c r="BH102" s="1243"/>
      <c r="BI102" s="1243"/>
      <c r="BJ102" s="1243"/>
      <c r="BK102" s="1244"/>
      <c r="BL102" s="472"/>
      <c r="BM102" s="472"/>
      <c r="BN102" s="472"/>
      <c r="BO102" s="472"/>
    </row>
    <row r="103" spans="1:67" ht="8.25" customHeight="1" x14ac:dyDescent="0.15">
      <c r="A103" s="472"/>
      <c r="B103" s="477"/>
      <c r="C103" s="477"/>
      <c r="D103" s="477"/>
      <c r="E103" s="477"/>
      <c r="F103" s="477"/>
      <c r="G103" s="477"/>
      <c r="H103" s="477"/>
      <c r="I103" s="477"/>
      <c r="J103" s="477"/>
      <c r="K103" s="477"/>
      <c r="L103" s="477"/>
      <c r="M103" s="1049"/>
      <c r="N103" s="488"/>
      <c r="O103" s="1109"/>
      <c r="P103" s="1110"/>
      <c r="Q103" s="1110"/>
      <c r="R103" s="1111"/>
      <c r="S103" s="1118"/>
      <c r="T103" s="1119"/>
      <c r="U103" s="1119"/>
      <c r="V103" s="1120"/>
      <c r="W103" s="1118"/>
      <c r="X103" s="1119"/>
      <c r="Y103" s="1119"/>
      <c r="Z103" s="1123"/>
      <c r="AA103" s="1142"/>
      <c r="AB103" s="1143"/>
      <c r="AC103" s="1143"/>
      <c r="AD103" s="1143"/>
      <c r="AE103" s="1143"/>
      <c r="AF103" s="1143"/>
      <c r="AG103" s="1143"/>
      <c r="AH103" s="1144"/>
      <c r="AI103" s="477"/>
      <c r="AJ103" s="1242"/>
      <c r="AK103" s="1243"/>
      <c r="AL103" s="1243"/>
      <c r="AM103" s="1243"/>
      <c r="AN103" s="1243"/>
      <c r="AO103" s="1243"/>
      <c r="AP103" s="1243"/>
      <c r="AQ103" s="1243"/>
      <c r="AR103" s="1243"/>
      <c r="AS103" s="1243"/>
      <c r="AT103" s="1243"/>
      <c r="AU103" s="1243"/>
      <c r="AV103" s="1243"/>
      <c r="AW103" s="1243"/>
      <c r="AX103" s="1243"/>
      <c r="AY103" s="1243"/>
      <c r="AZ103" s="1243"/>
      <c r="BA103" s="1243"/>
      <c r="BB103" s="1243"/>
      <c r="BC103" s="1243"/>
      <c r="BD103" s="1243"/>
      <c r="BE103" s="1243"/>
      <c r="BF103" s="1243"/>
      <c r="BG103" s="1243"/>
      <c r="BH103" s="1243"/>
      <c r="BI103" s="1243"/>
      <c r="BJ103" s="1243"/>
      <c r="BK103" s="1244"/>
      <c r="BL103" s="472"/>
      <c r="BM103" s="472"/>
      <c r="BN103" s="472"/>
      <c r="BO103" s="472"/>
    </row>
    <row r="104" spans="1:67" ht="8.25" customHeight="1" x14ac:dyDescent="0.15">
      <c r="A104" s="472"/>
      <c r="B104" s="477"/>
      <c r="C104" s="477"/>
      <c r="D104" s="477"/>
      <c r="E104" s="477"/>
      <c r="F104" s="477"/>
      <c r="G104" s="477"/>
      <c r="H104" s="477"/>
      <c r="I104" s="477"/>
      <c r="J104" s="477"/>
      <c r="K104" s="477"/>
      <c r="L104" s="477"/>
      <c r="M104" s="1047">
        <v>25</v>
      </c>
      <c r="N104" s="488"/>
      <c r="O104" s="1103" t="s">
        <v>373</v>
      </c>
      <c r="P104" s="1104"/>
      <c r="Q104" s="1104"/>
      <c r="R104" s="1105"/>
      <c r="S104" s="1112">
        <f>SUM(S86:V103)</f>
        <v>87803551</v>
      </c>
      <c r="T104" s="1113"/>
      <c r="U104" s="1113"/>
      <c r="V104" s="1114"/>
      <c r="W104" s="1112">
        <f>SUM(W86:Z103)</f>
        <v>71588297</v>
      </c>
      <c r="X104" s="1113"/>
      <c r="Y104" s="1113"/>
      <c r="Z104" s="1114"/>
      <c r="AA104" s="1136">
        <f t="shared" ref="AA104" si="4">IFERROR(IF(AVERAGE(S104:Z106)&gt;99999999,99999999,AVERAGE(S104:Z106)),"")</f>
        <v>79695924</v>
      </c>
      <c r="AB104" s="1137"/>
      <c r="AC104" s="1137"/>
      <c r="AD104" s="1137"/>
      <c r="AE104" s="1137"/>
      <c r="AF104" s="1137"/>
      <c r="AG104" s="1137"/>
      <c r="AH104" s="1138"/>
      <c r="AI104" s="472"/>
      <c r="AJ104" s="1242"/>
      <c r="AK104" s="1243"/>
      <c r="AL104" s="1243"/>
      <c r="AM104" s="1243"/>
      <c r="AN104" s="1243"/>
      <c r="AO104" s="1243"/>
      <c r="AP104" s="1243"/>
      <c r="AQ104" s="1243"/>
      <c r="AR104" s="1243"/>
      <c r="AS104" s="1243"/>
      <c r="AT104" s="1243"/>
      <c r="AU104" s="1243"/>
      <c r="AV104" s="1243"/>
      <c r="AW104" s="1243"/>
      <c r="AX104" s="1243"/>
      <c r="AY104" s="1243"/>
      <c r="AZ104" s="1243"/>
      <c r="BA104" s="1243"/>
      <c r="BB104" s="1243"/>
      <c r="BC104" s="1243"/>
      <c r="BD104" s="1243"/>
      <c r="BE104" s="1243"/>
      <c r="BF104" s="1243"/>
      <c r="BG104" s="1243"/>
      <c r="BH104" s="1243"/>
      <c r="BI104" s="1243"/>
      <c r="BJ104" s="1243"/>
      <c r="BK104" s="1244"/>
      <c r="BL104" s="472"/>
      <c r="BM104" s="472"/>
      <c r="BN104" s="472"/>
      <c r="BO104" s="472"/>
    </row>
    <row r="105" spans="1:67" ht="8.25" customHeight="1" x14ac:dyDescent="0.15">
      <c r="A105" s="472"/>
      <c r="B105" s="477"/>
      <c r="C105" s="477"/>
      <c r="D105" s="477"/>
      <c r="E105" s="477"/>
      <c r="F105" s="477"/>
      <c r="G105" s="477"/>
      <c r="H105" s="477"/>
      <c r="I105" s="477"/>
      <c r="J105" s="477"/>
      <c r="K105" s="477"/>
      <c r="L105" s="477"/>
      <c r="M105" s="1048"/>
      <c r="N105" s="488"/>
      <c r="O105" s="1106"/>
      <c r="P105" s="1107"/>
      <c r="Q105" s="1107"/>
      <c r="R105" s="1108"/>
      <c r="S105" s="1115"/>
      <c r="T105" s="1116"/>
      <c r="U105" s="1116"/>
      <c r="V105" s="1117"/>
      <c r="W105" s="1115"/>
      <c r="X105" s="1116"/>
      <c r="Y105" s="1116"/>
      <c r="Z105" s="1117"/>
      <c r="AA105" s="1139"/>
      <c r="AB105" s="1140"/>
      <c r="AC105" s="1140"/>
      <c r="AD105" s="1140"/>
      <c r="AE105" s="1140"/>
      <c r="AF105" s="1140"/>
      <c r="AG105" s="1140"/>
      <c r="AH105" s="1141"/>
      <c r="AI105" s="472"/>
      <c r="AJ105" s="1242"/>
      <c r="AK105" s="1243"/>
      <c r="AL105" s="1243"/>
      <c r="AM105" s="1243"/>
      <c r="AN105" s="1243"/>
      <c r="AO105" s="1243"/>
      <c r="AP105" s="1243"/>
      <c r="AQ105" s="1243"/>
      <c r="AR105" s="1243"/>
      <c r="AS105" s="1243"/>
      <c r="AT105" s="1243"/>
      <c r="AU105" s="1243"/>
      <c r="AV105" s="1243"/>
      <c r="AW105" s="1243"/>
      <c r="AX105" s="1243"/>
      <c r="AY105" s="1243"/>
      <c r="AZ105" s="1243"/>
      <c r="BA105" s="1243"/>
      <c r="BB105" s="1243"/>
      <c r="BC105" s="1243"/>
      <c r="BD105" s="1243"/>
      <c r="BE105" s="1243"/>
      <c r="BF105" s="1243"/>
      <c r="BG105" s="1243"/>
      <c r="BH105" s="1243"/>
      <c r="BI105" s="1243"/>
      <c r="BJ105" s="1243"/>
      <c r="BK105" s="1244"/>
      <c r="BL105" s="472"/>
      <c r="BM105" s="472"/>
      <c r="BN105" s="472"/>
      <c r="BO105" s="472"/>
    </row>
    <row r="106" spans="1:67" ht="8.25" customHeight="1" x14ac:dyDescent="0.15">
      <c r="A106" s="472"/>
      <c r="B106" s="477"/>
      <c r="C106" s="477"/>
      <c r="D106" s="477"/>
      <c r="E106" s="477"/>
      <c r="F106" s="477"/>
      <c r="G106" s="477"/>
      <c r="H106" s="477"/>
      <c r="I106" s="477"/>
      <c r="J106" s="477"/>
      <c r="K106" s="477"/>
      <c r="L106" s="477"/>
      <c r="M106" s="1049"/>
      <c r="N106" s="488"/>
      <c r="O106" s="1109"/>
      <c r="P106" s="1110"/>
      <c r="Q106" s="1110"/>
      <c r="R106" s="1111"/>
      <c r="S106" s="1118"/>
      <c r="T106" s="1119"/>
      <c r="U106" s="1119"/>
      <c r="V106" s="1120"/>
      <c r="W106" s="1118"/>
      <c r="X106" s="1119"/>
      <c r="Y106" s="1119"/>
      <c r="Z106" s="1120"/>
      <c r="AA106" s="1142"/>
      <c r="AB106" s="1143"/>
      <c r="AC106" s="1143"/>
      <c r="AD106" s="1143"/>
      <c r="AE106" s="1143"/>
      <c r="AF106" s="1143"/>
      <c r="AG106" s="1143"/>
      <c r="AH106" s="1144"/>
      <c r="AI106" s="472"/>
      <c r="AJ106" s="1242"/>
      <c r="AK106" s="1243"/>
      <c r="AL106" s="1243"/>
      <c r="AM106" s="1243"/>
      <c r="AN106" s="1243"/>
      <c r="AO106" s="1243"/>
      <c r="AP106" s="1243"/>
      <c r="AQ106" s="1243"/>
      <c r="AR106" s="1243"/>
      <c r="AS106" s="1243"/>
      <c r="AT106" s="1243"/>
      <c r="AU106" s="1243"/>
      <c r="AV106" s="1243"/>
      <c r="AW106" s="1243"/>
      <c r="AX106" s="1243"/>
      <c r="AY106" s="1243"/>
      <c r="AZ106" s="1243"/>
      <c r="BA106" s="1243"/>
      <c r="BB106" s="1243"/>
      <c r="BC106" s="1243"/>
      <c r="BD106" s="1243"/>
      <c r="BE106" s="1243"/>
      <c r="BF106" s="1243"/>
      <c r="BG106" s="1243"/>
      <c r="BH106" s="1243"/>
      <c r="BI106" s="1243"/>
      <c r="BJ106" s="1243"/>
      <c r="BK106" s="1244"/>
      <c r="BL106" s="472"/>
      <c r="BM106" s="472"/>
      <c r="BN106" s="472"/>
      <c r="BO106" s="472"/>
    </row>
    <row r="107" spans="1:67" ht="8.25" customHeight="1" x14ac:dyDescent="0.15">
      <c r="A107" s="472"/>
      <c r="B107" s="477"/>
      <c r="C107" s="477"/>
      <c r="D107" s="477"/>
      <c r="E107" s="477"/>
      <c r="F107" s="477"/>
      <c r="G107" s="477"/>
      <c r="H107" s="477"/>
      <c r="I107" s="477"/>
      <c r="J107" s="477"/>
      <c r="K107" s="477"/>
      <c r="L107" s="477"/>
      <c r="M107" s="477"/>
      <c r="N107" s="477"/>
      <c r="O107" s="477"/>
      <c r="P107" s="477"/>
      <c r="Q107" s="477"/>
      <c r="R107" s="477"/>
      <c r="S107" s="477"/>
      <c r="T107" s="477"/>
      <c r="U107" s="477"/>
      <c r="V107" s="477"/>
      <c r="W107" s="477"/>
      <c r="X107" s="477"/>
      <c r="Y107" s="477"/>
      <c r="Z107" s="477"/>
      <c r="AA107" s="477"/>
      <c r="AB107" s="477"/>
      <c r="AC107" s="477"/>
      <c r="AD107" s="477"/>
      <c r="AE107" s="477"/>
      <c r="AF107" s="477"/>
      <c r="AG107" s="477"/>
      <c r="AH107" s="477"/>
      <c r="AI107" s="472"/>
      <c r="AJ107" s="1242"/>
      <c r="AK107" s="1243"/>
      <c r="AL107" s="1243"/>
      <c r="AM107" s="1243"/>
      <c r="AN107" s="1243"/>
      <c r="AO107" s="1243"/>
      <c r="AP107" s="1243"/>
      <c r="AQ107" s="1243"/>
      <c r="AR107" s="1243"/>
      <c r="AS107" s="1243"/>
      <c r="AT107" s="1243"/>
      <c r="AU107" s="1243"/>
      <c r="AV107" s="1243"/>
      <c r="AW107" s="1243"/>
      <c r="AX107" s="1243"/>
      <c r="AY107" s="1243"/>
      <c r="AZ107" s="1243"/>
      <c r="BA107" s="1243"/>
      <c r="BB107" s="1243"/>
      <c r="BC107" s="1243"/>
      <c r="BD107" s="1243"/>
      <c r="BE107" s="1243"/>
      <c r="BF107" s="1243"/>
      <c r="BG107" s="1243"/>
      <c r="BH107" s="1243"/>
      <c r="BI107" s="1243"/>
      <c r="BJ107" s="1243"/>
      <c r="BK107" s="1244"/>
      <c r="BL107" s="472"/>
      <c r="BM107" s="472"/>
      <c r="BN107" s="472"/>
      <c r="BO107" s="472"/>
    </row>
    <row r="108" spans="1:67" ht="8.25" customHeight="1" x14ac:dyDescent="0.15">
      <c r="A108" s="472"/>
      <c r="B108" s="473"/>
      <c r="C108" s="472"/>
      <c r="D108" s="472"/>
      <c r="E108" s="475"/>
      <c r="F108" s="475"/>
      <c r="G108" s="475"/>
      <c r="H108" s="475"/>
      <c r="I108" s="475"/>
      <c r="J108" s="475"/>
      <c r="K108" s="475"/>
      <c r="L108" s="475"/>
      <c r="M108" s="475"/>
      <c r="N108" s="475"/>
      <c r="O108" s="1127" t="s">
        <v>686</v>
      </c>
      <c r="P108" s="1128"/>
      <c r="Q108" s="1128"/>
      <c r="R108" s="1128"/>
      <c r="S108" s="1128"/>
      <c r="T108" s="1128"/>
      <c r="U108" s="1128"/>
      <c r="V108" s="1128"/>
      <c r="W108" s="1128"/>
      <c r="X108" s="1128"/>
      <c r="Y108" s="1128"/>
      <c r="Z108" s="1128"/>
      <c r="AA108" s="1128"/>
      <c r="AB108" s="1128"/>
      <c r="AC108" s="1128"/>
      <c r="AD108" s="1128"/>
      <c r="AE108" s="1128"/>
      <c r="AF108" s="1128"/>
      <c r="AG108" s="1128"/>
      <c r="AH108" s="1129"/>
      <c r="AI108" s="472"/>
      <c r="AJ108" s="1245"/>
      <c r="AK108" s="1246"/>
      <c r="AL108" s="1246"/>
      <c r="AM108" s="1246"/>
      <c r="AN108" s="1246"/>
      <c r="AO108" s="1246"/>
      <c r="AP108" s="1246"/>
      <c r="AQ108" s="1246"/>
      <c r="AR108" s="1246"/>
      <c r="AS108" s="1246"/>
      <c r="AT108" s="1246"/>
      <c r="AU108" s="1246"/>
      <c r="AV108" s="1246"/>
      <c r="AW108" s="1246"/>
      <c r="AX108" s="1246"/>
      <c r="AY108" s="1246"/>
      <c r="AZ108" s="1246"/>
      <c r="BA108" s="1246"/>
      <c r="BB108" s="1246"/>
      <c r="BC108" s="1246"/>
      <c r="BD108" s="1246"/>
      <c r="BE108" s="1246"/>
      <c r="BF108" s="1246"/>
      <c r="BG108" s="1246"/>
      <c r="BH108" s="1246"/>
      <c r="BI108" s="1246"/>
      <c r="BJ108" s="1246"/>
      <c r="BK108" s="1247"/>
      <c r="BL108" s="472"/>
      <c r="BM108" s="472"/>
      <c r="BN108" s="472"/>
      <c r="BO108" s="472"/>
    </row>
    <row r="109" spans="1:67" ht="8.25" customHeight="1" x14ac:dyDescent="0.15">
      <c r="A109" s="472"/>
      <c r="B109" s="473"/>
      <c r="C109" s="472"/>
      <c r="D109" s="472"/>
      <c r="E109" s="475"/>
      <c r="F109" s="475"/>
      <c r="G109" s="475"/>
      <c r="H109" s="475"/>
      <c r="I109" s="475"/>
      <c r="J109" s="475"/>
      <c r="K109" s="475"/>
      <c r="L109" s="475"/>
      <c r="M109" s="475"/>
      <c r="N109" s="475"/>
      <c r="O109" s="1130"/>
      <c r="P109" s="1131"/>
      <c r="Q109" s="1131"/>
      <c r="R109" s="1131"/>
      <c r="S109" s="1131"/>
      <c r="T109" s="1131"/>
      <c r="U109" s="1131"/>
      <c r="V109" s="1131"/>
      <c r="W109" s="1131"/>
      <c r="X109" s="1131"/>
      <c r="Y109" s="1131"/>
      <c r="Z109" s="1131"/>
      <c r="AA109" s="1131"/>
      <c r="AB109" s="1131"/>
      <c r="AC109" s="1131"/>
      <c r="AD109" s="1131"/>
      <c r="AE109" s="1131"/>
      <c r="AF109" s="1131"/>
      <c r="AG109" s="1131"/>
      <c r="AH109" s="1132"/>
      <c r="AI109" s="472"/>
      <c r="AJ109" s="477"/>
      <c r="AK109" s="477"/>
      <c r="AL109" s="477"/>
      <c r="AM109" s="477"/>
      <c r="AN109" s="477"/>
      <c r="AO109" s="477"/>
      <c r="AP109" s="477"/>
      <c r="AQ109" s="477"/>
      <c r="AR109" s="477"/>
      <c r="AS109" s="477"/>
      <c r="AT109" s="477"/>
      <c r="AU109" s="472"/>
      <c r="AV109" s="472"/>
      <c r="AW109" s="472"/>
      <c r="AX109" s="472"/>
      <c r="AY109" s="472"/>
      <c r="AZ109" s="472"/>
      <c r="BA109" s="472"/>
      <c r="BB109" s="472"/>
      <c r="BC109" s="472"/>
      <c r="BD109" s="472"/>
      <c r="BE109" s="472"/>
      <c r="BF109" s="472"/>
      <c r="BG109" s="472"/>
      <c r="BH109" s="472"/>
      <c r="BI109" s="472"/>
      <c r="BJ109" s="472"/>
      <c r="BK109" s="472"/>
      <c r="BL109" s="472"/>
      <c r="BM109" s="472"/>
      <c r="BN109" s="472"/>
      <c r="BO109" s="472"/>
    </row>
    <row r="110" spans="1:67" ht="8.25" customHeight="1" x14ac:dyDescent="0.15">
      <c r="A110" s="472"/>
      <c r="B110" s="473"/>
      <c r="C110" s="472"/>
      <c r="D110" s="472"/>
      <c r="E110" s="475"/>
      <c r="F110" s="475"/>
      <c r="G110" s="475"/>
      <c r="H110" s="475"/>
      <c r="I110" s="475"/>
      <c r="J110" s="475"/>
      <c r="K110" s="475"/>
      <c r="L110" s="475"/>
      <c r="M110" s="475"/>
      <c r="N110" s="475"/>
      <c r="O110" s="1130"/>
      <c r="P110" s="1131"/>
      <c r="Q110" s="1131"/>
      <c r="R110" s="1131"/>
      <c r="S110" s="1131"/>
      <c r="T110" s="1131"/>
      <c r="U110" s="1131"/>
      <c r="V110" s="1131"/>
      <c r="W110" s="1131"/>
      <c r="X110" s="1131"/>
      <c r="Y110" s="1131"/>
      <c r="Z110" s="1131"/>
      <c r="AA110" s="1131"/>
      <c r="AB110" s="1131"/>
      <c r="AC110" s="1131"/>
      <c r="AD110" s="1131"/>
      <c r="AE110" s="1131"/>
      <c r="AF110" s="1131"/>
      <c r="AG110" s="1131"/>
      <c r="AH110" s="1132"/>
      <c r="AI110" s="472"/>
      <c r="AJ110" s="2"/>
      <c r="AK110" s="2"/>
      <c r="AL110" s="2"/>
      <c r="AM110" s="2"/>
      <c r="AN110" s="2"/>
      <c r="AO110" s="2"/>
      <c r="AP110" s="2"/>
      <c r="AQ110" s="2"/>
      <c r="AR110" s="2"/>
      <c r="AS110" s="2"/>
      <c r="AT110" s="2"/>
    </row>
    <row r="111" spans="1:67" ht="8.25" customHeight="1" x14ac:dyDescent="0.15">
      <c r="A111" s="472"/>
      <c r="B111" s="473"/>
      <c r="C111" s="472"/>
      <c r="D111" s="472"/>
      <c r="E111" s="475"/>
      <c r="F111" s="475"/>
      <c r="G111" s="475"/>
      <c r="H111" s="475"/>
      <c r="I111" s="475"/>
      <c r="J111" s="475"/>
      <c r="K111" s="475"/>
      <c r="L111" s="475"/>
      <c r="M111" s="475"/>
      <c r="N111" s="475"/>
      <c r="O111" s="1130"/>
      <c r="P111" s="1131"/>
      <c r="Q111" s="1131"/>
      <c r="R111" s="1131"/>
      <c r="S111" s="1131"/>
      <c r="T111" s="1131"/>
      <c r="U111" s="1131"/>
      <c r="V111" s="1131"/>
      <c r="W111" s="1131"/>
      <c r="X111" s="1131"/>
      <c r="Y111" s="1131"/>
      <c r="Z111" s="1131"/>
      <c r="AA111" s="1131"/>
      <c r="AB111" s="1131"/>
      <c r="AC111" s="1131"/>
      <c r="AD111" s="1131"/>
      <c r="AE111" s="1131"/>
      <c r="AF111" s="1131"/>
      <c r="AG111" s="1131"/>
      <c r="AH111" s="1132"/>
      <c r="AI111" s="472"/>
      <c r="AJ111" s="2"/>
      <c r="AK111" s="2"/>
      <c r="AL111" s="2"/>
      <c r="AM111" s="2"/>
      <c r="AN111" s="2"/>
      <c r="AO111" s="2"/>
      <c r="AP111" s="2"/>
      <c r="AQ111" s="2"/>
      <c r="AR111" s="2"/>
      <c r="AS111" s="2"/>
      <c r="AT111" s="2"/>
    </row>
    <row r="112" spans="1:67" ht="8.25" customHeight="1" x14ac:dyDescent="0.15">
      <c r="A112" s="472"/>
      <c r="B112" s="473"/>
      <c r="C112" s="472"/>
      <c r="D112" s="472"/>
      <c r="E112" s="475"/>
      <c r="F112" s="475"/>
      <c r="G112" s="475"/>
      <c r="H112" s="475"/>
      <c r="I112" s="475"/>
      <c r="J112" s="475"/>
      <c r="K112" s="475"/>
      <c r="L112" s="475"/>
      <c r="M112" s="475"/>
      <c r="N112" s="475"/>
      <c r="O112" s="1133"/>
      <c r="P112" s="1134"/>
      <c r="Q112" s="1134"/>
      <c r="R112" s="1134"/>
      <c r="S112" s="1134"/>
      <c r="T112" s="1134"/>
      <c r="U112" s="1134"/>
      <c r="V112" s="1134"/>
      <c r="W112" s="1134"/>
      <c r="X112" s="1134"/>
      <c r="Y112" s="1134"/>
      <c r="Z112" s="1134"/>
      <c r="AA112" s="1134"/>
      <c r="AB112" s="1134"/>
      <c r="AC112" s="1134"/>
      <c r="AD112" s="1134"/>
      <c r="AE112" s="1134"/>
      <c r="AF112" s="1134"/>
      <c r="AG112" s="1134"/>
      <c r="AH112" s="1135"/>
      <c r="AI112" s="472"/>
      <c r="AJ112" s="2"/>
      <c r="AK112" s="2"/>
      <c r="AL112" s="2"/>
      <c r="AM112" s="2"/>
      <c r="AN112" s="2"/>
      <c r="AO112" s="2"/>
      <c r="AP112" s="2"/>
      <c r="AQ112" s="2"/>
      <c r="AR112" s="2"/>
      <c r="AS112" s="2"/>
      <c r="AT112" s="2"/>
    </row>
    <row r="113" spans="1:35" ht="7.5" customHeight="1" x14ac:dyDescent="0.15">
      <c r="A113" s="472"/>
      <c r="B113" s="473"/>
      <c r="C113" s="472"/>
      <c r="D113" s="472"/>
      <c r="E113" s="475"/>
      <c r="F113" s="475"/>
      <c r="G113" s="475"/>
      <c r="H113" s="475"/>
      <c r="I113" s="475"/>
      <c r="J113" s="475"/>
      <c r="K113" s="475"/>
      <c r="L113" s="475"/>
      <c r="M113" s="475"/>
      <c r="N113" s="475"/>
      <c r="O113" s="475"/>
      <c r="P113" s="475"/>
      <c r="Q113" s="475"/>
      <c r="R113" s="475"/>
      <c r="S113" s="475"/>
      <c r="T113" s="475"/>
      <c r="U113" s="475"/>
      <c r="V113" s="475"/>
      <c r="W113" s="475"/>
      <c r="X113" s="475"/>
      <c r="Y113" s="477"/>
      <c r="Z113" s="477"/>
      <c r="AA113" s="477"/>
      <c r="AB113" s="477"/>
      <c r="AC113" s="477"/>
      <c r="AD113" s="477"/>
      <c r="AE113" s="477"/>
      <c r="AF113" s="477"/>
      <c r="AG113" s="477"/>
      <c r="AH113" s="477"/>
      <c r="AI113" s="472"/>
    </row>
    <row r="114" spans="1:35" ht="7.5" customHeight="1" x14ac:dyDescent="0.15">
      <c r="A114" s="472"/>
      <c r="B114" s="473"/>
      <c r="C114" s="472"/>
      <c r="D114" s="472"/>
      <c r="E114" s="475"/>
      <c r="F114" s="475"/>
      <c r="G114" s="475"/>
      <c r="H114" s="475"/>
      <c r="I114" s="475"/>
      <c r="J114" s="475"/>
      <c r="K114" s="475"/>
      <c r="L114" s="475"/>
      <c r="M114" s="475"/>
      <c r="N114" s="480">
        <v>10</v>
      </c>
      <c r="O114" s="475"/>
      <c r="P114" s="475"/>
      <c r="Q114" s="475"/>
      <c r="R114" s="475"/>
      <c r="S114" s="475"/>
      <c r="T114" s="475"/>
      <c r="U114" s="475"/>
      <c r="V114" s="475"/>
      <c r="W114" s="475"/>
      <c r="X114" s="480">
        <v>20</v>
      </c>
      <c r="Y114" s="477"/>
      <c r="Z114" s="477"/>
      <c r="AA114" s="477"/>
      <c r="AB114" s="477"/>
      <c r="AC114" s="477"/>
      <c r="AD114" s="477"/>
      <c r="AE114" s="477"/>
      <c r="AF114" s="477"/>
      <c r="AG114" s="477"/>
      <c r="AH114" s="477"/>
      <c r="AI114" s="472"/>
    </row>
    <row r="115" spans="1:35" ht="7.5" customHeight="1" x14ac:dyDescent="0.15">
      <c r="A115" s="472"/>
      <c r="B115" s="1047">
        <v>110</v>
      </c>
      <c r="C115" s="486"/>
      <c r="D115" s="1054" t="s">
        <v>361</v>
      </c>
      <c r="E115" s="1124"/>
      <c r="F115" s="1092"/>
      <c r="G115" s="1092"/>
      <c r="H115" s="1092"/>
      <c r="I115" s="1092"/>
      <c r="J115" s="1092"/>
      <c r="K115" s="1092"/>
      <c r="L115" s="1092"/>
      <c r="M115" s="1092"/>
      <c r="N115" s="1092"/>
      <c r="O115" s="1092"/>
      <c r="P115" s="1092"/>
      <c r="Q115" s="1092"/>
      <c r="R115" s="1092"/>
      <c r="S115" s="1092"/>
      <c r="T115" s="1092"/>
      <c r="U115" s="1092"/>
      <c r="V115" s="1092"/>
      <c r="W115" s="1092"/>
      <c r="X115" s="1095"/>
      <c r="Y115" s="477"/>
      <c r="Z115" s="477"/>
      <c r="AA115" s="477"/>
      <c r="AB115" s="477"/>
      <c r="AC115" s="477"/>
      <c r="AD115" s="477"/>
      <c r="AE115" s="477"/>
      <c r="AF115" s="477"/>
      <c r="AG115" s="477"/>
      <c r="AH115" s="477"/>
      <c r="AI115" s="472"/>
    </row>
    <row r="116" spans="1:35" ht="7.5" customHeight="1" x14ac:dyDescent="0.15">
      <c r="A116" s="472"/>
      <c r="B116" s="1048"/>
      <c r="C116" s="486"/>
      <c r="D116" s="1057"/>
      <c r="E116" s="1125"/>
      <c r="F116" s="1093"/>
      <c r="G116" s="1093"/>
      <c r="H116" s="1093"/>
      <c r="I116" s="1093"/>
      <c r="J116" s="1093"/>
      <c r="K116" s="1093"/>
      <c r="L116" s="1093"/>
      <c r="M116" s="1093"/>
      <c r="N116" s="1093"/>
      <c r="O116" s="1093"/>
      <c r="P116" s="1093"/>
      <c r="Q116" s="1093"/>
      <c r="R116" s="1093"/>
      <c r="S116" s="1093"/>
      <c r="T116" s="1093"/>
      <c r="U116" s="1093"/>
      <c r="V116" s="1093"/>
      <c r="W116" s="1093"/>
      <c r="X116" s="1096"/>
      <c r="Y116" s="477"/>
      <c r="Z116" s="477"/>
      <c r="AA116" s="477"/>
      <c r="AB116" s="477"/>
      <c r="AC116" s="477"/>
      <c r="AD116" s="477"/>
      <c r="AE116" s="477"/>
      <c r="AF116" s="477"/>
      <c r="AG116" s="477"/>
      <c r="AH116" s="477"/>
      <c r="AI116" s="472"/>
    </row>
    <row r="117" spans="1:35" ht="7.5" customHeight="1" x14ac:dyDescent="0.15">
      <c r="A117" s="472"/>
      <c r="B117" s="1048"/>
      <c r="C117" s="486"/>
      <c r="D117" s="1057"/>
      <c r="E117" s="1125"/>
      <c r="F117" s="1093"/>
      <c r="G117" s="1093"/>
      <c r="H117" s="1093"/>
      <c r="I117" s="1093"/>
      <c r="J117" s="1093"/>
      <c r="K117" s="1093"/>
      <c r="L117" s="1093"/>
      <c r="M117" s="1093"/>
      <c r="N117" s="1093"/>
      <c r="O117" s="1093"/>
      <c r="P117" s="1093"/>
      <c r="Q117" s="1093"/>
      <c r="R117" s="1093"/>
      <c r="S117" s="1093"/>
      <c r="T117" s="1093"/>
      <c r="U117" s="1093"/>
      <c r="V117" s="1093"/>
      <c r="W117" s="1093"/>
      <c r="X117" s="1096"/>
      <c r="Y117" s="477"/>
      <c r="Z117" s="477"/>
      <c r="AA117" s="477"/>
      <c r="AB117" s="477"/>
      <c r="AC117" s="477"/>
      <c r="AD117" s="477"/>
      <c r="AE117" s="477"/>
      <c r="AF117" s="477"/>
      <c r="AG117" s="477"/>
      <c r="AH117" s="477"/>
      <c r="AI117" s="472"/>
    </row>
    <row r="118" spans="1:35" ht="7.5" customHeight="1" x14ac:dyDescent="0.15">
      <c r="A118" s="472"/>
      <c r="B118" s="1049"/>
      <c r="C118" s="486"/>
      <c r="D118" s="1060"/>
      <c r="E118" s="1126"/>
      <c r="F118" s="1094"/>
      <c r="G118" s="1094"/>
      <c r="H118" s="1094"/>
      <c r="I118" s="1094"/>
      <c r="J118" s="1094"/>
      <c r="K118" s="1094"/>
      <c r="L118" s="1094"/>
      <c r="M118" s="1094"/>
      <c r="N118" s="1094"/>
      <c r="O118" s="1094"/>
      <c r="P118" s="1094"/>
      <c r="Q118" s="1094"/>
      <c r="R118" s="1094"/>
      <c r="S118" s="1094"/>
      <c r="T118" s="1094"/>
      <c r="U118" s="1094"/>
      <c r="V118" s="1094"/>
      <c r="W118" s="1094"/>
      <c r="X118" s="1097"/>
      <c r="Y118" s="475"/>
      <c r="Z118" s="475"/>
      <c r="AA118" s="475"/>
      <c r="AB118" s="475"/>
      <c r="AC118" s="475"/>
      <c r="AD118" s="475"/>
      <c r="AE118" s="475"/>
      <c r="AF118" s="475"/>
      <c r="AG118" s="475"/>
      <c r="AH118" s="475"/>
      <c r="AI118" s="472"/>
    </row>
    <row r="119" spans="1:35" ht="7.5" customHeight="1" x14ac:dyDescent="0.15">
      <c r="A119" s="472"/>
      <c r="B119" s="473"/>
      <c r="C119" s="472"/>
      <c r="D119" s="472"/>
      <c r="E119" s="475"/>
      <c r="F119" s="475"/>
      <c r="G119" s="475"/>
      <c r="H119" s="475"/>
      <c r="I119" s="475"/>
      <c r="J119" s="475"/>
      <c r="K119" s="475"/>
      <c r="L119" s="475"/>
      <c r="M119" s="475"/>
      <c r="N119" s="475"/>
      <c r="O119" s="475"/>
      <c r="P119" s="475"/>
      <c r="Q119" s="475"/>
      <c r="R119" s="475"/>
      <c r="S119" s="475"/>
      <c r="T119" s="475"/>
      <c r="U119" s="475"/>
      <c r="V119" s="475"/>
      <c r="W119" s="475"/>
      <c r="X119" s="475"/>
      <c r="Y119" s="475"/>
      <c r="Z119" s="475"/>
      <c r="AA119" s="475"/>
      <c r="AB119" s="475"/>
      <c r="AC119" s="475"/>
      <c r="AD119" s="475"/>
      <c r="AE119" s="475"/>
      <c r="AF119" s="475"/>
      <c r="AG119" s="475"/>
      <c r="AH119" s="475"/>
      <c r="AI119" s="472"/>
    </row>
    <row r="120" spans="1:35" ht="7.5" customHeight="1" x14ac:dyDescent="0.15">
      <c r="A120" s="472"/>
      <c r="B120" s="473"/>
      <c r="C120" s="472"/>
      <c r="D120" s="472"/>
      <c r="E120" s="475"/>
      <c r="F120" s="475"/>
      <c r="G120" s="475"/>
      <c r="H120" s="475"/>
      <c r="I120" s="475"/>
      <c r="J120" s="475"/>
      <c r="K120" s="475"/>
      <c r="L120" s="475"/>
      <c r="M120" s="475"/>
      <c r="N120" s="475"/>
      <c r="O120" s="475"/>
      <c r="P120" s="475"/>
      <c r="Q120" s="475"/>
      <c r="R120" s="475"/>
      <c r="S120" s="475"/>
      <c r="T120" s="475"/>
      <c r="U120" s="475"/>
      <c r="V120" s="475"/>
      <c r="W120" s="475"/>
      <c r="X120" s="475"/>
      <c r="Y120" s="475"/>
      <c r="Z120" s="475"/>
      <c r="AA120" s="475"/>
      <c r="AB120" s="475"/>
      <c r="AC120" s="475"/>
      <c r="AD120" s="475"/>
      <c r="AE120" s="475"/>
      <c r="AF120" s="475"/>
      <c r="AG120" s="475"/>
      <c r="AH120" s="475"/>
      <c r="AI120" s="472"/>
    </row>
    <row r="121" spans="1:35" ht="7.5" customHeight="1" x14ac:dyDescent="0.15">
      <c r="A121" s="472"/>
      <c r="B121" s="473"/>
      <c r="C121" s="472"/>
      <c r="D121" s="472"/>
      <c r="E121" s="475"/>
      <c r="F121" s="475"/>
      <c r="G121" s="475"/>
      <c r="H121" s="475"/>
      <c r="I121" s="475"/>
      <c r="J121" s="475"/>
      <c r="K121" s="475"/>
      <c r="L121" s="475"/>
      <c r="M121" s="475"/>
      <c r="N121" s="475"/>
      <c r="O121" s="475"/>
      <c r="P121" s="475"/>
      <c r="Q121" s="475"/>
      <c r="R121" s="475"/>
      <c r="S121" s="475"/>
      <c r="T121" s="475"/>
      <c r="U121" s="475"/>
      <c r="V121" s="475"/>
      <c r="W121" s="475"/>
      <c r="X121" s="475"/>
      <c r="Y121" s="475"/>
      <c r="Z121" s="475"/>
      <c r="AA121" s="475"/>
      <c r="AB121" s="475"/>
      <c r="AC121" s="475"/>
      <c r="AD121" s="475"/>
      <c r="AE121" s="475"/>
      <c r="AF121" s="475"/>
      <c r="AG121" s="475"/>
      <c r="AH121" s="475"/>
      <c r="AI121" s="472"/>
    </row>
    <row r="122" spans="1:35" ht="7.5" customHeight="1" x14ac:dyDescent="0.15"/>
    <row r="123" spans="1:35" ht="7.5" customHeight="1" x14ac:dyDescent="0.15"/>
    <row r="124" spans="1:35" ht="7.5" customHeight="1" x14ac:dyDescent="0.15"/>
  </sheetData>
  <mergeCells count="528">
    <mergeCell ref="D55:D62"/>
    <mergeCell ref="E55:AH62"/>
    <mergeCell ref="AA101:AH103"/>
    <mergeCell ref="AA104:AH106"/>
    <mergeCell ref="Z35:Z38"/>
    <mergeCell ref="S35:S38"/>
    <mergeCell ref="E39:L42"/>
    <mergeCell ref="E71:M74"/>
    <mergeCell ref="E79:I81"/>
    <mergeCell ref="E82:I85"/>
    <mergeCell ref="E86:I88"/>
    <mergeCell ref="E90:G92"/>
    <mergeCell ref="AF35:AF38"/>
    <mergeCell ref="O98:R100"/>
    <mergeCell ref="S98:V100"/>
    <mergeCell ref="AH35:AH38"/>
    <mergeCell ref="M92:M94"/>
    <mergeCell ref="O92:R94"/>
    <mergeCell ref="S92:V94"/>
    <mergeCell ref="W92:Z94"/>
    <mergeCell ref="M89:M91"/>
    <mergeCell ref="O89:R91"/>
    <mergeCell ref="S89:V91"/>
    <mergeCell ref="W89:Z91"/>
    <mergeCell ref="W86:Z88"/>
    <mergeCell ref="M67:M70"/>
    <mergeCell ref="T35:T38"/>
    <mergeCell ref="U35:U38"/>
    <mergeCell ref="AE35:AE38"/>
    <mergeCell ref="AA35:AA38"/>
    <mergeCell ref="AB35:AB38"/>
    <mergeCell ref="AC35:AC38"/>
    <mergeCell ref="AD35:AD38"/>
    <mergeCell ref="AA79:AH81"/>
    <mergeCell ref="AA82:AH85"/>
    <mergeCell ref="W82:Z85"/>
    <mergeCell ref="AH47:AH50"/>
    <mergeCell ref="V47:V50"/>
    <mergeCell ref="P47:P50"/>
    <mergeCell ref="Q47:Q50"/>
    <mergeCell ref="R47:R50"/>
    <mergeCell ref="AD47:AD50"/>
    <mergeCell ref="S86:V88"/>
    <mergeCell ref="N71:O74"/>
    <mergeCell ref="AA86:AH88"/>
    <mergeCell ref="O43:O46"/>
    <mergeCell ref="O47:O50"/>
    <mergeCell ref="N67:N70"/>
    <mergeCell ref="L67:L70"/>
    <mergeCell ref="E51:L54"/>
    <mergeCell ref="M51:P54"/>
    <mergeCell ref="AG35:AG38"/>
    <mergeCell ref="AG47:AG50"/>
    <mergeCell ref="AA47:AA50"/>
    <mergeCell ref="AB47:AB50"/>
    <mergeCell ref="AC47:AC50"/>
    <mergeCell ref="P35:P38"/>
    <mergeCell ref="Q35:Q38"/>
    <mergeCell ref="R35:R38"/>
    <mergeCell ref="W35:W38"/>
    <mergeCell ref="X35:X38"/>
    <mergeCell ref="Y35:Y38"/>
    <mergeCell ref="V35:V38"/>
    <mergeCell ref="P43:P46"/>
    <mergeCell ref="S47:S50"/>
    <mergeCell ref="T47:T50"/>
    <mergeCell ref="U47:U50"/>
    <mergeCell ref="AJ100:BK108"/>
    <mergeCell ref="AY84:AY87"/>
    <mergeCell ref="BA84:BA87"/>
    <mergeCell ref="BB84:BG87"/>
    <mergeCell ref="BH84:BH87"/>
    <mergeCell ref="AY92:AY95"/>
    <mergeCell ref="BA92:BA95"/>
    <mergeCell ref="BB92:BG95"/>
    <mergeCell ref="BH92:BH95"/>
    <mergeCell ref="AY88:AY91"/>
    <mergeCell ref="BA88:BA91"/>
    <mergeCell ref="BK87:BN88"/>
    <mergeCell ref="BK89:BN90"/>
    <mergeCell ref="BK91:BN92"/>
    <mergeCell ref="BK93:BN94"/>
    <mergeCell ref="E7:L10"/>
    <mergeCell ref="E27:L30"/>
    <mergeCell ref="E23:F26"/>
    <mergeCell ref="N11:N14"/>
    <mergeCell ref="O11:O14"/>
    <mergeCell ref="P11:P14"/>
    <mergeCell ref="Q11:Q14"/>
    <mergeCell ref="X11:X14"/>
    <mergeCell ref="R15:R18"/>
    <mergeCell ref="R11:R14"/>
    <mergeCell ref="S11:S14"/>
    <mergeCell ref="T11:T14"/>
    <mergeCell ref="U11:U14"/>
    <mergeCell ref="V11:V14"/>
    <mergeCell ref="W11:W14"/>
    <mergeCell ref="S15:S18"/>
    <mergeCell ref="T15:T18"/>
    <mergeCell ref="U15:U18"/>
    <mergeCell ref="V15:V18"/>
    <mergeCell ref="N15:N18"/>
    <mergeCell ref="K15:K18"/>
    <mergeCell ref="L15:L18"/>
    <mergeCell ref="M15:M18"/>
    <mergeCell ref="O15:O18"/>
    <mergeCell ref="D27:D30"/>
    <mergeCell ref="K19:K22"/>
    <mergeCell ref="L19:L22"/>
    <mergeCell ref="I19:I22"/>
    <mergeCell ref="J19:J22"/>
    <mergeCell ref="G23:AH26"/>
    <mergeCell ref="B31:B34"/>
    <mergeCell ref="D31:D34"/>
    <mergeCell ref="E31:E34"/>
    <mergeCell ref="F31:F34"/>
    <mergeCell ref="G31:G34"/>
    <mergeCell ref="B27:B30"/>
    <mergeCell ref="H31:H34"/>
    <mergeCell ref="J31:J34"/>
    <mergeCell ref="O31:O34"/>
    <mergeCell ref="P31:P34"/>
    <mergeCell ref="M31:M34"/>
    <mergeCell ref="N31:N34"/>
    <mergeCell ref="B11:B14"/>
    <mergeCell ref="D11:D14"/>
    <mergeCell ref="E11:E14"/>
    <mergeCell ref="F11:F14"/>
    <mergeCell ref="G11:G14"/>
    <mergeCell ref="S82:V85"/>
    <mergeCell ref="O79:R85"/>
    <mergeCell ref="M86:M88"/>
    <mergeCell ref="O86:R88"/>
    <mergeCell ref="J86:J88"/>
    <mergeCell ref="I31:I34"/>
    <mergeCell ref="S79:Z81"/>
    <mergeCell ref="P15:P18"/>
    <mergeCell ref="Q15:Q18"/>
    <mergeCell ref="M19:M22"/>
    <mergeCell ref="N19:N22"/>
    <mergeCell ref="D19:D22"/>
    <mergeCell ref="E19:E22"/>
    <mergeCell ref="F19:F22"/>
    <mergeCell ref="G19:G22"/>
    <mergeCell ref="H19:H22"/>
    <mergeCell ref="K31:K34"/>
    <mergeCell ref="L31:L34"/>
    <mergeCell ref="B35:B38"/>
    <mergeCell ref="B90:B92"/>
    <mergeCell ref="D90:D92"/>
    <mergeCell ref="H90:H92"/>
    <mergeCell ref="J82:J85"/>
    <mergeCell ref="B86:B88"/>
    <mergeCell ref="D86:D88"/>
    <mergeCell ref="B82:B85"/>
    <mergeCell ref="D82:D85"/>
    <mergeCell ref="B79:B81"/>
    <mergeCell ref="D79:D81"/>
    <mergeCell ref="J79:J81"/>
    <mergeCell ref="D35:D38"/>
    <mergeCell ref="E35:E38"/>
    <mergeCell ref="F35:F38"/>
    <mergeCell ref="G35:G38"/>
    <mergeCell ref="H35:H38"/>
    <mergeCell ref="I35:I38"/>
    <mergeCell ref="J35:J38"/>
    <mergeCell ref="O35:O38"/>
    <mergeCell ref="K35:K38"/>
    <mergeCell ref="L35:L38"/>
    <mergeCell ref="M35:M38"/>
    <mergeCell ref="N35:N38"/>
    <mergeCell ref="B39:B42"/>
    <mergeCell ref="D39:D42"/>
    <mergeCell ref="L43:L46"/>
    <mergeCell ref="M43:M46"/>
    <mergeCell ref="N43:N46"/>
    <mergeCell ref="M47:M50"/>
    <mergeCell ref="N47:N50"/>
    <mergeCell ref="B47:B50"/>
    <mergeCell ref="D47:D50"/>
    <mergeCell ref="B43:B46"/>
    <mergeCell ref="D43:D46"/>
    <mergeCell ref="E43:E46"/>
    <mergeCell ref="F43:F46"/>
    <mergeCell ref="G43:G46"/>
    <mergeCell ref="H43:H46"/>
    <mergeCell ref="I43:I46"/>
    <mergeCell ref="J43:J46"/>
    <mergeCell ref="E47:I50"/>
    <mergeCell ref="J47:L50"/>
    <mergeCell ref="K43:K46"/>
    <mergeCell ref="B63:B66"/>
    <mergeCell ref="D63:D66"/>
    <mergeCell ref="E63:E66"/>
    <mergeCell ref="F63:F66"/>
    <mergeCell ref="AE47:AE50"/>
    <mergeCell ref="AF47:AF50"/>
    <mergeCell ref="W47:W50"/>
    <mergeCell ref="X47:X50"/>
    <mergeCell ref="Y47:Y50"/>
    <mergeCell ref="Z47:Z50"/>
    <mergeCell ref="K63:K66"/>
    <mergeCell ref="L63:L66"/>
    <mergeCell ref="M63:M66"/>
    <mergeCell ref="N63:N66"/>
    <mergeCell ref="G63:G66"/>
    <mergeCell ref="H63:H66"/>
    <mergeCell ref="I63:I66"/>
    <mergeCell ref="J63:J66"/>
    <mergeCell ref="S63:S66"/>
    <mergeCell ref="T63:T66"/>
    <mergeCell ref="U63:U66"/>
    <mergeCell ref="V63:V66"/>
    <mergeCell ref="O63:O66"/>
    <mergeCell ref="W63:W66"/>
    <mergeCell ref="B67:B70"/>
    <mergeCell ref="D67:D70"/>
    <mergeCell ref="E67:E70"/>
    <mergeCell ref="F67:F70"/>
    <mergeCell ref="G67:G70"/>
    <mergeCell ref="H67:H70"/>
    <mergeCell ref="B71:B74"/>
    <mergeCell ref="D71:D74"/>
    <mergeCell ref="K67:K70"/>
    <mergeCell ref="I67:I70"/>
    <mergeCell ref="J67:J70"/>
    <mergeCell ref="BA7:BG8"/>
    <mergeCell ref="BH5:BH8"/>
    <mergeCell ref="AQ21:AQ23"/>
    <mergeCell ref="AR24:AR26"/>
    <mergeCell ref="AT21:AT23"/>
    <mergeCell ref="AT24:AT26"/>
    <mergeCell ref="AT52:AT54"/>
    <mergeCell ref="AR58:AR60"/>
    <mergeCell ref="AR21:AR23"/>
    <mergeCell ref="AT58:AT60"/>
    <mergeCell ref="AJ45:AJ47"/>
    <mergeCell ref="AL45:AP47"/>
    <mergeCell ref="AQ45:AQ47"/>
    <mergeCell ref="AR52:AR54"/>
    <mergeCell ref="P63:P66"/>
    <mergeCell ref="Q63:Q66"/>
    <mergeCell ref="R63:R66"/>
    <mergeCell ref="AQ5:AQ8"/>
    <mergeCell ref="AJ12:AJ14"/>
    <mergeCell ref="AQ15:AQ17"/>
    <mergeCell ref="AL19:AP20"/>
    <mergeCell ref="AQ52:AQ54"/>
    <mergeCell ref="X63:X66"/>
    <mergeCell ref="BI5:BI8"/>
    <mergeCell ref="D77:D78"/>
    <mergeCell ref="O77:AH78"/>
    <mergeCell ref="AT9:AT11"/>
    <mergeCell ref="AL12:AP14"/>
    <mergeCell ref="AQ12:AQ14"/>
    <mergeCell ref="AJ15:AJ17"/>
    <mergeCell ref="AL15:AP17"/>
    <mergeCell ref="AR5:AR8"/>
    <mergeCell ref="AL7:AP8"/>
    <mergeCell ref="AJ9:AJ11"/>
    <mergeCell ref="AL9:AP11"/>
    <mergeCell ref="AQ9:AQ11"/>
    <mergeCell ref="AR9:AR11"/>
    <mergeCell ref="AJ36:AJ38"/>
    <mergeCell ref="AL36:AP38"/>
    <mergeCell ref="AQ36:AQ38"/>
    <mergeCell ref="AU21:AX23"/>
    <mergeCell ref="AU24:AX26"/>
    <mergeCell ref="AJ48:AJ50"/>
    <mergeCell ref="AL48:AP50"/>
    <mergeCell ref="AQ48:AQ50"/>
    <mergeCell ref="AJ21:AJ23"/>
    <mergeCell ref="AL21:AP23"/>
    <mergeCell ref="BK9:BK11"/>
    <mergeCell ref="AY12:AY14"/>
    <mergeCell ref="BA12:BG14"/>
    <mergeCell ref="BH12:BH14"/>
    <mergeCell ref="BI12:BI14"/>
    <mergeCell ref="BK12:BK14"/>
    <mergeCell ref="AY9:AY11"/>
    <mergeCell ref="BA9:BG11"/>
    <mergeCell ref="BH9:BH11"/>
    <mergeCell ref="BI9:BI11"/>
    <mergeCell ref="BK15:BK17"/>
    <mergeCell ref="AY18:AY20"/>
    <mergeCell ref="BA18:BG20"/>
    <mergeCell ref="BH18:BH20"/>
    <mergeCell ref="BI18:BI20"/>
    <mergeCell ref="BK18:BK20"/>
    <mergeCell ref="AY15:AY17"/>
    <mergeCell ref="BA15:BG17"/>
    <mergeCell ref="BH15:BH17"/>
    <mergeCell ref="BI15:BI17"/>
    <mergeCell ref="BK21:BK23"/>
    <mergeCell ref="AY24:AY26"/>
    <mergeCell ref="BA24:BG26"/>
    <mergeCell ref="BH24:BH26"/>
    <mergeCell ref="BI24:BI26"/>
    <mergeCell ref="BK24:BK26"/>
    <mergeCell ref="AY21:AY23"/>
    <mergeCell ref="BA21:BG23"/>
    <mergeCell ref="BH21:BH23"/>
    <mergeCell ref="BI21:BI23"/>
    <mergeCell ref="BK27:BK29"/>
    <mergeCell ref="AY30:AY32"/>
    <mergeCell ref="BA30:BG32"/>
    <mergeCell ref="BH30:BH32"/>
    <mergeCell ref="BI30:BI32"/>
    <mergeCell ref="BK30:BK32"/>
    <mergeCell ref="AY27:AY29"/>
    <mergeCell ref="BA27:BG29"/>
    <mergeCell ref="BH27:BH29"/>
    <mergeCell ref="BI27:BI29"/>
    <mergeCell ref="BK33:BK35"/>
    <mergeCell ref="AY36:AY38"/>
    <mergeCell ref="BA36:BG38"/>
    <mergeCell ref="BH36:BH38"/>
    <mergeCell ref="BI36:BI38"/>
    <mergeCell ref="BK36:BK38"/>
    <mergeCell ref="AY33:AY35"/>
    <mergeCell ref="BA33:BG35"/>
    <mergeCell ref="BH33:BH35"/>
    <mergeCell ref="BI33:BI35"/>
    <mergeCell ref="BK39:BK41"/>
    <mergeCell ref="AY42:AY44"/>
    <mergeCell ref="BA42:BG44"/>
    <mergeCell ref="BH42:BH44"/>
    <mergeCell ref="BI42:BI44"/>
    <mergeCell ref="BK42:BK44"/>
    <mergeCell ref="AY39:AY41"/>
    <mergeCell ref="BA39:BG41"/>
    <mergeCell ref="BH39:BH41"/>
    <mergeCell ref="BI39:BI41"/>
    <mergeCell ref="BK45:BK47"/>
    <mergeCell ref="AY48:AY50"/>
    <mergeCell ref="BA48:BG50"/>
    <mergeCell ref="BH48:BH50"/>
    <mergeCell ref="BI48:BI50"/>
    <mergeCell ref="BK48:BK50"/>
    <mergeCell ref="AY45:AY47"/>
    <mergeCell ref="BA45:BG47"/>
    <mergeCell ref="BH45:BH47"/>
    <mergeCell ref="BI45:BI47"/>
    <mergeCell ref="BK51:BK53"/>
    <mergeCell ref="AY54:AY56"/>
    <mergeCell ref="BA54:BG56"/>
    <mergeCell ref="BH54:BH56"/>
    <mergeCell ref="BI54:BI56"/>
    <mergeCell ref="BK54:BK56"/>
    <mergeCell ref="AY51:AY53"/>
    <mergeCell ref="BA51:BG53"/>
    <mergeCell ref="BH51:BH53"/>
    <mergeCell ref="BI51:BI53"/>
    <mergeCell ref="BK79:BN80"/>
    <mergeCell ref="BK81:BN82"/>
    <mergeCell ref="BK83:BN84"/>
    <mergeCell ref="BK85:BN86"/>
    <mergeCell ref="BK57:BK59"/>
    <mergeCell ref="AY60:AY62"/>
    <mergeCell ref="BA60:BG62"/>
    <mergeCell ref="BH60:BH62"/>
    <mergeCell ref="BI60:BI62"/>
    <mergeCell ref="BK60:BK62"/>
    <mergeCell ref="AY57:AY59"/>
    <mergeCell ref="BA57:BG59"/>
    <mergeCell ref="BH57:BH59"/>
    <mergeCell ref="BI57:BI59"/>
    <mergeCell ref="BJ75:BO76"/>
    <mergeCell ref="BK77:BN78"/>
    <mergeCell ref="AA89:AH91"/>
    <mergeCell ref="AA92:AH94"/>
    <mergeCell ref="AA95:AH97"/>
    <mergeCell ref="W98:Z100"/>
    <mergeCell ref="AR83:AR85"/>
    <mergeCell ref="BB88:BG91"/>
    <mergeCell ref="BH88:BH91"/>
    <mergeCell ref="BK69:BK71"/>
    <mergeCell ref="BA73:BG74"/>
    <mergeCell ref="AY75:AY79"/>
    <mergeCell ref="BA75:BA79"/>
    <mergeCell ref="BB75:BG79"/>
    <mergeCell ref="BH75:BH79"/>
    <mergeCell ref="AY69:AY71"/>
    <mergeCell ref="BA69:BG71"/>
    <mergeCell ref="BH69:BH71"/>
    <mergeCell ref="BI69:BI71"/>
    <mergeCell ref="BA80:BA83"/>
    <mergeCell ref="BB80:BG83"/>
    <mergeCell ref="BH80:BH83"/>
    <mergeCell ref="AY80:AY83"/>
    <mergeCell ref="AT83:AT85"/>
    <mergeCell ref="AT80:AT82"/>
    <mergeCell ref="AL80:AP82"/>
    <mergeCell ref="AQ80:AQ82"/>
    <mergeCell ref="AR80:AR82"/>
    <mergeCell ref="AJ87:AJ89"/>
    <mergeCell ref="AL87:AP89"/>
    <mergeCell ref="AQ87:AQ89"/>
    <mergeCell ref="AJ83:AJ85"/>
    <mergeCell ref="AL83:AP85"/>
    <mergeCell ref="AQ83:AQ85"/>
    <mergeCell ref="AJ80:AJ82"/>
    <mergeCell ref="M104:M106"/>
    <mergeCell ref="O104:R106"/>
    <mergeCell ref="S104:V106"/>
    <mergeCell ref="W104:Z106"/>
    <mergeCell ref="O95:R97"/>
    <mergeCell ref="S95:V97"/>
    <mergeCell ref="W95:Z97"/>
    <mergeCell ref="B115:B118"/>
    <mergeCell ref="D115:D118"/>
    <mergeCell ref="E115:E118"/>
    <mergeCell ref="F115:F118"/>
    <mergeCell ref="O108:AH112"/>
    <mergeCell ref="AA98:AH100"/>
    <mergeCell ref="M101:M103"/>
    <mergeCell ref="O101:R103"/>
    <mergeCell ref="S101:V103"/>
    <mergeCell ref="W101:Z103"/>
    <mergeCell ref="M98:M100"/>
    <mergeCell ref="M95:M97"/>
    <mergeCell ref="K115:K118"/>
    <mergeCell ref="L115:L118"/>
    <mergeCell ref="M115:M118"/>
    <mergeCell ref="N115:N118"/>
    <mergeCell ref="G115:G118"/>
    <mergeCell ref="H115:H118"/>
    <mergeCell ref="I115:I118"/>
    <mergeCell ref="J115:J118"/>
    <mergeCell ref="S115:S118"/>
    <mergeCell ref="T115:T118"/>
    <mergeCell ref="U115:U118"/>
    <mergeCell ref="V115:V118"/>
    <mergeCell ref="O115:O118"/>
    <mergeCell ref="P115:P118"/>
    <mergeCell ref="Q115:Q118"/>
    <mergeCell ref="R115:R118"/>
    <mergeCell ref="W115:W118"/>
    <mergeCell ref="X115:X118"/>
    <mergeCell ref="AJ24:AJ26"/>
    <mergeCell ref="AL24:AP26"/>
    <mergeCell ref="AQ24:AQ26"/>
    <mergeCell ref="AJ27:AJ29"/>
    <mergeCell ref="AL27:AP29"/>
    <mergeCell ref="AQ27:AQ29"/>
    <mergeCell ref="AJ30:AJ32"/>
    <mergeCell ref="AL30:AP32"/>
    <mergeCell ref="AQ30:AQ32"/>
    <mergeCell ref="AL42:AP44"/>
    <mergeCell ref="AQ42:AQ44"/>
    <mergeCell ref="AJ33:AJ35"/>
    <mergeCell ref="AL33:AP35"/>
    <mergeCell ref="AQ33:AQ35"/>
    <mergeCell ref="AJ58:AJ60"/>
    <mergeCell ref="AL58:AP60"/>
    <mergeCell ref="AQ58:AQ60"/>
    <mergeCell ref="AJ39:AJ41"/>
    <mergeCell ref="AL39:AP41"/>
    <mergeCell ref="AQ39:AQ41"/>
    <mergeCell ref="AJ42:AJ44"/>
    <mergeCell ref="AL56:AP57"/>
    <mergeCell ref="B2:X2"/>
    <mergeCell ref="B23:B26"/>
    <mergeCell ref="D23:D26"/>
    <mergeCell ref="W15:W18"/>
    <mergeCell ref="X15:X18"/>
    <mergeCell ref="B19:B22"/>
    <mergeCell ref="B4:B6"/>
    <mergeCell ref="D4:D6"/>
    <mergeCell ref="D15:D18"/>
    <mergeCell ref="E15:E18"/>
    <mergeCell ref="F15:F18"/>
    <mergeCell ref="G15:G18"/>
    <mergeCell ref="H15:H18"/>
    <mergeCell ref="I15:I18"/>
    <mergeCell ref="J15:J18"/>
    <mergeCell ref="H11:H14"/>
    <mergeCell ref="I11:I14"/>
    <mergeCell ref="J11:J14"/>
    <mergeCell ref="K11:K14"/>
    <mergeCell ref="L11:L14"/>
    <mergeCell ref="M11:M14"/>
    <mergeCell ref="B7:B10"/>
    <mergeCell ref="D7:D10"/>
    <mergeCell ref="B15:B18"/>
    <mergeCell ref="AJ2:BK3"/>
    <mergeCell ref="AJ73:AJ75"/>
    <mergeCell ref="AL73:AP75"/>
    <mergeCell ref="AQ73:AQ75"/>
    <mergeCell ref="AR73:AR75"/>
    <mergeCell ref="AL61:AP63"/>
    <mergeCell ref="AQ61:AQ63"/>
    <mergeCell ref="AR61:AR63"/>
    <mergeCell ref="AJ70:AJ72"/>
    <mergeCell ref="AL70:AP72"/>
    <mergeCell ref="AL67:AP69"/>
    <mergeCell ref="AQ67:AQ69"/>
    <mergeCell ref="AR67:AR69"/>
    <mergeCell ref="AT70:AT72"/>
    <mergeCell ref="AJ67:AJ69"/>
    <mergeCell ref="AJ52:AJ54"/>
    <mergeCell ref="AL52:AP54"/>
    <mergeCell ref="AJ64:AJ66"/>
    <mergeCell ref="AL64:AP66"/>
    <mergeCell ref="AQ64:AQ66"/>
    <mergeCell ref="AR64:AR66"/>
    <mergeCell ref="AT64:AT66"/>
    <mergeCell ref="AJ61:AJ63"/>
    <mergeCell ref="AT73:AT75"/>
    <mergeCell ref="AL76:AP78"/>
    <mergeCell ref="AT76:AT78"/>
    <mergeCell ref="AJ76:AJ78"/>
    <mergeCell ref="AQ76:AQ78"/>
    <mergeCell ref="AR76:AR78"/>
    <mergeCell ref="AT67:AT69"/>
    <mergeCell ref="AQ70:AQ72"/>
    <mergeCell ref="AR70:AR72"/>
    <mergeCell ref="BK63:BK65"/>
    <mergeCell ref="AY66:AY68"/>
    <mergeCell ref="BA66:BG68"/>
    <mergeCell ref="BH66:BH68"/>
    <mergeCell ref="BI66:BI68"/>
    <mergeCell ref="BK66:BK68"/>
    <mergeCell ref="AY63:AY65"/>
    <mergeCell ref="BA63:BG65"/>
    <mergeCell ref="BH63:BH65"/>
    <mergeCell ref="BI63:BI65"/>
    <mergeCell ref="AT61:AT63"/>
  </mergeCells>
  <phoneticPr fontId="3"/>
  <dataValidations count="2">
    <dataValidation type="list" allowBlank="1" showInputMessage="1" showErrorMessage="1" sqref="BH9:BI9 AQ58:AQ83 AR58:AR87 AQ86:AQ87 AQ56:AR57 AQ53:AR54 AR24 AR12:AR21 AQ9:AR9 BH12:BI71 AQ12:AQ52 AR27:AR52" xr:uid="{00000000-0002-0000-1300-000000000000}">
      <formula1>"1"</formula1>
    </dataValidation>
    <dataValidation type="list" allowBlank="1" showInputMessage="1" showErrorMessage="1" sqref="BH80:BH95 BH75:BH77" xr:uid="{00000000-0002-0000-1300-000001000000}">
      <formula1>"1,2,3,4,5,6,7,8,9"</formula1>
    </dataValidation>
  </dataValidations>
  <printOptions horizontalCentered="1"/>
  <pageMargins left="0.39370078740157483" right="0.19685039370078741" top="0.39370078740157483" bottom="0.39370078740157483" header="0.51181102362204722" footer="0.51181102362204722"/>
  <pageSetup paperSize="9" scale="57" fitToWidth="0" orientation="landscape" cellComments="asDisplayed"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Z77"/>
  <sheetViews>
    <sheetView showGridLines="0" zoomScale="85" zoomScaleNormal="85" workbookViewId="0">
      <selection activeCell="D12" sqref="D12:E12"/>
    </sheetView>
  </sheetViews>
  <sheetFormatPr defaultRowHeight="14.25" x14ac:dyDescent="0.15"/>
  <cols>
    <col min="1" max="1" width="2.5" style="1" customWidth="1"/>
    <col min="2" max="2" width="6.25" style="4" customWidth="1"/>
    <col min="3" max="4" width="1.25" style="1" customWidth="1"/>
    <col min="5" max="5" width="22.5" style="2" customWidth="1"/>
    <col min="6" max="9" width="3.25" style="1" customWidth="1"/>
    <col min="10" max="10" width="6.25" style="1" customWidth="1"/>
    <col min="11" max="11" width="6.25" style="4" customWidth="1"/>
    <col min="12" max="12" width="1.25" style="4" customWidth="1"/>
    <col min="13" max="13" width="32.75" style="1" customWidth="1"/>
    <col min="14" max="18" width="3.125" style="1" customWidth="1"/>
    <col min="19" max="19" width="2" style="1" customWidth="1"/>
    <col min="20" max="20" width="6.375" style="1" customWidth="1"/>
    <col min="21" max="21" width="1.375" style="1" customWidth="1"/>
    <col min="22" max="22" width="32.75" style="1" customWidth="1"/>
    <col min="23" max="25" width="3.25" style="1" customWidth="1"/>
    <col min="26" max="26" width="3.875" style="1" customWidth="1"/>
    <col min="27" max="27" width="6.25" style="1" customWidth="1"/>
    <col min="28" max="16384" width="9" style="1"/>
  </cols>
  <sheetData>
    <row r="1" spans="1:26" ht="15" customHeight="1" x14ac:dyDescent="0.15">
      <c r="A1" s="8" t="s">
        <v>227</v>
      </c>
    </row>
    <row r="2" spans="1:26" ht="27" customHeight="1" x14ac:dyDescent="0.15">
      <c r="B2" s="976" t="s">
        <v>228</v>
      </c>
      <c r="C2" s="976"/>
      <c r="D2" s="976"/>
      <c r="E2" s="976"/>
      <c r="F2" s="976"/>
      <c r="G2" s="976"/>
      <c r="H2" s="976"/>
      <c r="I2" s="976"/>
      <c r="J2" s="976"/>
      <c r="K2" s="976"/>
      <c r="L2" s="976"/>
      <c r="M2" s="976"/>
      <c r="N2" s="976"/>
      <c r="O2" s="976"/>
      <c r="P2" s="976"/>
      <c r="Q2" s="976"/>
      <c r="R2" s="90"/>
    </row>
    <row r="4" spans="1:26" ht="20.25" customHeight="1" x14ac:dyDescent="0.15">
      <c r="B4" s="1"/>
      <c r="E4" s="234" t="s">
        <v>309</v>
      </c>
      <c r="F4" s="1293" t="str">
        <f>IF('0 基礎データ入力シート【最初に記入】'!$M$4="","",'0 基礎データ入力シート【最初に記入】'!$M$4)</f>
        <v/>
      </c>
      <c r="G4" s="1294"/>
      <c r="H4" s="1294"/>
      <c r="I4" s="1294"/>
      <c r="J4" s="1294"/>
      <c r="K4" s="1295"/>
      <c r="L4" s="24"/>
      <c r="M4" s="24"/>
      <c r="N4" s="24"/>
      <c r="O4" s="24"/>
      <c r="P4" s="24"/>
      <c r="V4" s="1304" t="s">
        <v>1207</v>
      </c>
      <c r="W4" s="1304"/>
      <c r="X4" s="1304"/>
      <c r="Y4" s="1304"/>
      <c r="Z4" s="221"/>
    </row>
    <row r="5" spans="1:26" s="25" customFormat="1" ht="7.5" customHeight="1" x14ac:dyDescent="0.15">
      <c r="E5" s="93"/>
      <c r="F5" s="91"/>
      <c r="G5" s="91"/>
      <c r="H5" s="91"/>
      <c r="I5" s="91"/>
      <c r="J5" s="91"/>
      <c r="K5" s="91"/>
      <c r="L5" s="91"/>
      <c r="M5" s="91"/>
    </row>
    <row r="6" spans="1:26" ht="20.25" customHeight="1" x14ac:dyDescent="0.15">
      <c r="B6" s="1"/>
      <c r="E6" s="234" t="s">
        <v>308</v>
      </c>
      <c r="F6" s="1301" t="str">
        <f>IF('0 基礎データ入力シート【最初に記入】'!C6="","",'0 基礎データ入力シート【最初に記入】'!C6)</f>
        <v/>
      </c>
      <c r="G6" s="1302"/>
      <c r="H6" s="1302"/>
      <c r="I6" s="1302"/>
      <c r="J6" s="1302"/>
      <c r="K6" s="1302"/>
      <c r="L6" s="1302"/>
      <c r="M6" s="1302"/>
      <c r="N6" s="1302"/>
      <c r="O6" s="1302"/>
      <c r="P6" s="1302"/>
      <c r="Q6" s="1302"/>
      <c r="R6" s="1302"/>
      <c r="S6" s="1302"/>
      <c r="T6" s="1302"/>
      <c r="U6" s="1302"/>
      <c r="V6" s="1303"/>
    </row>
    <row r="7" spans="1:26" s="8" customFormat="1" ht="15" customHeight="1" x14ac:dyDescent="0.15">
      <c r="B7" s="15"/>
      <c r="E7" s="18"/>
      <c r="I7" s="83" t="s">
        <v>316</v>
      </c>
      <c r="K7" s="15"/>
      <c r="L7" s="15"/>
      <c r="P7" s="83" t="s">
        <v>316</v>
      </c>
      <c r="T7" s="15"/>
      <c r="U7" s="15"/>
      <c r="Y7" s="83" t="s">
        <v>316</v>
      </c>
    </row>
    <row r="8" spans="1:26" ht="21" customHeight="1" x14ac:dyDescent="0.15">
      <c r="B8" s="11" t="s">
        <v>310</v>
      </c>
      <c r="D8" s="1299" t="s">
        <v>311</v>
      </c>
      <c r="E8" s="1300"/>
      <c r="F8" s="1296" t="s">
        <v>312</v>
      </c>
      <c r="G8" s="1297"/>
      <c r="H8" s="1297"/>
      <c r="I8" s="1298"/>
      <c r="J8" s="91"/>
      <c r="K8" s="11" t="s">
        <v>310</v>
      </c>
      <c r="L8" s="1"/>
      <c r="M8" s="11" t="s">
        <v>311</v>
      </c>
      <c r="N8" s="1292" t="s">
        <v>312</v>
      </c>
      <c r="O8" s="1292"/>
      <c r="P8" s="1292"/>
      <c r="T8" s="11" t="s">
        <v>310</v>
      </c>
      <c r="V8" s="11" t="s">
        <v>311</v>
      </c>
      <c r="W8" s="1292" t="s">
        <v>312</v>
      </c>
      <c r="X8" s="1292"/>
      <c r="Y8" s="1292"/>
    </row>
    <row r="9" spans="1:26" ht="21" customHeight="1" x14ac:dyDescent="0.15">
      <c r="B9" s="11">
        <v>111</v>
      </c>
      <c r="D9" s="1286" t="s">
        <v>72</v>
      </c>
      <c r="E9" s="1287"/>
      <c r="F9" s="1309"/>
      <c r="G9" s="1310"/>
      <c r="H9" s="1310"/>
      <c r="I9" s="1311"/>
      <c r="J9" s="25"/>
      <c r="K9" s="11">
        <v>134</v>
      </c>
      <c r="L9" s="1"/>
      <c r="M9" s="12" t="s">
        <v>317</v>
      </c>
      <c r="N9" s="1309"/>
      <c r="O9" s="1310"/>
      <c r="P9" s="1311"/>
      <c r="T9" s="11">
        <v>155</v>
      </c>
      <c r="U9" s="91"/>
      <c r="V9" s="13" t="s">
        <v>332</v>
      </c>
      <c r="W9" s="1309"/>
      <c r="X9" s="1310"/>
      <c r="Y9" s="1311"/>
    </row>
    <row r="10" spans="1:26" ht="21" customHeight="1" x14ac:dyDescent="0.15">
      <c r="B10" s="11">
        <v>112</v>
      </c>
      <c r="D10" s="1286" t="s">
        <v>73</v>
      </c>
      <c r="E10" s="1287"/>
      <c r="F10" s="1305"/>
      <c r="G10" s="1312"/>
      <c r="H10" s="1312"/>
      <c r="I10" s="1306"/>
      <c r="J10" s="25"/>
      <c r="K10" s="11">
        <v>135</v>
      </c>
      <c r="L10" s="1"/>
      <c r="M10" s="12" t="s">
        <v>318</v>
      </c>
      <c r="N10" s="1305"/>
      <c r="O10" s="1312"/>
      <c r="P10" s="1306"/>
      <c r="T10" s="11">
        <v>156</v>
      </c>
      <c r="U10" s="91"/>
      <c r="V10" s="13" t="s">
        <v>333</v>
      </c>
      <c r="W10" s="1305"/>
      <c r="X10" s="1312"/>
      <c r="Y10" s="1306"/>
    </row>
    <row r="11" spans="1:26" ht="21" customHeight="1" x14ac:dyDescent="0.15">
      <c r="B11" s="11">
        <v>113</v>
      </c>
      <c r="D11" s="1286" t="s">
        <v>725</v>
      </c>
      <c r="E11" s="1287"/>
      <c r="F11" s="1305"/>
      <c r="G11" s="1312"/>
      <c r="H11" s="1312"/>
      <c r="I11" s="1306"/>
      <c r="J11" s="25"/>
      <c r="K11" s="11">
        <v>136</v>
      </c>
      <c r="L11" s="1"/>
      <c r="M11" s="12" t="s">
        <v>69</v>
      </c>
      <c r="N11" s="1305"/>
      <c r="O11" s="1312"/>
      <c r="P11" s="1306"/>
      <c r="T11" s="11">
        <v>157</v>
      </c>
      <c r="U11" s="91"/>
      <c r="V11" s="13" t="s">
        <v>70</v>
      </c>
      <c r="W11" s="1305"/>
      <c r="X11" s="1312"/>
      <c r="Y11" s="1306"/>
    </row>
    <row r="12" spans="1:26" ht="21" customHeight="1" x14ac:dyDescent="0.15">
      <c r="B12" s="11">
        <v>114</v>
      </c>
      <c r="D12" s="1288" t="s">
        <v>1363</v>
      </c>
      <c r="E12" s="1289"/>
      <c r="F12" s="1307"/>
      <c r="G12" s="1320"/>
      <c r="H12" s="1320"/>
      <c r="I12" s="1308"/>
      <c r="J12" s="25"/>
      <c r="K12" s="11">
        <v>137</v>
      </c>
      <c r="L12" s="1"/>
      <c r="M12" s="12" t="s">
        <v>319</v>
      </c>
      <c r="N12" s="1305"/>
      <c r="O12" s="1312"/>
      <c r="P12" s="1306"/>
      <c r="T12" s="11">
        <v>158</v>
      </c>
      <c r="U12" s="91"/>
      <c r="V12" s="13" t="s">
        <v>334</v>
      </c>
      <c r="W12" s="1305"/>
      <c r="X12" s="1312"/>
      <c r="Y12" s="1306"/>
    </row>
    <row r="13" spans="1:26" ht="21" customHeight="1" x14ac:dyDescent="0.15">
      <c r="E13" s="14"/>
      <c r="F13" s="4"/>
      <c r="G13" s="4"/>
      <c r="H13" s="4"/>
      <c r="I13" s="4"/>
      <c r="K13" s="11">
        <v>138</v>
      </c>
      <c r="L13" s="1"/>
      <c r="M13" s="12" t="s">
        <v>320</v>
      </c>
      <c r="N13" s="1305"/>
      <c r="O13" s="1312"/>
      <c r="P13" s="1306"/>
      <c r="T13" s="11">
        <v>159</v>
      </c>
      <c r="U13" s="91"/>
      <c r="V13" s="13" t="s">
        <v>335</v>
      </c>
      <c r="W13" s="1305"/>
      <c r="X13" s="1312"/>
      <c r="Y13" s="1306"/>
    </row>
    <row r="14" spans="1:26" ht="21" customHeight="1" x14ac:dyDescent="0.15">
      <c r="B14" s="11">
        <v>115</v>
      </c>
      <c r="D14" s="1284" t="s">
        <v>226</v>
      </c>
      <c r="E14" s="1285"/>
      <c r="F14" s="1324" t="str">
        <f>IF(SUM(N9:P29)=0,"",IF(SUM(N9:P29)&gt;9999,9999,SUM(N9:P29)))</f>
        <v/>
      </c>
      <c r="G14" s="1325"/>
      <c r="H14" s="1325"/>
      <c r="I14" s="1326"/>
      <c r="K14" s="11">
        <v>139</v>
      </c>
      <c r="L14" s="1"/>
      <c r="M14" s="12" t="s">
        <v>321</v>
      </c>
      <c r="N14" s="1305"/>
      <c r="O14" s="1312"/>
      <c r="P14" s="1306"/>
      <c r="T14" s="11">
        <v>160</v>
      </c>
      <c r="U14" s="91"/>
      <c r="V14" s="13" t="s">
        <v>336</v>
      </c>
      <c r="W14" s="1305"/>
      <c r="X14" s="1312"/>
      <c r="Y14" s="1306"/>
    </row>
    <row r="15" spans="1:26" ht="21" customHeight="1" x14ac:dyDescent="0.15">
      <c r="B15" s="11">
        <v>116</v>
      </c>
      <c r="D15" s="1284" t="s">
        <v>726</v>
      </c>
      <c r="E15" s="1285"/>
      <c r="F15" s="1305"/>
      <c r="G15" s="1312"/>
      <c r="H15" s="1312"/>
      <c r="I15" s="1306"/>
      <c r="K15" s="11">
        <v>140</v>
      </c>
      <c r="L15" s="1"/>
      <c r="M15" s="12" t="s">
        <v>727</v>
      </c>
      <c r="N15" s="1305"/>
      <c r="O15" s="1312"/>
      <c r="P15" s="1306"/>
      <c r="T15" s="11">
        <v>161</v>
      </c>
      <c r="U15" s="91"/>
      <c r="V15" s="13" t="s">
        <v>728</v>
      </c>
      <c r="W15" s="1305"/>
      <c r="X15" s="1312"/>
      <c r="Y15" s="1306"/>
    </row>
    <row r="16" spans="1:26" ht="21" customHeight="1" x14ac:dyDescent="0.15">
      <c r="B16" s="11">
        <v>117</v>
      </c>
      <c r="D16" s="1284" t="s">
        <v>729</v>
      </c>
      <c r="E16" s="1285"/>
      <c r="F16" s="1305"/>
      <c r="G16" s="1312"/>
      <c r="H16" s="1312"/>
      <c r="I16" s="1306"/>
      <c r="K16" s="11">
        <v>141</v>
      </c>
      <c r="L16" s="1"/>
      <c r="M16" s="12" t="s">
        <v>730</v>
      </c>
      <c r="N16" s="1305"/>
      <c r="O16" s="1312"/>
      <c r="P16" s="1306"/>
      <c r="T16" s="11">
        <v>162</v>
      </c>
      <c r="U16" s="91"/>
      <c r="V16" s="13" t="s">
        <v>731</v>
      </c>
      <c r="W16" s="1305"/>
      <c r="X16" s="1312"/>
      <c r="Y16" s="1306"/>
    </row>
    <row r="17" spans="2:25" ht="21" customHeight="1" x14ac:dyDescent="0.15">
      <c r="B17" s="11">
        <v>118</v>
      </c>
      <c r="D17" s="1284" t="s">
        <v>59</v>
      </c>
      <c r="E17" s="1285"/>
      <c r="F17" s="1305"/>
      <c r="G17" s="1312"/>
      <c r="H17" s="1312"/>
      <c r="I17" s="1306"/>
      <c r="K17" s="11">
        <v>142</v>
      </c>
      <c r="L17" s="1"/>
      <c r="M17" s="12" t="s">
        <v>322</v>
      </c>
      <c r="N17" s="1305"/>
      <c r="O17" s="1312"/>
      <c r="P17" s="1306"/>
      <c r="T17" s="11">
        <v>163</v>
      </c>
      <c r="U17" s="91"/>
      <c r="V17" s="13" t="s">
        <v>337</v>
      </c>
      <c r="W17" s="1305"/>
      <c r="X17" s="1312"/>
      <c r="Y17" s="1306"/>
    </row>
    <row r="18" spans="2:25" ht="21" customHeight="1" x14ac:dyDescent="0.15">
      <c r="B18" s="11">
        <v>119</v>
      </c>
      <c r="D18" s="1284" t="s">
        <v>60</v>
      </c>
      <c r="E18" s="1285"/>
      <c r="F18" s="1307"/>
      <c r="G18" s="1320"/>
      <c r="H18" s="1320"/>
      <c r="I18" s="1308"/>
      <c r="K18" s="11">
        <v>143</v>
      </c>
      <c r="L18" s="1"/>
      <c r="M18" s="12" t="s">
        <v>323</v>
      </c>
      <c r="N18" s="1305"/>
      <c r="O18" s="1312"/>
      <c r="P18" s="1306"/>
      <c r="T18" s="11">
        <v>164</v>
      </c>
      <c r="U18" s="91"/>
      <c r="V18" s="13" t="s">
        <v>338</v>
      </c>
      <c r="W18" s="1305"/>
      <c r="X18" s="1312"/>
      <c r="Y18" s="1306"/>
    </row>
    <row r="19" spans="2:25" ht="21" customHeight="1" x14ac:dyDescent="0.15">
      <c r="E19" s="14"/>
      <c r="F19" s="4"/>
      <c r="G19" s="4"/>
      <c r="H19" s="4"/>
      <c r="I19" s="4"/>
      <c r="J19" s="89"/>
      <c r="K19" s="11">
        <v>144</v>
      </c>
      <c r="L19" s="1"/>
      <c r="M19" s="12" t="s">
        <v>324</v>
      </c>
      <c r="N19" s="1305"/>
      <c r="O19" s="1312"/>
      <c r="P19" s="1306"/>
      <c r="T19" s="11">
        <v>165</v>
      </c>
      <c r="U19" s="91"/>
      <c r="V19" s="13" t="s">
        <v>339</v>
      </c>
      <c r="W19" s="1305"/>
      <c r="X19" s="1312"/>
      <c r="Y19" s="1306"/>
    </row>
    <row r="20" spans="2:25" ht="21" customHeight="1" x14ac:dyDescent="0.15">
      <c r="B20" s="11">
        <v>120</v>
      </c>
      <c r="D20" s="1290" t="s">
        <v>61</v>
      </c>
      <c r="E20" s="1291"/>
      <c r="F20" s="1309"/>
      <c r="G20" s="1311"/>
      <c r="H20" s="4"/>
      <c r="I20" s="4"/>
      <c r="K20" s="11">
        <v>145</v>
      </c>
      <c r="L20" s="1"/>
      <c r="M20" s="12" t="s">
        <v>325</v>
      </c>
      <c r="N20" s="1305"/>
      <c r="O20" s="1312"/>
      <c r="P20" s="1306"/>
      <c r="T20" s="11">
        <v>166</v>
      </c>
      <c r="U20" s="91"/>
      <c r="V20" s="13" t="s">
        <v>340</v>
      </c>
      <c r="W20" s="1305"/>
      <c r="X20" s="1312"/>
      <c r="Y20" s="1306"/>
    </row>
    <row r="21" spans="2:25" ht="21" customHeight="1" x14ac:dyDescent="0.15">
      <c r="B21" s="11">
        <v>121</v>
      </c>
      <c r="D21" s="1290" t="s">
        <v>62</v>
      </c>
      <c r="E21" s="1291"/>
      <c r="F21" s="1305"/>
      <c r="G21" s="1306"/>
      <c r="H21" s="4"/>
      <c r="I21" s="4"/>
      <c r="J21" s="89"/>
      <c r="K21" s="11">
        <v>146</v>
      </c>
      <c r="L21" s="1"/>
      <c r="M21" s="12" t="s">
        <v>732</v>
      </c>
      <c r="N21" s="1305"/>
      <c r="O21" s="1312"/>
      <c r="P21" s="1306"/>
      <c r="T21" s="11">
        <v>167</v>
      </c>
      <c r="U21" s="91"/>
      <c r="V21" s="13" t="s">
        <v>733</v>
      </c>
      <c r="W21" s="1305"/>
      <c r="X21" s="1312"/>
      <c r="Y21" s="1306"/>
    </row>
    <row r="22" spans="2:25" ht="21" customHeight="1" x14ac:dyDescent="0.15">
      <c r="B22" s="11">
        <v>122</v>
      </c>
      <c r="D22" s="1290" t="s">
        <v>63</v>
      </c>
      <c r="E22" s="1291"/>
      <c r="F22" s="1305"/>
      <c r="G22" s="1306"/>
      <c r="H22" s="4"/>
      <c r="I22" s="4"/>
      <c r="J22" s="89"/>
      <c r="K22" s="11">
        <v>147</v>
      </c>
      <c r="L22" s="1"/>
      <c r="M22" s="12" t="s">
        <v>326</v>
      </c>
      <c r="N22" s="1305"/>
      <c r="O22" s="1312"/>
      <c r="P22" s="1306"/>
      <c r="T22" s="11">
        <v>168</v>
      </c>
      <c r="U22" s="91"/>
      <c r="V22" s="13" t="s">
        <v>341</v>
      </c>
      <c r="W22" s="1305"/>
      <c r="X22" s="1312"/>
      <c r="Y22" s="1306"/>
    </row>
    <row r="23" spans="2:25" ht="21" customHeight="1" x14ac:dyDescent="0.15">
      <c r="B23" s="11">
        <v>123</v>
      </c>
      <c r="D23" s="240" t="s">
        <v>225</v>
      </c>
      <c r="E23" s="194"/>
      <c r="F23" s="1327" t="str">
        <f>IF(SUM(F24:G31)=0,"",IF(SUM(F24:G31)&gt;99,99,SUM(F24:G31)))</f>
        <v/>
      </c>
      <c r="G23" s="1328"/>
      <c r="H23" s="4"/>
      <c r="I23" s="4"/>
      <c r="J23" s="89"/>
      <c r="K23" s="11">
        <v>148</v>
      </c>
      <c r="L23" s="1"/>
      <c r="M23" s="12" t="s">
        <v>327</v>
      </c>
      <c r="N23" s="1305"/>
      <c r="O23" s="1312"/>
      <c r="P23" s="1306"/>
      <c r="T23" s="11">
        <v>169</v>
      </c>
      <c r="U23" s="91"/>
      <c r="V23" s="13" t="s">
        <v>342</v>
      </c>
      <c r="W23" s="1305"/>
      <c r="X23" s="1312"/>
      <c r="Y23" s="1306"/>
    </row>
    <row r="24" spans="2:25" ht="21" customHeight="1" x14ac:dyDescent="0.15">
      <c r="B24" s="11">
        <v>124</v>
      </c>
      <c r="D24" s="235"/>
      <c r="E24" s="195" t="s">
        <v>295</v>
      </c>
      <c r="F24" s="1305"/>
      <c r="G24" s="1306"/>
      <c r="H24" s="4"/>
      <c r="I24" s="4"/>
      <c r="K24" s="11">
        <v>149</v>
      </c>
      <c r="L24" s="1"/>
      <c r="M24" s="12" t="s">
        <v>328</v>
      </c>
      <c r="N24" s="1305"/>
      <c r="O24" s="1312"/>
      <c r="P24" s="1306"/>
      <c r="T24" s="11">
        <v>170</v>
      </c>
      <c r="U24" s="91"/>
      <c r="V24" s="13" t="s">
        <v>343</v>
      </c>
      <c r="W24" s="1305"/>
      <c r="X24" s="1312"/>
      <c r="Y24" s="1306"/>
    </row>
    <row r="25" spans="2:25" ht="21" customHeight="1" x14ac:dyDescent="0.15">
      <c r="B25" s="11">
        <v>125</v>
      </c>
      <c r="D25" s="235"/>
      <c r="E25" s="196" t="s">
        <v>296</v>
      </c>
      <c r="F25" s="1305"/>
      <c r="G25" s="1306"/>
      <c r="H25" s="4"/>
      <c r="I25" s="4"/>
      <c r="J25" s="89"/>
      <c r="K25" s="11">
        <v>150</v>
      </c>
      <c r="L25" s="1"/>
      <c r="M25" s="12" t="s">
        <v>329</v>
      </c>
      <c r="N25" s="1305"/>
      <c r="O25" s="1312"/>
      <c r="P25" s="1306"/>
      <c r="T25" s="11">
        <v>171</v>
      </c>
      <c r="U25" s="91"/>
      <c r="V25" s="13" t="s">
        <v>344</v>
      </c>
      <c r="W25" s="1305"/>
      <c r="X25" s="1312"/>
      <c r="Y25" s="1306"/>
    </row>
    <row r="26" spans="2:25" ht="21" customHeight="1" x14ac:dyDescent="0.15">
      <c r="B26" s="11">
        <v>126</v>
      </c>
      <c r="D26" s="235"/>
      <c r="E26" s="196" t="s">
        <v>297</v>
      </c>
      <c r="F26" s="1305"/>
      <c r="G26" s="1306"/>
      <c r="H26" s="4"/>
      <c r="I26" s="4"/>
      <c r="J26" s="89"/>
      <c r="K26" s="11">
        <v>151</v>
      </c>
      <c r="L26" s="1"/>
      <c r="M26" s="12" t="s">
        <v>330</v>
      </c>
      <c r="N26" s="1305"/>
      <c r="O26" s="1312"/>
      <c r="P26" s="1306"/>
      <c r="T26" s="11">
        <v>172</v>
      </c>
      <c r="U26" s="91"/>
      <c r="V26" s="13" t="s">
        <v>345</v>
      </c>
      <c r="W26" s="1305"/>
      <c r="X26" s="1312"/>
      <c r="Y26" s="1306"/>
    </row>
    <row r="27" spans="2:25" ht="21" customHeight="1" x14ac:dyDescent="0.15">
      <c r="B27" s="11">
        <v>127</v>
      </c>
      <c r="D27" s="235"/>
      <c r="E27" s="196" t="s">
        <v>298</v>
      </c>
      <c r="F27" s="1305"/>
      <c r="G27" s="1306"/>
      <c r="H27" s="4"/>
      <c r="I27" s="4"/>
      <c r="J27" s="89"/>
      <c r="K27" s="11">
        <v>152</v>
      </c>
      <c r="L27" s="1"/>
      <c r="M27" s="12" t="s">
        <v>331</v>
      </c>
      <c r="N27" s="1305"/>
      <c r="O27" s="1312"/>
      <c r="P27" s="1306"/>
      <c r="T27" s="11">
        <v>173</v>
      </c>
      <c r="U27" s="91"/>
      <c r="V27" s="13" t="s">
        <v>346</v>
      </c>
      <c r="W27" s="1305"/>
      <c r="X27" s="1312"/>
      <c r="Y27" s="1306"/>
    </row>
    <row r="28" spans="2:25" ht="21" customHeight="1" x14ac:dyDescent="0.15">
      <c r="B28" s="11">
        <v>128</v>
      </c>
      <c r="D28" s="235"/>
      <c r="E28" s="197" t="s">
        <v>299</v>
      </c>
      <c r="F28" s="1305"/>
      <c r="G28" s="1306"/>
      <c r="H28" s="4"/>
      <c r="I28" s="4"/>
      <c r="J28" s="89"/>
      <c r="K28" s="11">
        <v>153</v>
      </c>
      <c r="L28" s="1"/>
      <c r="M28" s="12" t="s">
        <v>734</v>
      </c>
      <c r="N28" s="1305"/>
      <c r="O28" s="1312"/>
      <c r="P28" s="1306"/>
      <c r="T28" s="11">
        <v>174</v>
      </c>
      <c r="U28" s="91"/>
      <c r="V28" s="13" t="s">
        <v>735</v>
      </c>
      <c r="W28" s="1305"/>
      <c r="X28" s="1312"/>
      <c r="Y28" s="1306"/>
    </row>
    <row r="29" spans="2:25" ht="21" customHeight="1" x14ac:dyDescent="0.15">
      <c r="B29" s="11">
        <v>129</v>
      </c>
      <c r="D29" s="235"/>
      <c r="E29" s="196" t="s">
        <v>300</v>
      </c>
      <c r="F29" s="1305"/>
      <c r="G29" s="1306"/>
      <c r="H29" s="4"/>
      <c r="I29" s="4"/>
      <c r="J29" s="89"/>
      <c r="K29" s="11">
        <v>154</v>
      </c>
      <c r="L29" s="1"/>
      <c r="M29" s="12" t="s">
        <v>736</v>
      </c>
      <c r="N29" s="1307"/>
      <c r="O29" s="1320"/>
      <c r="P29" s="1308"/>
      <c r="T29" s="11">
        <v>175</v>
      </c>
      <c r="U29" s="91"/>
      <c r="V29" s="13" t="s">
        <v>737</v>
      </c>
      <c r="W29" s="1307"/>
      <c r="X29" s="1320"/>
      <c r="Y29" s="1308"/>
    </row>
    <row r="30" spans="2:25" ht="21" customHeight="1" x14ac:dyDescent="0.15">
      <c r="B30" s="11">
        <v>130</v>
      </c>
      <c r="D30" s="235"/>
      <c r="E30" s="196" t="s">
        <v>301</v>
      </c>
      <c r="F30" s="1305"/>
      <c r="G30" s="1306"/>
      <c r="H30" s="4"/>
      <c r="I30" s="4"/>
      <c r="J30" s="89"/>
      <c r="M30" s="14"/>
    </row>
    <row r="31" spans="2:25" ht="21" customHeight="1" x14ac:dyDescent="0.15">
      <c r="B31" s="11">
        <v>131</v>
      </c>
      <c r="D31" s="238"/>
      <c r="E31" s="198" t="s">
        <v>302</v>
      </c>
      <c r="F31" s="1305"/>
      <c r="G31" s="1306"/>
      <c r="H31" s="4"/>
      <c r="I31" s="4"/>
      <c r="J31" s="89"/>
      <c r="K31" s="11">
        <v>176</v>
      </c>
      <c r="L31" s="1"/>
      <c r="M31" s="12" t="s">
        <v>594</v>
      </c>
      <c r="N31" s="1309"/>
      <c r="O31" s="1310"/>
      <c r="P31" s="1311"/>
      <c r="T31" s="11">
        <v>190</v>
      </c>
      <c r="V31" s="236" t="s">
        <v>313</v>
      </c>
      <c r="W31" s="1309"/>
      <c r="X31" s="1310"/>
      <c r="Y31" s="1311"/>
    </row>
    <row r="32" spans="2:25" ht="21" customHeight="1" x14ac:dyDescent="0.15">
      <c r="B32" s="11">
        <v>132</v>
      </c>
      <c r="D32" s="1290" t="s">
        <v>53</v>
      </c>
      <c r="E32" s="1291"/>
      <c r="F32" s="1305"/>
      <c r="G32" s="1306"/>
      <c r="H32" s="4"/>
      <c r="I32" s="4"/>
      <c r="K32" s="11">
        <v>177</v>
      </c>
      <c r="L32" s="1"/>
      <c r="M32" s="12" t="s">
        <v>595</v>
      </c>
      <c r="N32" s="1307"/>
      <c r="O32" s="1320"/>
      <c r="P32" s="1308"/>
      <c r="T32" s="11">
        <v>191</v>
      </c>
      <c r="V32" s="237" t="s">
        <v>738</v>
      </c>
      <c r="W32" s="1305"/>
      <c r="X32" s="1312"/>
      <c r="Y32" s="1306"/>
    </row>
    <row r="33" spans="2:26" ht="21" customHeight="1" x14ac:dyDescent="0.15">
      <c r="B33" s="11">
        <v>133</v>
      </c>
      <c r="D33" s="1290" t="s">
        <v>739</v>
      </c>
      <c r="E33" s="1291"/>
      <c r="F33" s="1307"/>
      <c r="G33" s="1308"/>
      <c r="H33" s="4"/>
      <c r="I33" s="4"/>
      <c r="T33" s="11">
        <v>192</v>
      </c>
      <c r="V33" s="236" t="s">
        <v>314</v>
      </c>
      <c r="W33" s="1305"/>
      <c r="X33" s="1312"/>
      <c r="Y33" s="1306"/>
    </row>
    <row r="34" spans="2:26" ht="21" customHeight="1" x14ac:dyDescent="0.15">
      <c r="K34" s="352">
        <v>194</v>
      </c>
      <c r="L34" s="1"/>
      <c r="M34" s="354" t="s">
        <v>816</v>
      </c>
      <c r="N34" s="1321"/>
      <c r="O34" s="1322"/>
      <c r="P34" s="1323"/>
      <c r="T34" s="11">
        <v>193</v>
      </c>
      <c r="V34" s="236" t="s">
        <v>315</v>
      </c>
      <c r="W34" s="1307"/>
      <c r="X34" s="1320"/>
      <c r="Y34" s="1308"/>
    </row>
    <row r="35" spans="2:26" ht="21" customHeight="1" x14ac:dyDescent="0.15"/>
    <row r="36" spans="2:26" ht="21" customHeight="1" x14ac:dyDescent="0.15">
      <c r="K36" s="1314" t="s">
        <v>1196</v>
      </c>
      <c r="L36" s="1315"/>
      <c r="M36" s="1315"/>
      <c r="N36" s="1315"/>
      <c r="O36" s="1315"/>
      <c r="P36" s="1315"/>
      <c r="Q36" s="1315"/>
      <c r="R36" s="1315"/>
      <c r="S36" s="1315"/>
      <c r="T36" s="1315"/>
      <c r="U36" s="1315"/>
      <c r="V36" s="1315"/>
      <c r="W36" s="1315"/>
      <c r="X36" s="1315"/>
      <c r="Y36" s="1316"/>
      <c r="Z36" t="s">
        <v>744</v>
      </c>
    </row>
    <row r="37" spans="2:26" ht="21" customHeight="1" x14ac:dyDescent="0.15">
      <c r="K37" s="1317"/>
      <c r="L37" s="1318"/>
      <c r="M37" s="1318"/>
      <c r="N37" s="1318"/>
      <c r="O37" s="1318"/>
      <c r="P37" s="1318"/>
      <c r="Q37" s="1318"/>
      <c r="R37" s="1318"/>
      <c r="S37" s="1318"/>
      <c r="T37" s="1318"/>
      <c r="U37" s="1318"/>
      <c r="V37" s="1318"/>
      <c r="W37" s="1318"/>
      <c r="X37" s="1318"/>
      <c r="Y37" s="1319"/>
    </row>
    <row r="38" spans="2:26" ht="21.75" customHeight="1" x14ac:dyDescent="0.15"/>
    <row r="39" spans="2:26" ht="15" customHeight="1" x14ac:dyDescent="0.15"/>
    <row r="40" spans="2:26" ht="15" hidden="1" customHeight="1" x14ac:dyDescent="0.15"/>
    <row r="41" spans="2:26" ht="15" hidden="1" customHeight="1" x14ac:dyDescent="0.15"/>
    <row r="42" spans="2:26" ht="15" hidden="1" customHeight="1" x14ac:dyDescent="0.15"/>
    <row r="43" spans="2:26" ht="15" hidden="1" customHeight="1" x14ac:dyDescent="0.15"/>
    <row r="44" spans="2:26" ht="15" hidden="1" customHeight="1" x14ac:dyDescent="0.15">
      <c r="M44" s="239" t="s">
        <v>740</v>
      </c>
      <c r="N44" s="1313">
        <f>SUM(P9:P29)+SUM(O9:O29)*10+SUM(N9:N29)*100</f>
        <v>0</v>
      </c>
      <c r="O44" s="1313"/>
      <c r="P44" s="1313"/>
    </row>
    <row r="45" spans="2:26" ht="15" hidden="1" customHeight="1" x14ac:dyDescent="0.15">
      <c r="M45" s="239" t="s">
        <v>741</v>
      </c>
      <c r="N45" s="1313">
        <f>SUM(Y9:Y34)+SUM(X9:X34)*10+SUM(W9:W34)*100</f>
        <v>0</v>
      </c>
      <c r="O45" s="1313"/>
      <c r="P45" s="1313"/>
    </row>
    <row r="46" spans="2:26" ht="15" hidden="1" customHeight="1" x14ac:dyDescent="0.15">
      <c r="M46" s="239" t="s">
        <v>742</v>
      </c>
      <c r="N46" s="1313">
        <f>SUM(P31:P32)+SUM(O31:O32)*10+SUM(N31:N32)*100</f>
        <v>0</v>
      </c>
      <c r="O46" s="1313"/>
      <c r="P46" s="1313"/>
    </row>
    <row r="47" spans="2:26" ht="15" hidden="1" customHeight="1" x14ac:dyDescent="0.15">
      <c r="M47" s="239" t="s">
        <v>743</v>
      </c>
      <c r="N47" s="1313">
        <f>SUM(G24:G31)+SUM(F24:F31)*10</f>
        <v>0</v>
      </c>
      <c r="O47" s="1313"/>
      <c r="P47" s="1313"/>
    </row>
    <row r="48" spans="2:26" ht="15" hidden="1" customHeight="1" x14ac:dyDescent="0.15"/>
    <row r="49" spans="3:7" ht="15" hidden="1" customHeight="1" x14ac:dyDescent="0.15"/>
    <row r="50" spans="3:7" ht="15" customHeight="1" x14ac:dyDescent="0.15"/>
    <row r="53" spans="3:7" x14ac:dyDescent="0.15">
      <c r="F53" s="141"/>
      <c r="G53" s="141"/>
    </row>
    <row r="56" spans="3:7" x14ac:dyDescent="0.15">
      <c r="E56" s="1"/>
    </row>
    <row r="62" spans="3:7" x14ac:dyDescent="0.15">
      <c r="C62" s="142"/>
      <c r="D62" s="142"/>
      <c r="E62" s="131"/>
    </row>
    <row r="63" spans="3:7" x14ac:dyDescent="0.15">
      <c r="C63" s="142"/>
      <c r="D63" s="142"/>
      <c r="E63" s="142"/>
    </row>
    <row r="64" spans="3:7" x14ac:dyDescent="0.15">
      <c r="E64" s="1"/>
    </row>
    <row r="65" spans="5:5" x14ac:dyDescent="0.15">
      <c r="E65" s="1"/>
    </row>
    <row r="66" spans="5:5" x14ac:dyDescent="0.15">
      <c r="E66" s="1"/>
    </row>
    <row r="67" spans="5:5" x14ac:dyDescent="0.15">
      <c r="E67" s="1"/>
    </row>
    <row r="68" spans="5:5" x14ac:dyDescent="0.15">
      <c r="E68" s="1"/>
    </row>
    <row r="69" spans="5:5" x14ac:dyDescent="0.15">
      <c r="E69" s="1"/>
    </row>
    <row r="70" spans="5:5" x14ac:dyDescent="0.15">
      <c r="E70" s="1"/>
    </row>
    <row r="71" spans="5:5" x14ac:dyDescent="0.15">
      <c r="E71" s="1"/>
    </row>
    <row r="72" spans="5:5" x14ac:dyDescent="0.15">
      <c r="E72" s="1"/>
    </row>
    <row r="73" spans="5:5" x14ac:dyDescent="0.15">
      <c r="E73" s="1"/>
    </row>
    <row r="74" spans="5:5" x14ac:dyDescent="0.15">
      <c r="E74" s="1"/>
    </row>
    <row r="75" spans="5:5" x14ac:dyDescent="0.15">
      <c r="E75" s="1"/>
    </row>
    <row r="76" spans="5:5" x14ac:dyDescent="0.15">
      <c r="E76" s="1"/>
    </row>
    <row r="77" spans="5:5" x14ac:dyDescent="0.15">
      <c r="E77" s="1"/>
    </row>
  </sheetData>
  <sheetProtection autoFilter="0"/>
  <protectedRanges>
    <protectedRange sqref="V4:Y4" name="範囲1"/>
  </protectedRanges>
  <mergeCells count="99">
    <mergeCell ref="W24:Y24"/>
    <mergeCell ref="W25:Y25"/>
    <mergeCell ref="W26:Y26"/>
    <mergeCell ref="W27:Y27"/>
    <mergeCell ref="W28:Y28"/>
    <mergeCell ref="F28:G28"/>
    <mergeCell ref="N28:P28"/>
    <mergeCell ref="N23:P23"/>
    <mergeCell ref="N24:P24"/>
    <mergeCell ref="N25:P25"/>
    <mergeCell ref="F26:G26"/>
    <mergeCell ref="F27:G27"/>
    <mergeCell ref="N20:P20"/>
    <mergeCell ref="N21:P21"/>
    <mergeCell ref="N22:P22"/>
    <mergeCell ref="W9:Y9"/>
    <mergeCell ref="W10:Y10"/>
    <mergeCell ref="W11:Y11"/>
    <mergeCell ref="W12:Y12"/>
    <mergeCell ref="W13:Y13"/>
    <mergeCell ref="W19:Y19"/>
    <mergeCell ref="W20:Y20"/>
    <mergeCell ref="W21:Y21"/>
    <mergeCell ref="W22:Y22"/>
    <mergeCell ref="W23:Y23"/>
    <mergeCell ref="W14:Y14"/>
    <mergeCell ref="W15:Y15"/>
    <mergeCell ref="W16:Y16"/>
    <mergeCell ref="W17:Y17"/>
    <mergeCell ref="W18:Y18"/>
    <mergeCell ref="F12:I12"/>
    <mergeCell ref="F14:I14"/>
    <mergeCell ref="N47:P47"/>
    <mergeCell ref="F20:G20"/>
    <mergeCell ref="F21:G21"/>
    <mergeCell ref="F15:I15"/>
    <mergeCell ref="F16:I16"/>
    <mergeCell ref="F17:I17"/>
    <mergeCell ref="F18:I18"/>
    <mergeCell ref="F29:G29"/>
    <mergeCell ref="F30:G30"/>
    <mergeCell ref="F31:G31"/>
    <mergeCell ref="F22:G22"/>
    <mergeCell ref="F23:G23"/>
    <mergeCell ref="F24:G24"/>
    <mergeCell ref="F25:G25"/>
    <mergeCell ref="N46:P46"/>
    <mergeCell ref="N45:P45"/>
    <mergeCell ref="N44:P44"/>
    <mergeCell ref="N26:P26"/>
    <mergeCell ref="N27:P27"/>
    <mergeCell ref="K36:Y37"/>
    <mergeCell ref="W29:Y29"/>
    <mergeCell ref="W31:Y31"/>
    <mergeCell ref="W32:Y32"/>
    <mergeCell ref="W33:Y33"/>
    <mergeCell ref="W34:Y34"/>
    <mergeCell ref="N29:P29"/>
    <mergeCell ref="N31:P31"/>
    <mergeCell ref="N32:P32"/>
    <mergeCell ref="N34:P34"/>
    <mergeCell ref="F32:G32"/>
    <mergeCell ref="F33:G33"/>
    <mergeCell ref="N9:P9"/>
    <mergeCell ref="N10:P10"/>
    <mergeCell ref="N11:P11"/>
    <mergeCell ref="N12:P12"/>
    <mergeCell ref="N13:P13"/>
    <mergeCell ref="N14:P14"/>
    <mergeCell ref="N15:P15"/>
    <mergeCell ref="N16:P16"/>
    <mergeCell ref="N17:P17"/>
    <mergeCell ref="N18:P18"/>
    <mergeCell ref="N19:P19"/>
    <mergeCell ref="F9:I9"/>
    <mergeCell ref="F10:I10"/>
    <mergeCell ref="F11:I11"/>
    <mergeCell ref="W8:Y8"/>
    <mergeCell ref="B2:Q2"/>
    <mergeCell ref="F4:K4"/>
    <mergeCell ref="F8:I8"/>
    <mergeCell ref="N8:P8"/>
    <mergeCell ref="D8:E8"/>
    <mergeCell ref="F6:V6"/>
    <mergeCell ref="V4:Y4"/>
    <mergeCell ref="D32:E32"/>
    <mergeCell ref="D33:E33"/>
    <mergeCell ref="D20:E20"/>
    <mergeCell ref="D21:E21"/>
    <mergeCell ref="D22:E22"/>
    <mergeCell ref="D15:E15"/>
    <mergeCell ref="D16:E16"/>
    <mergeCell ref="D17:E17"/>
    <mergeCell ref="D18:E18"/>
    <mergeCell ref="D9:E9"/>
    <mergeCell ref="D10:E10"/>
    <mergeCell ref="D11:E11"/>
    <mergeCell ref="D12:E12"/>
    <mergeCell ref="D14:E14"/>
  </mergeCells>
  <phoneticPr fontId="3"/>
  <dataValidations count="3">
    <dataValidation type="whole" imeMode="disabled" allowBlank="1" showInputMessage="1" showErrorMessage="1" prompt="1~9999人まで" sqref="F9:I12 F15:I18" xr:uid="{00000000-0002-0000-1400-000000000000}">
      <formula1>1</formula1>
      <formula2>9999</formula2>
    </dataValidation>
    <dataValidation type="whole" imeMode="disabled" allowBlank="1" showInputMessage="1" showErrorMessage="1" prompt="1~99人まで" sqref="F20:G22 F24:G33" xr:uid="{00000000-0002-0000-1400-000001000000}">
      <formula1>1</formula1>
      <formula2>99</formula2>
    </dataValidation>
    <dataValidation type="whole" imeMode="disabled" allowBlank="1" showInputMessage="1" showErrorMessage="1" prompt="1~999人まで" sqref="W9:Y29 N9:P29 N31:P32 N34:P34 W31:Y34" xr:uid="{00000000-0002-0000-1400-000002000000}">
      <formula1>1</formula1>
      <formula2>999</formula2>
    </dataValidation>
  </dataValidations>
  <printOptions horizontalCentered="1"/>
  <pageMargins left="0.70866141732283472" right="0.70866141732283472" top="0.59055118110236227" bottom="0.39370078740157483" header="0.51181102362204722" footer="0.39370078740157483"/>
  <pageSetup paperSize="9" scale="74" fitToHeight="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Z77"/>
  <sheetViews>
    <sheetView showGridLines="0" zoomScale="85" zoomScaleNormal="85" workbookViewId="0">
      <selection activeCell="B2" sqref="B2:Q2"/>
    </sheetView>
  </sheetViews>
  <sheetFormatPr defaultRowHeight="14.25" x14ac:dyDescent="0.15"/>
  <cols>
    <col min="1" max="1" width="2.5" style="1" customWidth="1"/>
    <col min="2" max="2" width="6.25" style="4" customWidth="1"/>
    <col min="3" max="4" width="1.25" style="1" customWidth="1"/>
    <col min="5" max="5" width="22.5" style="2" customWidth="1"/>
    <col min="6" max="9" width="3.25" style="1" customWidth="1"/>
    <col min="10" max="10" width="6.25" style="1" customWidth="1"/>
    <col min="11" max="11" width="6.25" style="4" customWidth="1"/>
    <col min="12" max="12" width="1.25" style="4" customWidth="1"/>
    <col min="13" max="13" width="32.75" style="1" customWidth="1"/>
    <col min="14" max="18" width="3.125" style="1" customWidth="1"/>
    <col min="19" max="19" width="2" style="1" customWidth="1"/>
    <col min="20" max="20" width="6.375" style="1" customWidth="1"/>
    <col min="21" max="21" width="1.375" style="1" customWidth="1"/>
    <col min="22" max="22" width="32.75" style="1" customWidth="1"/>
    <col min="23" max="25" width="3.25" style="1" customWidth="1"/>
    <col min="26" max="26" width="3.875" style="1" customWidth="1"/>
    <col min="27" max="27" width="6.25" style="1" customWidth="1"/>
    <col min="28" max="16384" width="9" style="1"/>
  </cols>
  <sheetData>
    <row r="1" spans="1:26" ht="15" customHeight="1" x14ac:dyDescent="0.15">
      <c r="A1" s="467" t="s">
        <v>227</v>
      </c>
      <c r="B1" s="473"/>
      <c r="C1" s="472"/>
      <c r="D1" s="472"/>
      <c r="E1" s="477"/>
      <c r="F1" s="472"/>
      <c r="G1" s="472"/>
      <c r="H1" s="472"/>
      <c r="I1" s="472"/>
      <c r="J1" s="472"/>
      <c r="K1" s="473"/>
      <c r="L1" s="473"/>
      <c r="M1" s="472"/>
      <c r="N1" s="472"/>
      <c r="O1" s="472"/>
      <c r="P1" s="472"/>
      <c r="Q1" s="472"/>
      <c r="R1" s="472"/>
      <c r="S1" s="472"/>
      <c r="T1" s="472"/>
      <c r="U1" s="472"/>
      <c r="V1" s="472"/>
      <c r="W1" s="472"/>
      <c r="X1" s="472"/>
      <c r="Y1" s="472"/>
    </row>
    <row r="2" spans="1:26" ht="27" customHeight="1" x14ac:dyDescent="0.15">
      <c r="A2" s="472"/>
      <c r="B2" s="1078" t="s">
        <v>228</v>
      </c>
      <c r="C2" s="1078"/>
      <c r="D2" s="1078"/>
      <c r="E2" s="1078"/>
      <c r="F2" s="1078"/>
      <c r="G2" s="1078"/>
      <c r="H2" s="1078"/>
      <c r="I2" s="1078"/>
      <c r="J2" s="1078"/>
      <c r="K2" s="1078"/>
      <c r="L2" s="1078"/>
      <c r="M2" s="1078"/>
      <c r="N2" s="1078"/>
      <c r="O2" s="1078"/>
      <c r="P2" s="1078"/>
      <c r="Q2" s="1078"/>
      <c r="R2" s="510"/>
      <c r="S2" s="472"/>
      <c r="T2" s="472"/>
      <c r="U2" s="472"/>
      <c r="V2" s="472"/>
      <c r="W2" s="472"/>
      <c r="X2" s="472"/>
      <c r="Y2" s="472"/>
    </row>
    <row r="3" spans="1:26" x14ac:dyDescent="0.15">
      <c r="A3" s="472"/>
      <c r="B3" s="473"/>
      <c r="C3" s="472"/>
      <c r="D3" s="472"/>
      <c r="E3" s="477"/>
      <c r="F3" s="472"/>
      <c r="G3" s="472"/>
      <c r="H3" s="472"/>
      <c r="I3" s="472"/>
      <c r="J3" s="472"/>
      <c r="K3" s="473"/>
      <c r="L3" s="473"/>
      <c r="M3" s="472"/>
      <c r="N3" s="472"/>
      <c r="O3" s="472"/>
      <c r="P3" s="472"/>
      <c r="Q3" s="472"/>
      <c r="R3" s="472"/>
      <c r="S3" s="472"/>
      <c r="T3" s="472"/>
      <c r="U3" s="472"/>
      <c r="V3" s="472"/>
      <c r="W3" s="472"/>
      <c r="X3" s="472"/>
      <c r="Y3" s="472"/>
    </row>
    <row r="4" spans="1:26" ht="20.25" customHeight="1" x14ac:dyDescent="0.15">
      <c r="A4" s="472"/>
      <c r="B4" s="472"/>
      <c r="C4" s="472"/>
      <c r="D4" s="472"/>
      <c r="E4" s="511" t="s">
        <v>309</v>
      </c>
      <c r="F4" s="1344" t="s">
        <v>1336</v>
      </c>
      <c r="G4" s="1345"/>
      <c r="H4" s="1345"/>
      <c r="I4" s="1345"/>
      <c r="J4" s="1345"/>
      <c r="K4" s="1346"/>
      <c r="L4" s="488"/>
      <c r="M4" s="488"/>
      <c r="N4" s="488"/>
      <c r="O4" s="488"/>
      <c r="P4" s="488"/>
      <c r="Q4" s="472"/>
      <c r="R4" s="472"/>
      <c r="S4" s="472"/>
      <c r="T4" s="472"/>
      <c r="U4" s="472"/>
      <c r="V4" s="472"/>
      <c r="W4" s="472"/>
      <c r="X4" s="472"/>
      <c r="Y4" s="472"/>
      <c r="Z4" s="241" t="s">
        <v>1356</v>
      </c>
    </row>
    <row r="5" spans="1:26" s="25" customFormat="1" ht="7.5" customHeight="1" x14ac:dyDescent="0.15">
      <c r="A5" s="486"/>
      <c r="B5" s="486"/>
      <c r="C5" s="486"/>
      <c r="D5" s="486"/>
      <c r="E5" s="512"/>
      <c r="F5" s="513"/>
      <c r="G5" s="513"/>
      <c r="H5" s="513"/>
      <c r="I5" s="513"/>
      <c r="J5" s="513"/>
      <c r="K5" s="513"/>
      <c r="L5" s="513"/>
      <c r="M5" s="513"/>
      <c r="N5" s="486"/>
      <c r="O5" s="486"/>
      <c r="P5" s="486"/>
      <c r="Q5" s="486"/>
      <c r="R5" s="486"/>
      <c r="S5" s="486"/>
      <c r="T5" s="486"/>
      <c r="U5" s="486"/>
      <c r="V5" s="486"/>
      <c r="W5" s="486"/>
      <c r="X5" s="486"/>
      <c r="Y5" s="486"/>
    </row>
    <row r="6" spans="1:26" ht="20.25" customHeight="1" x14ac:dyDescent="0.15">
      <c r="A6" s="472"/>
      <c r="B6" s="472"/>
      <c r="C6" s="472"/>
      <c r="D6" s="472"/>
      <c r="E6" s="511" t="s">
        <v>308</v>
      </c>
      <c r="F6" s="1351" t="s">
        <v>146</v>
      </c>
      <c r="G6" s="1352"/>
      <c r="H6" s="1352"/>
      <c r="I6" s="1352"/>
      <c r="J6" s="1352"/>
      <c r="K6" s="1352"/>
      <c r="L6" s="1352"/>
      <c r="M6" s="1352"/>
      <c r="N6" s="1352"/>
      <c r="O6" s="1352"/>
      <c r="P6" s="1352"/>
      <c r="Q6" s="1352"/>
      <c r="R6" s="1352"/>
      <c r="S6" s="1352"/>
      <c r="T6" s="1352"/>
      <c r="U6" s="1352"/>
      <c r="V6" s="1353"/>
      <c r="W6" s="472"/>
      <c r="X6" s="472"/>
      <c r="Y6" s="472"/>
    </row>
    <row r="7" spans="1:26" s="8" customFormat="1" ht="15" customHeight="1" x14ac:dyDescent="0.15">
      <c r="A7" s="467"/>
      <c r="B7" s="468"/>
      <c r="C7" s="467"/>
      <c r="D7" s="467"/>
      <c r="E7" s="474"/>
      <c r="F7" s="467"/>
      <c r="G7" s="467"/>
      <c r="H7" s="467"/>
      <c r="I7" s="514" t="s">
        <v>316</v>
      </c>
      <c r="J7" s="467"/>
      <c r="K7" s="468"/>
      <c r="L7" s="468"/>
      <c r="M7" s="467"/>
      <c r="N7" s="467"/>
      <c r="O7" s="467"/>
      <c r="P7" s="514" t="s">
        <v>316</v>
      </c>
      <c r="Q7" s="467"/>
      <c r="R7" s="467"/>
      <c r="S7" s="467"/>
      <c r="T7" s="468"/>
      <c r="U7" s="468"/>
      <c r="V7" s="467"/>
      <c r="W7" s="467"/>
      <c r="X7" s="467"/>
      <c r="Y7" s="514" t="s">
        <v>316</v>
      </c>
    </row>
    <row r="8" spans="1:26" ht="21" customHeight="1" x14ac:dyDescent="0.15">
      <c r="A8" s="472"/>
      <c r="B8" s="515" t="s">
        <v>310</v>
      </c>
      <c r="C8" s="472"/>
      <c r="D8" s="1347" t="s">
        <v>311</v>
      </c>
      <c r="E8" s="1348"/>
      <c r="F8" s="1209" t="s">
        <v>312</v>
      </c>
      <c r="G8" s="1349"/>
      <c r="H8" s="1349"/>
      <c r="I8" s="1350"/>
      <c r="J8" s="513"/>
      <c r="K8" s="515" t="s">
        <v>310</v>
      </c>
      <c r="L8" s="472"/>
      <c r="M8" s="515" t="s">
        <v>311</v>
      </c>
      <c r="N8" s="1084" t="s">
        <v>312</v>
      </c>
      <c r="O8" s="1084"/>
      <c r="P8" s="1084"/>
      <c r="Q8" s="472"/>
      <c r="R8" s="472"/>
      <c r="S8" s="472"/>
      <c r="T8" s="515" t="s">
        <v>310</v>
      </c>
      <c r="U8" s="472"/>
      <c r="V8" s="515" t="s">
        <v>311</v>
      </c>
      <c r="W8" s="1084" t="s">
        <v>312</v>
      </c>
      <c r="X8" s="1084"/>
      <c r="Y8" s="1084"/>
    </row>
    <row r="9" spans="1:26" ht="21" customHeight="1" x14ac:dyDescent="0.15">
      <c r="A9" s="472"/>
      <c r="B9" s="515">
        <v>111</v>
      </c>
      <c r="C9" s="472"/>
      <c r="D9" s="1331" t="s">
        <v>72</v>
      </c>
      <c r="E9" s="1332"/>
      <c r="F9" s="1335"/>
      <c r="G9" s="1336"/>
      <c r="H9" s="1336"/>
      <c r="I9" s="1337"/>
      <c r="J9" s="486"/>
      <c r="K9" s="515">
        <v>134</v>
      </c>
      <c r="L9" s="472"/>
      <c r="M9" s="516" t="s">
        <v>317</v>
      </c>
      <c r="N9" s="1335"/>
      <c r="O9" s="1336"/>
      <c r="P9" s="1337"/>
      <c r="Q9" s="472"/>
      <c r="R9" s="472"/>
      <c r="S9" s="472"/>
      <c r="T9" s="515">
        <v>155</v>
      </c>
      <c r="U9" s="513"/>
      <c r="V9" s="517" t="s">
        <v>332</v>
      </c>
      <c r="W9" s="1335">
        <v>1</v>
      </c>
      <c r="X9" s="1336"/>
      <c r="Y9" s="1337"/>
    </row>
    <row r="10" spans="1:26" ht="21" customHeight="1" x14ac:dyDescent="0.15">
      <c r="A10" s="472"/>
      <c r="B10" s="515">
        <v>112</v>
      </c>
      <c r="C10" s="472"/>
      <c r="D10" s="1331" t="s">
        <v>73</v>
      </c>
      <c r="E10" s="1332"/>
      <c r="F10" s="1338">
        <v>1</v>
      </c>
      <c r="G10" s="1339"/>
      <c r="H10" s="1339"/>
      <c r="I10" s="1340"/>
      <c r="J10" s="486"/>
      <c r="K10" s="515">
        <v>135</v>
      </c>
      <c r="L10" s="472"/>
      <c r="M10" s="516" t="s">
        <v>318</v>
      </c>
      <c r="N10" s="1338"/>
      <c r="O10" s="1339"/>
      <c r="P10" s="1340"/>
      <c r="Q10" s="472"/>
      <c r="R10" s="472"/>
      <c r="S10" s="472"/>
      <c r="T10" s="515">
        <v>156</v>
      </c>
      <c r="U10" s="513"/>
      <c r="V10" s="517" t="s">
        <v>333</v>
      </c>
      <c r="W10" s="1338"/>
      <c r="X10" s="1339"/>
      <c r="Y10" s="1340"/>
    </row>
    <row r="11" spans="1:26" ht="21" customHeight="1" x14ac:dyDescent="0.15">
      <c r="A11" s="472"/>
      <c r="B11" s="515">
        <v>113</v>
      </c>
      <c r="C11" s="472"/>
      <c r="D11" s="1331" t="s">
        <v>725</v>
      </c>
      <c r="E11" s="1332"/>
      <c r="F11" s="1338"/>
      <c r="G11" s="1339"/>
      <c r="H11" s="1339"/>
      <c r="I11" s="1340"/>
      <c r="J11" s="486"/>
      <c r="K11" s="515">
        <v>136</v>
      </c>
      <c r="L11" s="472"/>
      <c r="M11" s="516" t="s">
        <v>69</v>
      </c>
      <c r="N11" s="1338">
        <v>1</v>
      </c>
      <c r="O11" s="1339"/>
      <c r="P11" s="1340"/>
      <c r="Q11" s="472"/>
      <c r="R11" s="472"/>
      <c r="S11" s="472"/>
      <c r="T11" s="515">
        <v>157</v>
      </c>
      <c r="U11" s="513"/>
      <c r="V11" s="517" t="s">
        <v>70</v>
      </c>
      <c r="W11" s="1338"/>
      <c r="X11" s="1339"/>
      <c r="Y11" s="1340"/>
    </row>
    <row r="12" spans="1:26" ht="21" customHeight="1" x14ac:dyDescent="0.15">
      <c r="A12" s="472"/>
      <c r="B12" s="515">
        <v>114</v>
      </c>
      <c r="C12" s="472"/>
      <c r="D12" s="1333" t="s">
        <v>1363</v>
      </c>
      <c r="E12" s="1334"/>
      <c r="F12" s="1341"/>
      <c r="G12" s="1342"/>
      <c r="H12" s="1342"/>
      <c r="I12" s="1343"/>
      <c r="J12" s="486"/>
      <c r="K12" s="515">
        <v>137</v>
      </c>
      <c r="L12" s="472"/>
      <c r="M12" s="516" t="s">
        <v>319</v>
      </c>
      <c r="N12" s="1338"/>
      <c r="O12" s="1339"/>
      <c r="P12" s="1340"/>
      <c r="Q12" s="472"/>
      <c r="R12" s="472"/>
      <c r="S12" s="472"/>
      <c r="T12" s="515">
        <v>158</v>
      </c>
      <c r="U12" s="513"/>
      <c r="V12" s="517" t="s">
        <v>334</v>
      </c>
      <c r="W12" s="1338"/>
      <c r="X12" s="1339"/>
      <c r="Y12" s="1340"/>
    </row>
    <row r="13" spans="1:26" ht="21" customHeight="1" x14ac:dyDescent="0.15">
      <c r="A13" s="472"/>
      <c r="B13" s="473"/>
      <c r="C13" s="472"/>
      <c r="D13" s="472"/>
      <c r="E13" s="475"/>
      <c r="F13" s="473"/>
      <c r="G13" s="473"/>
      <c r="H13" s="473"/>
      <c r="I13" s="473"/>
      <c r="J13" s="472"/>
      <c r="K13" s="515">
        <v>138</v>
      </c>
      <c r="L13" s="472"/>
      <c r="M13" s="516" t="s">
        <v>320</v>
      </c>
      <c r="N13" s="1338"/>
      <c r="O13" s="1339"/>
      <c r="P13" s="1340"/>
      <c r="Q13" s="472"/>
      <c r="R13" s="472"/>
      <c r="S13" s="472"/>
      <c r="T13" s="515">
        <v>159</v>
      </c>
      <c r="U13" s="513"/>
      <c r="V13" s="517" t="s">
        <v>335</v>
      </c>
      <c r="W13" s="1338"/>
      <c r="X13" s="1339"/>
      <c r="Y13" s="1340"/>
    </row>
    <row r="14" spans="1:26" ht="21" customHeight="1" x14ac:dyDescent="0.15">
      <c r="A14" s="472"/>
      <c r="B14" s="515">
        <v>115</v>
      </c>
      <c r="C14" s="472"/>
      <c r="D14" s="1329" t="s">
        <v>226</v>
      </c>
      <c r="E14" s="1330"/>
      <c r="F14" s="1335">
        <f>IF(SUM(N9:P29)&gt;9999,9999,SUM(N9:P29))</f>
        <v>2</v>
      </c>
      <c r="G14" s="1336"/>
      <c r="H14" s="1336"/>
      <c r="I14" s="1337"/>
      <c r="J14" s="472"/>
      <c r="K14" s="515">
        <v>139</v>
      </c>
      <c r="L14" s="472"/>
      <c r="M14" s="516" t="s">
        <v>321</v>
      </c>
      <c r="N14" s="1338"/>
      <c r="O14" s="1339"/>
      <c r="P14" s="1340"/>
      <c r="Q14" s="472"/>
      <c r="R14" s="472"/>
      <c r="S14" s="472"/>
      <c r="T14" s="515">
        <v>160</v>
      </c>
      <c r="U14" s="513"/>
      <c r="V14" s="517" t="s">
        <v>336</v>
      </c>
      <c r="W14" s="1338"/>
      <c r="X14" s="1339"/>
      <c r="Y14" s="1340"/>
    </row>
    <row r="15" spans="1:26" ht="21" customHeight="1" x14ac:dyDescent="0.15">
      <c r="A15" s="472"/>
      <c r="B15" s="515">
        <v>116</v>
      </c>
      <c r="C15" s="472"/>
      <c r="D15" s="1329" t="s">
        <v>726</v>
      </c>
      <c r="E15" s="1330"/>
      <c r="F15" s="1338">
        <v>2</v>
      </c>
      <c r="G15" s="1339"/>
      <c r="H15" s="1339"/>
      <c r="I15" s="1340"/>
      <c r="J15" s="472"/>
      <c r="K15" s="515">
        <v>140</v>
      </c>
      <c r="L15" s="472"/>
      <c r="M15" s="516" t="s">
        <v>727</v>
      </c>
      <c r="N15" s="1338"/>
      <c r="O15" s="1339"/>
      <c r="P15" s="1340"/>
      <c r="Q15" s="472"/>
      <c r="R15" s="472"/>
      <c r="S15" s="472"/>
      <c r="T15" s="515">
        <v>161</v>
      </c>
      <c r="U15" s="513"/>
      <c r="V15" s="517" t="s">
        <v>728</v>
      </c>
      <c r="W15" s="1338"/>
      <c r="X15" s="1339"/>
      <c r="Y15" s="1340"/>
    </row>
    <row r="16" spans="1:26" ht="21" customHeight="1" x14ac:dyDescent="0.15">
      <c r="A16" s="472"/>
      <c r="B16" s="515">
        <v>117</v>
      </c>
      <c r="C16" s="472"/>
      <c r="D16" s="1329" t="s">
        <v>729</v>
      </c>
      <c r="E16" s="1330"/>
      <c r="F16" s="1338"/>
      <c r="G16" s="1339"/>
      <c r="H16" s="1339"/>
      <c r="I16" s="1340"/>
      <c r="J16" s="472"/>
      <c r="K16" s="515">
        <v>141</v>
      </c>
      <c r="L16" s="472"/>
      <c r="M16" s="516" t="s">
        <v>730</v>
      </c>
      <c r="N16" s="1338"/>
      <c r="O16" s="1339"/>
      <c r="P16" s="1340"/>
      <c r="Q16" s="472"/>
      <c r="R16" s="472"/>
      <c r="S16" s="472"/>
      <c r="T16" s="515">
        <v>162</v>
      </c>
      <c r="U16" s="513"/>
      <c r="V16" s="517" t="s">
        <v>731</v>
      </c>
      <c r="W16" s="1338"/>
      <c r="X16" s="1339"/>
      <c r="Y16" s="1340"/>
    </row>
    <row r="17" spans="1:25" ht="21" customHeight="1" x14ac:dyDescent="0.15">
      <c r="A17" s="472"/>
      <c r="B17" s="515">
        <v>118</v>
      </c>
      <c r="C17" s="472"/>
      <c r="D17" s="1329" t="s">
        <v>59</v>
      </c>
      <c r="E17" s="1330"/>
      <c r="F17" s="1338">
        <v>2</v>
      </c>
      <c r="G17" s="1339"/>
      <c r="H17" s="1339"/>
      <c r="I17" s="1340"/>
      <c r="J17" s="472"/>
      <c r="K17" s="515">
        <v>142</v>
      </c>
      <c r="L17" s="472"/>
      <c r="M17" s="516" t="s">
        <v>322</v>
      </c>
      <c r="N17" s="1338"/>
      <c r="O17" s="1339"/>
      <c r="P17" s="1340"/>
      <c r="Q17" s="472"/>
      <c r="R17" s="472"/>
      <c r="S17" s="472"/>
      <c r="T17" s="515">
        <v>163</v>
      </c>
      <c r="U17" s="513"/>
      <c r="V17" s="517" t="s">
        <v>337</v>
      </c>
      <c r="W17" s="1338"/>
      <c r="X17" s="1339"/>
      <c r="Y17" s="1340"/>
    </row>
    <row r="18" spans="1:25" ht="21" customHeight="1" x14ac:dyDescent="0.15">
      <c r="A18" s="472"/>
      <c r="B18" s="515">
        <v>119</v>
      </c>
      <c r="C18" s="472"/>
      <c r="D18" s="1329" t="s">
        <v>60</v>
      </c>
      <c r="E18" s="1330"/>
      <c r="F18" s="1341">
        <v>1</v>
      </c>
      <c r="G18" s="1342"/>
      <c r="H18" s="1342"/>
      <c r="I18" s="1343"/>
      <c r="J18" s="472"/>
      <c r="K18" s="515">
        <v>143</v>
      </c>
      <c r="L18" s="472"/>
      <c r="M18" s="516" t="s">
        <v>323</v>
      </c>
      <c r="N18" s="1338"/>
      <c r="O18" s="1339"/>
      <c r="P18" s="1340"/>
      <c r="Q18" s="472"/>
      <c r="R18" s="472"/>
      <c r="S18" s="472"/>
      <c r="T18" s="515">
        <v>164</v>
      </c>
      <c r="U18" s="513"/>
      <c r="V18" s="517" t="s">
        <v>338</v>
      </c>
      <c r="W18" s="1338"/>
      <c r="X18" s="1339"/>
      <c r="Y18" s="1340"/>
    </row>
    <row r="19" spans="1:25" ht="21" customHeight="1" x14ac:dyDescent="0.15">
      <c r="A19" s="472"/>
      <c r="B19" s="473"/>
      <c r="C19" s="472"/>
      <c r="D19" s="472"/>
      <c r="E19" s="475"/>
      <c r="F19" s="473"/>
      <c r="G19" s="473"/>
      <c r="H19" s="473"/>
      <c r="I19" s="473"/>
      <c r="J19" s="472"/>
      <c r="K19" s="515">
        <v>144</v>
      </c>
      <c r="L19" s="472"/>
      <c r="M19" s="516" t="s">
        <v>324</v>
      </c>
      <c r="N19" s="1338"/>
      <c r="O19" s="1339"/>
      <c r="P19" s="1340"/>
      <c r="Q19" s="472"/>
      <c r="R19" s="472"/>
      <c r="S19" s="472"/>
      <c r="T19" s="515">
        <v>165</v>
      </c>
      <c r="U19" s="513"/>
      <c r="V19" s="517" t="s">
        <v>339</v>
      </c>
      <c r="W19" s="1338">
        <v>3</v>
      </c>
      <c r="X19" s="1339"/>
      <c r="Y19" s="1340"/>
    </row>
    <row r="20" spans="1:25" ht="21" customHeight="1" x14ac:dyDescent="0.15">
      <c r="A20" s="472"/>
      <c r="B20" s="515">
        <v>120</v>
      </c>
      <c r="C20" s="472"/>
      <c r="D20" s="1354" t="s">
        <v>61</v>
      </c>
      <c r="E20" s="1355"/>
      <c r="F20" s="1335"/>
      <c r="G20" s="1337"/>
      <c r="H20" s="473"/>
      <c r="I20" s="473"/>
      <c r="J20" s="518"/>
      <c r="K20" s="515">
        <v>145</v>
      </c>
      <c r="L20" s="472"/>
      <c r="M20" s="516" t="s">
        <v>325</v>
      </c>
      <c r="N20" s="1338"/>
      <c r="O20" s="1339"/>
      <c r="P20" s="1340"/>
      <c r="Q20" s="472"/>
      <c r="R20" s="472"/>
      <c r="S20" s="472"/>
      <c r="T20" s="515">
        <v>166</v>
      </c>
      <c r="U20" s="513"/>
      <c r="V20" s="517" t="s">
        <v>340</v>
      </c>
      <c r="W20" s="1338"/>
      <c r="X20" s="1339"/>
      <c r="Y20" s="1340"/>
    </row>
    <row r="21" spans="1:25" ht="21" customHeight="1" x14ac:dyDescent="0.15">
      <c r="A21" s="472"/>
      <c r="B21" s="515">
        <v>121</v>
      </c>
      <c r="C21" s="472"/>
      <c r="D21" s="1354" t="s">
        <v>62</v>
      </c>
      <c r="E21" s="1355"/>
      <c r="F21" s="1338"/>
      <c r="G21" s="1340"/>
      <c r="H21" s="473"/>
      <c r="I21" s="473"/>
      <c r="J21" s="518"/>
      <c r="K21" s="515">
        <v>146</v>
      </c>
      <c r="L21" s="472"/>
      <c r="M21" s="516" t="s">
        <v>732</v>
      </c>
      <c r="N21" s="1338"/>
      <c r="O21" s="1339"/>
      <c r="P21" s="1340"/>
      <c r="Q21" s="472"/>
      <c r="R21" s="472"/>
      <c r="S21" s="472"/>
      <c r="T21" s="515">
        <v>167</v>
      </c>
      <c r="U21" s="513"/>
      <c r="V21" s="517" t="s">
        <v>733</v>
      </c>
      <c r="W21" s="1338"/>
      <c r="X21" s="1339"/>
      <c r="Y21" s="1340"/>
    </row>
    <row r="22" spans="1:25" ht="21" customHeight="1" x14ac:dyDescent="0.15">
      <c r="A22" s="472"/>
      <c r="B22" s="515">
        <v>122</v>
      </c>
      <c r="C22" s="472"/>
      <c r="D22" s="1354" t="s">
        <v>63</v>
      </c>
      <c r="E22" s="1355"/>
      <c r="F22" s="1338"/>
      <c r="G22" s="1340"/>
      <c r="H22" s="473"/>
      <c r="I22" s="473"/>
      <c r="J22" s="518"/>
      <c r="K22" s="515">
        <v>147</v>
      </c>
      <c r="L22" s="472"/>
      <c r="M22" s="516" t="s">
        <v>326</v>
      </c>
      <c r="N22" s="1338"/>
      <c r="O22" s="1339"/>
      <c r="P22" s="1340"/>
      <c r="Q22" s="472"/>
      <c r="R22" s="472"/>
      <c r="S22" s="472"/>
      <c r="T22" s="515">
        <v>168</v>
      </c>
      <c r="U22" s="513"/>
      <c r="V22" s="517" t="s">
        <v>341</v>
      </c>
      <c r="W22" s="1338"/>
      <c r="X22" s="1339"/>
      <c r="Y22" s="1340"/>
    </row>
    <row r="23" spans="1:25" ht="21" customHeight="1" x14ac:dyDescent="0.15">
      <c r="A23" s="472"/>
      <c r="B23" s="515">
        <v>123</v>
      </c>
      <c r="C23" s="472"/>
      <c r="D23" s="519" t="s">
        <v>225</v>
      </c>
      <c r="E23" s="520"/>
      <c r="F23" s="1338">
        <f>IF(SUM(F24:G31)&gt;99,99,SUM(F24:G31))</f>
        <v>2</v>
      </c>
      <c r="G23" s="1340"/>
      <c r="H23" s="473"/>
      <c r="I23" s="473"/>
      <c r="J23" s="518"/>
      <c r="K23" s="515">
        <v>148</v>
      </c>
      <c r="L23" s="472"/>
      <c r="M23" s="516" t="s">
        <v>327</v>
      </c>
      <c r="N23" s="1338"/>
      <c r="O23" s="1339"/>
      <c r="P23" s="1340"/>
      <c r="Q23" s="472"/>
      <c r="R23" s="472"/>
      <c r="S23" s="472"/>
      <c r="T23" s="515">
        <v>169</v>
      </c>
      <c r="U23" s="513"/>
      <c r="V23" s="517" t="s">
        <v>342</v>
      </c>
      <c r="W23" s="1338"/>
      <c r="X23" s="1339"/>
      <c r="Y23" s="1340"/>
    </row>
    <row r="24" spans="1:25" ht="21" customHeight="1" x14ac:dyDescent="0.15">
      <c r="A24" s="472"/>
      <c r="B24" s="515">
        <v>124</v>
      </c>
      <c r="C24" s="472"/>
      <c r="D24" s="521"/>
      <c r="E24" s="522" t="s">
        <v>295</v>
      </c>
      <c r="F24" s="1338">
        <v>1</v>
      </c>
      <c r="G24" s="1340"/>
      <c r="H24" s="473"/>
      <c r="I24" s="473"/>
      <c r="J24" s="518"/>
      <c r="K24" s="515">
        <v>149</v>
      </c>
      <c r="L24" s="472"/>
      <c r="M24" s="516" t="s">
        <v>328</v>
      </c>
      <c r="N24" s="1338"/>
      <c r="O24" s="1339"/>
      <c r="P24" s="1340"/>
      <c r="Q24" s="472"/>
      <c r="R24" s="472"/>
      <c r="S24" s="472"/>
      <c r="T24" s="515">
        <v>170</v>
      </c>
      <c r="U24" s="513"/>
      <c r="V24" s="517" t="s">
        <v>343</v>
      </c>
      <c r="W24" s="1338"/>
      <c r="X24" s="1339"/>
      <c r="Y24" s="1340"/>
    </row>
    <row r="25" spans="1:25" ht="21" customHeight="1" x14ac:dyDescent="0.15">
      <c r="A25" s="472"/>
      <c r="B25" s="515">
        <v>125</v>
      </c>
      <c r="C25" s="472"/>
      <c r="D25" s="521"/>
      <c r="E25" s="523" t="s">
        <v>296</v>
      </c>
      <c r="F25" s="1338">
        <v>1</v>
      </c>
      <c r="G25" s="1340"/>
      <c r="H25" s="473"/>
      <c r="I25" s="473"/>
      <c r="J25" s="518"/>
      <c r="K25" s="515">
        <v>150</v>
      </c>
      <c r="L25" s="472"/>
      <c r="M25" s="516" t="s">
        <v>329</v>
      </c>
      <c r="N25" s="1338"/>
      <c r="O25" s="1339"/>
      <c r="P25" s="1340"/>
      <c r="Q25" s="472"/>
      <c r="R25" s="472"/>
      <c r="S25" s="472"/>
      <c r="T25" s="515">
        <v>171</v>
      </c>
      <c r="U25" s="513"/>
      <c r="V25" s="517" t="s">
        <v>344</v>
      </c>
      <c r="W25" s="1338"/>
      <c r="X25" s="1339"/>
      <c r="Y25" s="1340"/>
    </row>
    <row r="26" spans="1:25" ht="21" customHeight="1" x14ac:dyDescent="0.15">
      <c r="A26" s="472"/>
      <c r="B26" s="515">
        <v>126</v>
      </c>
      <c r="C26" s="472"/>
      <c r="D26" s="521"/>
      <c r="E26" s="523" t="s">
        <v>297</v>
      </c>
      <c r="F26" s="1338"/>
      <c r="G26" s="1340"/>
      <c r="H26" s="473"/>
      <c r="I26" s="473"/>
      <c r="J26" s="518"/>
      <c r="K26" s="515">
        <v>151</v>
      </c>
      <c r="L26" s="472"/>
      <c r="M26" s="516" t="s">
        <v>330</v>
      </c>
      <c r="N26" s="1338">
        <v>1</v>
      </c>
      <c r="O26" s="1339"/>
      <c r="P26" s="1340"/>
      <c r="Q26" s="472"/>
      <c r="R26" s="472"/>
      <c r="S26" s="472"/>
      <c r="T26" s="515">
        <v>172</v>
      </c>
      <c r="U26" s="513"/>
      <c r="V26" s="517" t="s">
        <v>345</v>
      </c>
      <c r="W26" s="1338"/>
      <c r="X26" s="1339"/>
      <c r="Y26" s="1340"/>
    </row>
    <row r="27" spans="1:25" ht="21" customHeight="1" x14ac:dyDescent="0.15">
      <c r="A27" s="472"/>
      <c r="B27" s="515">
        <v>127</v>
      </c>
      <c r="C27" s="472"/>
      <c r="D27" s="521"/>
      <c r="E27" s="523" t="s">
        <v>298</v>
      </c>
      <c r="F27" s="1338"/>
      <c r="G27" s="1340"/>
      <c r="H27" s="473"/>
      <c r="I27" s="473"/>
      <c r="J27" s="472"/>
      <c r="K27" s="515">
        <v>152</v>
      </c>
      <c r="L27" s="472"/>
      <c r="M27" s="516" t="s">
        <v>331</v>
      </c>
      <c r="N27" s="1338"/>
      <c r="O27" s="1339"/>
      <c r="P27" s="1340"/>
      <c r="Q27" s="472"/>
      <c r="R27" s="472"/>
      <c r="S27" s="472"/>
      <c r="T27" s="515">
        <v>173</v>
      </c>
      <c r="U27" s="513"/>
      <c r="V27" s="517" t="s">
        <v>346</v>
      </c>
      <c r="W27" s="1338"/>
      <c r="X27" s="1339"/>
      <c r="Y27" s="1340"/>
    </row>
    <row r="28" spans="1:25" ht="21" customHeight="1" x14ac:dyDescent="0.15">
      <c r="A28" s="472"/>
      <c r="B28" s="515">
        <v>128</v>
      </c>
      <c r="C28" s="472"/>
      <c r="D28" s="521"/>
      <c r="E28" s="524" t="s">
        <v>299</v>
      </c>
      <c r="F28" s="1338"/>
      <c r="G28" s="1340"/>
      <c r="H28" s="473"/>
      <c r="I28" s="473"/>
      <c r="J28" s="472"/>
      <c r="K28" s="515">
        <v>153</v>
      </c>
      <c r="L28" s="472"/>
      <c r="M28" s="516" t="s">
        <v>734</v>
      </c>
      <c r="N28" s="1338"/>
      <c r="O28" s="1339"/>
      <c r="P28" s="1340"/>
      <c r="Q28" s="472"/>
      <c r="R28" s="472"/>
      <c r="S28" s="472"/>
      <c r="T28" s="515">
        <v>174</v>
      </c>
      <c r="U28" s="513"/>
      <c r="V28" s="517" t="s">
        <v>735</v>
      </c>
      <c r="W28" s="1338"/>
      <c r="X28" s="1339"/>
      <c r="Y28" s="1340"/>
    </row>
    <row r="29" spans="1:25" ht="21" customHeight="1" x14ac:dyDescent="0.15">
      <c r="A29" s="472"/>
      <c r="B29" s="515">
        <v>129</v>
      </c>
      <c r="C29" s="472"/>
      <c r="D29" s="521"/>
      <c r="E29" s="523" t="s">
        <v>300</v>
      </c>
      <c r="F29" s="1338"/>
      <c r="G29" s="1340"/>
      <c r="H29" s="473"/>
      <c r="I29" s="473"/>
      <c r="J29" s="472"/>
      <c r="K29" s="515">
        <v>154</v>
      </c>
      <c r="L29" s="472"/>
      <c r="M29" s="516" t="s">
        <v>736</v>
      </c>
      <c r="N29" s="1341"/>
      <c r="O29" s="1342"/>
      <c r="P29" s="1343"/>
      <c r="Q29" s="472"/>
      <c r="R29" s="472"/>
      <c r="S29" s="472"/>
      <c r="T29" s="515">
        <v>175</v>
      </c>
      <c r="U29" s="513"/>
      <c r="V29" s="517" t="s">
        <v>737</v>
      </c>
      <c r="W29" s="1341"/>
      <c r="X29" s="1342"/>
      <c r="Y29" s="1343"/>
    </row>
    <row r="30" spans="1:25" ht="21" customHeight="1" x14ac:dyDescent="0.15">
      <c r="A30" s="472"/>
      <c r="B30" s="515">
        <v>130</v>
      </c>
      <c r="C30" s="472"/>
      <c r="D30" s="521"/>
      <c r="E30" s="523" t="s">
        <v>301</v>
      </c>
      <c r="F30" s="1338"/>
      <c r="G30" s="1340"/>
      <c r="H30" s="473"/>
      <c r="I30" s="473"/>
      <c r="J30" s="472"/>
      <c r="K30" s="473"/>
      <c r="L30" s="473"/>
      <c r="M30" s="475"/>
      <c r="N30" s="511"/>
      <c r="O30" s="511"/>
      <c r="P30" s="511"/>
      <c r="Q30" s="472"/>
      <c r="R30" s="472"/>
      <c r="S30" s="472"/>
      <c r="T30" s="472"/>
      <c r="U30" s="472"/>
      <c r="V30" s="472"/>
      <c r="W30" s="511"/>
      <c r="X30" s="511"/>
      <c r="Y30" s="511"/>
    </row>
    <row r="31" spans="1:25" ht="21" customHeight="1" x14ac:dyDescent="0.15">
      <c r="A31" s="472"/>
      <c r="B31" s="515">
        <v>131</v>
      </c>
      <c r="C31" s="472"/>
      <c r="D31" s="525"/>
      <c r="E31" s="526" t="s">
        <v>302</v>
      </c>
      <c r="F31" s="1338"/>
      <c r="G31" s="1340"/>
      <c r="H31" s="473"/>
      <c r="I31" s="473"/>
      <c r="J31" s="472"/>
      <c r="K31" s="515">
        <v>176</v>
      </c>
      <c r="L31" s="472"/>
      <c r="M31" s="516" t="s">
        <v>594</v>
      </c>
      <c r="N31" s="1356">
        <v>1</v>
      </c>
      <c r="O31" s="1357"/>
      <c r="P31" s="1358"/>
      <c r="Q31" s="472"/>
      <c r="R31" s="472"/>
      <c r="S31" s="472"/>
      <c r="T31" s="515">
        <v>190</v>
      </c>
      <c r="U31" s="472"/>
      <c r="V31" s="527" t="s">
        <v>313</v>
      </c>
      <c r="W31" s="1335">
        <v>5</v>
      </c>
      <c r="X31" s="1336"/>
      <c r="Y31" s="1337"/>
    </row>
    <row r="32" spans="1:25" ht="21" customHeight="1" x14ac:dyDescent="0.15">
      <c r="A32" s="472"/>
      <c r="B32" s="515">
        <v>132</v>
      </c>
      <c r="C32" s="472"/>
      <c r="D32" s="1354" t="s">
        <v>53</v>
      </c>
      <c r="E32" s="1355"/>
      <c r="F32" s="1338"/>
      <c r="G32" s="1340"/>
      <c r="H32" s="473"/>
      <c r="I32" s="473"/>
      <c r="J32" s="472"/>
      <c r="K32" s="515">
        <v>177</v>
      </c>
      <c r="L32" s="472"/>
      <c r="M32" s="516" t="s">
        <v>595</v>
      </c>
      <c r="N32" s="1356"/>
      <c r="O32" s="1357"/>
      <c r="P32" s="1358"/>
      <c r="Q32" s="472"/>
      <c r="R32" s="472"/>
      <c r="S32" s="472"/>
      <c r="T32" s="515">
        <v>191</v>
      </c>
      <c r="U32" s="472"/>
      <c r="V32" s="528" t="s">
        <v>738</v>
      </c>
      <c r="W32" s="1338"/>
      <c r="X32" s="1339"/>
      <c r="Y32" s="1340"/>
    </row>
    <row r="33" spans="1:26" ht="21" customHeight="1" x14ac:dyDescent="0.15">
      <c r="A33" s="472"/>
      <c r="B33" s="515">
        <v>133</v>
      </c>
      <c r="C33" s="472"/>
      <c r="D33" s="1354" t="s">
        <v>739</v>
      </c>
      <c r="E33" s="1355"/>
      <c r="F33" s="1341"/>
      <c r="G33" s="1343"/>
      <c r="H33" s="473"/>
      <c r="I33" s="473"/>
      <c r="J33" s="472"/>
      <c r="K33" s="473"/>
      <c r="L33" s="473"/>
      <c r="M33" s="472"/>
      <c r="N33" s="511"/>
      <c r="O33" s="511"/>
      <c r="P33" s="511"/>
      <c r="Q33" s="472"/>
      <c r="R33" s="472"/>
      <c r="S33" s="472"/>
      <c r="T33" s="515">
        <v>192</v>
      </c>
      <c r="U33" s="472"/>
      <c r="V33" s="527" t="s">
        <v>314</v>
      </c>
      <c r="W33" s="1338"/>
      <c r="X33" s="1339"/>
      <c r="Y33" s="1340"/>
    </row>
    <row r="34" spans="1:26" ht="21" customHeight="1" x14ac:dyDescent="0.15">
      <c r="A34" s="472"/>
      <c r="B34" s="473"/>
      <c r="C34" s="472"/>
      <c r="D34" s="472"/>
      <c r="E34" s="477"/>
      <c r="F34" s="472"/>
      <c r="G34" s="472"/>
      <c r="H34" s="472"/>
      <c r="I34" s="472"/>
      <c r="J34" s="472"/>
      <c r="K34" s="529">
        <v>194</v>
      </c>
      <c r="L34" s="472"/>
      <c r="M34" s="530" t="s">
        <v>816</v>
      </c>
      <c r="N34" s="1356">
        <v>1</v>
      </c>
      <c r="O34" s="1357"/>
      <c r="P34" s="1358"/>
      <c r="Q34" s="472"/>
      <c r="R34" s="472"/>
      <c r="S34" s="472"/>
      <c r="T34" s="515">
        <v>193</v>
      </c>
      <c r="U34" s="472"/>
      <c r="V34" s="527" t="s">
        <v>315</v>
      </c>
      <c r="W34" s="1341"/>
      <c r="X34" s="1342"/>
      <c r="Y34" s="1343"/>
    </row>
    <row r="35" spans="1:26" ht="21" customHeight="1" x14ac:dyDescent="0.15">
      <c r="A35" s="472"/>
      <c r="B35" s="473"/>
      <c r="C35" s="472"/>
      <c r="D35" s="472"/>
      <c r="E35" s="477"/>
      <c r="F35" s="472"/>
      <c r="G35" s="472"/>
      <c r="H35" s="472"/>
      <c r="I35" s="472"/>
      <c r="J35" s="472"/>
      <c r="K35" s="473"/>
      <c r="L35" s="473"/>
      <c r="M35" s="472"/>
      <c r="N35" s="472"/>
      <c r="O35" s="472"/>
      <c r="P35" s="472"/>
      <c r="Q35" s="472"/>
      <c r="R35" s="472"/>
      <c r="S35" s="472"/>
      <c r="T35" s="472"/>
      <c r="U35" s="472"/>
      <c r="V35" s="472"/>
      <c r="W35" s="472"/>
      <c r="X35" s="472"/>
      <c r="Y35" s="472"/>
    </row>
    <row r="36" spans="1:26" ht="21" customHeight="1" x14ac:dyDescent="0.15">
      <c r="A36" s="472"/>
      <c r="B36" s="473"/>
      <c r="C36" s="472"/>
      <c r="D36" s="472"/>
      <c r="E36" s="477"/>
      <c r="F36" s="472"/>
      <c r="G36" s="472"/>
      <c r="H36" s="472"/>
      <c r="I36" s="472"/>
      <c r="J36" s="472"/>
      <c r="K36" s="1359" t="s">
        <v>1197</v>
      </c>
      <c r="L36" s="1360"/>
      <c r="M36" s="1360"/>
      <c r="N36" s="1360"/>
      <c r="O36" s="1360"/>
      <c r="P36" s="1360"/>
      <c r="Q36" s="1360"/>
      <c r="R36" s="1360"/>
      <c r="S36" s="1360"/>
      <c r="T36" s="1360"/>
      <c r="U36" s="1360"/>
      <c r="V36" s="1360"/>
      <c r="W36" s="1360"/>
      <c r="X36" s="1360"/>
      <c r="Y36" s="1361"/>
      <c r="Z36" t="s">
        <v>744</v>
      </c>
    </row>
    <row r="37" spans="1:26" ht="21" customHeight="1" x14ac:dyDescent="0.15">
      <c r="A37" s="472"/>
      <c r="B37" s="473"/>
      <c r="C37" s="472"/>
      <c r="D37" s="472"/>
      <c r="E37" s="477"/>
      <c r="F37" s="472"/>
      <c r="G37" s="472"/>
      <c r="H37" s="472"/>
      <c r="I37" s="472"/>
      <c r="J37" s="472"/>
      <c r="K37" s="1362"/>
      <c r="L37" s="1363"/>
      <c r="M37" s="1363"/>
      <c r="N37" s="1363"/>
      <c r="O37" s="1363"/>
      <c r="P37" s="1363"/>
      <c r="Q37" s="1363"/>
      <c r="R37" s="1363"/>
      <c r="S37" s="1363"/>
      <c r="T37" s="1363"/>
      <c r="U37" s="1363"/>
      <c r="V37" s="1363"/>
      <c r="W37" s="1363"/>
      <c r="X37" s="1363"/>
      <c r="Y37" s="1364"/>
    </row>
    <row r="38" spans="1:26" ht="21.75" customHeight="1" x14ac:dyDescent="0.15"/>
    <row r="39" spans="1:26" ht="15" customHeight="1" x14ac:dyDescent="0.15"/>
    <row r="40" spans="1:26" ht="15" hidden="1" customHeight="1" x14ac:dyDescent="0.15"/>
    <row r="41" spans="1:26" ht="15" hidden="1" customHeight="1" x14ac:dyDescent="0.15"/>
    <row r="42" spans="1:26" ht="15" hidden="1" customHeight="1" x14ac:dyDescent="0.15"/>
    <row r="43" spans="1:26" ht="15" hidden="1" customHeight="1" x14ac:dyDescent="0.15"/>
    <row r="44" spans="1:26" ht="15" hidden="1" customHeight="1" x14ac:dyDescent="0.15">
      <c r="M44" s="239" t="s">
        <v>740</v>
      </c>
      <c r="N44" s="1313">
        <f>SUM(P9:P29)+SUM(O9:O29)*10+SUM(N9:N29)*100</f>
        <v>200</v>
      </c>
      <c r="O44" s="1313"/>
      <c r="P44" s="1313"/>
    </row>
    <row r="45" spans="1:26" ht="15" hidden="1" customHeight="1" x14ac:dyDescent="0.15">
      <c r="M45" s="239" t="s">
        <v>741</v>
      </c>
      <c r="N45" s="1313">
        <f>SUM(Y9:Y34)+SUM(X9:X34)*10+SUM(W9:W34)*100</f>
        <v>900</v>
      </c>
      <c r="O45" s="1313"/>
      <c r="P45" s="1313"/>
    </row>
    <row r="46" spans="1:26" ht="15" hidden="1" customHeight="1" x14ac:dyDescent="0.15">
      <c r="M46" s="239" t="s">
        <v>742</v>
      </c>
      <c r="N46" s="1313">
        <f>SUM(P31:P32)+SUM(O31:O32)*10+SUM(N31:N32)*100</f>
        <v>100</v>
      </c>
      <c r="O46" s="1313"/>
      <c r="P46" s="1313"/>
    </row>
    <row r="47" spans="1:26" ht="15" hidden="1" customHeight="1" x14ac:dyDescent="0.15">
      <c r="M47" s="239" t="s">
        <v>743</v>
      </c>
      <c r="N47" s="1313">
        <f>SUM(G24:G31)+SUM(F24:F31)*10</f>
        <v>20</v>
      </c>
      <c r="O47" s="1313"/>
      <c r="P47" s="1313"/>
    </row>
    <row r="48" spans="1:26" ht="15" hidden="1" customHeight="1" x14ac:dyDescent="0.15"/>
    <row r="49" spans="3:7" ht="15" hidden="1" customHeight="1" x14ac:dyDescent="0.15"/>
    <row r="50" spans="3:7" ht="15" customHeight="1" x14ac:dyDescent="0.15"/>
    <row r="53" spans="3:7" x14ac:dyDescent="0.15">
      <c r="F53" s="141"/>
      <c r="G53" s="141"/>
    </row>
    <row r="56" spans="3:7" x14ac:dyDescent="0.15">
      <c r="E56" s="1"/>
    </row>
    <row r="62" spans="3:7" x14ac:dyDescent="0.15">
      <c r="C62" s="142"/>
      <c r="D62" s="142"/>
      <c r="E62" s="131"/>
    </row>
    <row r="63" spans="3:7" x14ac:dyDescent="0.15">
      <c r="C63" s="142"/>
      <c r="D63" s="142"/>
      <c r="E63" s="142"/>
    </row>
    <row r="64" spans="3:7" x14ac:dyDescent="0.15">
      <c r="E64" s="1"/>
    </row>
    <row r="65" spans="5:5" x14ac:dyDescent="0.15">
      <c r="E65" s="1"/>
    </row>
    <row r="66" spans="5:5" x14ac:dyDescent="0.15">
      <c r="E66" s="1"/>
    </row>
    <row r="67" spans="5:5" x14ac:dyDescent="0.15">
      <c r="E67" s="1"/>
    </row>
    <row r="68" spans="5:5" x14ac:dyDescent="0.15">
      <c r="E68" s="1"/>
    </row>
    <row r="69" spans="5:5" x14ac:dyDescent="0.15">
      <c r="E69" s="1"/>
    </row>
    <row r="70" spans="5:5" x14ac:dyDescent="0.15">
      <c r="E70" s="1"/>
    </row>
    <row r="71" spans="5:5" x14ac:dyDescent="0.15">
      <c r="E71" s="1"/>
    </row>
    <row r="72" spans="5:5" x14ac:dyDescent="0.15">
      <c r="E72" s="1"/>
    </row>
    <row r="73" spans="5:5" x14ac:dyDescent="0.15">
      <c r="E73" s="1"/>
    </row>
    <row r="74" spans="5:5" x14ac:dyDescent="0.15">
      <c r="E74" s="1"/>
    </row>
    <row r="75" spans="5:5" x14ac:dyDescent="0.15">
      <c r="E75" s="1"/>
    </row>
    <row r="76" spans="5:5" x14ac:dyDescent="0.15">
      <c r="E76" s="1"/>
    </row>
    <row r="77" spans="5:5" x14ac:dyDescent="0.15">
      <c r="E77" s="1"/>
    </row>
  </sheetData>
  <sheetProtection autoFilter="0"/>
  <mergeCells count="98">
    <mergeCell ref="W13:Y13"/>
    <mergeCell ref="W14:Y14"/>
    <mergeCell ref="W15:Y15"/>
    <mergeCell ref="K36:Y37"/>
    <mergeCell ref="W9:Y9"/>
    <mergeCell ref="W32:Y32"/>
    <mergeCell ref="W34:Y34"/>
    <mergeCell ref="W33:Y33"/>
    <mergeCell ref="N26:P26"/>
    <mergeCell ref="N31:P31"/>
    <mergeCell ref="N34:P34"/>
    <mergeCell ref="W26:Y26"/>
    <mergeCell ref="W27:Y27"/>
    <mergeCell ref="W28:Y28"/>
    <mergeCell ref="W29:Y29"/>
    <mergeCell ref="W31:Y31"/>
    <mergeCell ref="W16:Y16"/>
    <mergeCell ref="W17:Y17"/>
    <mergeCell ref="W18:Y18"/>
    <mergeCell ref="W20:Y20"/>
    <mergeCell ref="W21:Y21"/>
    <mergeCell ref="W19:Y19"/>
    <mergeCell ref="W22:Y22"/>
    <mergeCell ref="W23:Y23"/>
    <mergeCell ref="W24:Y24"/>
    <mergeCell ref="W25:Y25"/>
    <mergeCell ref="N24:P24"/>
    <mergeCell ref="N25:P25"/>
    <mergeCell ref="N27:P27"/>
    <mergeCell ref="N22:P22"/>
    <mergeCell ref="N23:P23"/>
    <mergeCell ref="F25:G25"/>
    <mergeCell ref="F26:G26"/>
    <mergeCell ref="F27:G27"/>
    <mergeCell ref="F22:G22"/>
    <mergeCell ref="F24:G24"/>
    <mergeCell ref="F23:G23"/>
    <mergeCell ref="N18:P18"/>
    <mergeCell ref="N19:P19"/>
    <mergeCell ref="N20:P20"/>
    <mergeCell ref="N21:P21"/>
    <mergeCell ref="F14:I14"/>
    <mergeCell ref="F15:I15"/>
    <mergeCell ref="F16:I16"/>
    <mergeCell ref="F17:I17"/>
    <mergeCell ref="F20:G20"/>
    <mergeCell ref="F21:G21"/>
    <mergeCell ref="F18:I18"/>
    <mergeCell ref="N13:P13"/>
    <mergeCell ref="N14:P14"/>
    <mergeCell ref="N15:P15"/>
    <mergeCell ref="N16:P16"/>
    <mergeCell ref="N17:P17"/>
    <mergeCell ref="F28:G28"/>
    <mergeCell ref="N44:P44"/>
    <mergeCell ref="N45:P45"/>
    <mergeCell ref="N46:P46"/>
    <mergeCell ref="N47:P47"/>
    <mergeCell ref="F29:G29"/>
    <mergeCell ref="F30:G30"/>
    <mergeCell ref="F31:G31"/>
    <mergeCell ref="F32:G32"/>
    <mergeCell ref="N28:P28"/>
    <mergeCell ref="N29:P29"/>
    <mergeCell ref="F33:G33"/>
    <mergeCell ref="N32:P32"/>
    <mergeCell ref="D20:E20"/>
    <mergeCell ref="D21:E21"/>
    <mergeCell ref="D22:E22"/>
    <mergeCell ref="D32:E32"/>
    <mergeCell ref="D33:E33"/>
    <mergeCell ref="B2:Q2"/>
    <mergeCell ref="F4:K4"/>
    <mergeCell ref="D8:E8"/>
    <mergeCell ref="F8:I8"/>
    <mergeCell ref="N8:P8"/>
    <mergeCell ref="F6:V6"/>
    <mergeCell ref="W8:Y8"/>
    <mergeCell ref="D9:E9"/>
    <mergeCell ref="D10:E10"/>
    <mergeCell ref="D11:E11"/>
    <mergeCell ref="D12:E12"/>
    <mergeCell ref="F9:I9"/>
    <mergeCell ref="F10:I10"/>
    <mergeCell ref="F11:I11"/>
    <mergeCell ref="F12:I12"/>
    <mergeCell ref="N9:P9"/>
    <mergeCell ref="N10:P10"/>
    <mergeCell ref="N11:P11"/>
    <mergeCell ref="N12:P12"/>
    <mergeCell ref="W11:Y11"/>
    <mergeCell ref="W12:Y12"/>
    <mergeCell ref="W10:Y10"/>
    <mergeCell ref="D14:E14"/>
    <mergeCell ref="D15:E15"/>
    <mergeCell ref="D16:E16"/>
    <mergeCell ref="D17:E17"/>
    <mergeCell ref="D18:E18"/>
  </mergeCells>
  <phoneticPr fontId="3"/>
  <printOptions horizontalCentered="1"/>
  <pageMargins left="0.70866141732283472" right="0.70866141732283472" top="0.59055118110236227" bottom="0.39370078740157483" header="0.51181102362204722" footer="0.39370078740157483"/>
  <pageSetup paperSize="9" scale="74" fitToHeight="0" orientation="landscape" cellComments="asDisplayed"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Y74"/>
  <sheetViews>
    <sheetView showGridLines="0" zoomScale="85" zoomScaleNormal="85" workbookViewId="0">
      <selection activeCell="F4" sqref="F4:J4"/>
    </sheetView>
  </sheetViews>
  <sheetFormatPr defaultRowHeight="14.25" x14ac:dyDescent="0.15"/>
  <cols>
    <col min="1" max="1" width="2.5" style="143" customWidth="1"/>
    <col min="2" max="2" width="6.25" style="146" customWidth="1"/>
    <col min="3" max="4" width="1.25" style="143" customWidth="1"/>
    <col min="5" max="5" width="30.625" style="147" customWidth="1"/>
    <col min="6" max="8" width="3.25" style="143" customWidth="1"/>
    <col min="9" max="9" width="6.25" style="143" customWidth="1"/>
    <col min="10" max="10" width="6.25" style="146" customWidth="1"/>
    <col min="11" max="11" width="1.25" style="146" customWidth="1"/>
    <col min="12" max="12" width="32.75" style="143" customWidth="1"/>
    <col min="13" max="17" width="3.125" style="143" customWidth="1"/>
    <col min="18" max="18" width="2" style="143" customWidth="1"/>
    <col min="19" max="19" width="6.375" style="143" customWidth="1"/>
    <col min="20" max="20" width="1.375" style="143" customWidth="1"/>
    <col min="21" max="21" width="32.75" style="143" customWidth="1"/>
    <col min="22" max="24" width="3.25" style="143" customWidth="1"/>
    <col min="25" max="25" width="3.875" style="143" customWidth="1"/>
    <col min="26" max="26" width="6.25" style="143" customWidth="1"/>
    <col min="27" max="16384" width="9" style="143"/>
  </cols>
  <sheetData>
    <row r="1" spans="1:25" ht="15" customHeight="1" x14ac:dyDescent="0.15">
      <c r="A1" s="8" t="s">
        <v>231</v>
      </c>
    </row>
    <row r="2" spans="1:25" ht="27" customHeight="1" x14ac:dyDescent="0.15">
      <c r="B2" s="976" t="s">
        <v>230</v>
      </c>
      <c r="C2" s="976"/>
      <c r="D2" s="976"/>
      <c r="E2" s="976"/>
      <c r="F2" s="976"/>
      <c r="G2" s="976"/>
      <c r="H2" s="976"/>
      <c r="I2" s="976"/>
      <c r="J2" s="976"/>
      <c r="K2" s="976"/>
      <c r="L2" s="976"/>
      <c r="M2" s="976"/>
      <c r="N2" s="976"/>
      <c r="O2" s="976"/>
      <c r="P2" s="976"/>
      <c r="Q2" s="90"/>
    </row>
    <row r="4" spans="1:25" ht="20.25" customHeight="1" x14ac:dyDescent="0.15">
      <c r="B4" s="143"/>
      <c r="E4" s="193" t="s">
        <v>309</v>
      </c>
      <c r="F4" s="1293" t="str">
        <f>IF('0 基礎データ入力シート【最初に記入】'!$M$4="","",'0 基礎データ入力シート【最初に記入】'!$M$4)</f>
        <v/>
      </c>
      <c r="G4" s="1294"/>
      <c r="H4" s="1294"/>
      <c r="I4" s="1294"/>
      <c r="J4" s="1295"/>
      <c r="K4" s="148"/>
      <c r="L4" s="148"/>
      <c r="M4" s="148"/>
      <c r="N4" s="148"/>
      <c r="O4" s="148"/>
      <c r="U4" s="1304" t="s">
        <v>1208</v>
      </c>
      <c r="V4" s="1304"/>
      <c r="W4" s="1304"/>
      <c r="X4" s="1304"/>
      <c r="Y4" s="1304"/>
    </row>
    <row r="5" spans="1:25" s="150" customFormat="1" ht="7.5" customHeight="1" x14ac:dyDescent="0.15">
      <c r="E5" s="149"/>
      <c r="F5" s="151"/>
      <c r="G5" s="151"/>
      <c r="H5" s="151"/>
      <c r="I5" s="151"/>
      <c r="J5" s="151"/>
      <c r="K5" s="151"/>
      <c r="L5" s="151"/>
    </row>
    <row r="6" spans="1:25" ht="20.25" customHeight="1" x14ac:dyDescent="0.15">
      <c r="B6" s="143"/>
      <c r="E6" s="193" t="s">
        <v>308</v>
      </c>
      <c r="F6" s="1375" t="str">
        <f>IF('0 基礎データ入力シート【最初に記入】'!C6="","",'0 基礎データ入力シート【最初に記入】'!C6)</f>
        <v/>
      </c>
      <c r="G6" s="1376"/>
      <c r="H6" s="1376"/>
      <c r="I6" s="1376"/>
      <c r="J6" s="1376"/>
      <c r="K6" s="1376"/>
      <c r="L6" s="1376"/>
      <c r="M6" s="1376"/>
      <c r="N6" s="1376"/>
      <c r="O6" s="1376"/>
      <c r="P6" s="1376"/>
      <c r="Q6" s="1376"/>
      <c r="R6" s="1376"/>
      <c r="S6" s="1376"/>
      <c r="T6" s="1376"/>
      <c r="U6" s="1377"/>
    </row>
    <row r="7" spans="1:25" s="8" customFormat="1" ht="15" customHeight="1" x14ac:dyDescent="0.15">
      <c r="B7" s="15"/>
      <c r="E7" s="18"/>
      <c r="H7" s="83" t="s">
        <v>316</v>
      </c>
    </row>
    <row r="8" spans="1:25" ht="21" customHeight="1" x14ac:dyDescent="0.15">
      <c r="B8" s="144" t="s">
        <v>310</v>
      </c>
      <c r="D8" s="1373" t="s">
        <v>311</v>
      </c>
      <c r="E8" s="1374"/>
      <c r="F8" s="1370" t="s">
        <v>312</v>
      </c>
      <c r="G8" s="1371"/>
      <c r="H8" s="1372"/>
      <c r="I8" s="151"/>
      <c r="J8" s="143"/>
      <c r="K8" s="143"/>
    </row>
    <row r="9" spans="1:25" ht="21" customHeight="1" x14ac:dyDescent="0.15">
      <c r="B9" s="144">
        <v>900</v>
      </c>
      <c r="D9" s="1288" t="s">
        <v>232</v>
      </c>
      <c r="E9" s="1289"/>
      <c r="F9" s="1309"/>
      <c r="G9" s="1310"/>
      <c r="H9" s="1311"/>
      <c r="I9" s="150"/>
      <c r="J9" s="143"/>
      <c r="K9" s="143"/>
    </row>
    <row r="10" spans="1:25" ht="21" customHeight="1" x14ac:dyDescent="0.15">
      <c r="B10" s="144">
        <v>901</v>
      </c>
      <c r="D10" s="1288" t="s">
        <v>233</v>
      </c>
      <c r="E10" s="1289"/>
      <c r="F10" s="1307"/>
      <c r="G10" s="1320"/>
      <c r="H10" s="1308"/>
      <c r="I10" s="150"/>
      <c r="J10" s="143"/>
      <c r="K10" s="143"/>
    </row>
    <row r="11" spans="1:25" ht="21" customHeight="1" x14ac:dyDescent="0.15">
      <c r="E11" s="199"/>
      <c r="F11" s="146"/>
      <c r="G11" s="146"/>
      <c r="H11" s="146"/>
      <c r="J11" s="143"/>
      <c r="K11" s="143"/>
    </row>
    <row r="12" spans="1:25" ht="21" customHeight="1" x14ac:dyDescent="0.15">
      <c r="B12" s="144">
        <v>910</v>
      </c>
      <c r="D12" s="1367" t="s">
        <v>184</v>
      </c>
      <c r="E12" s="1368"/>
      <c r="F12" s="1309"/>
      <c r="G12" s="1310"/>
      <c r="H12" s="1311"/>
      <c r="J12" s="143"/>
      <c r="K12" s="143"/>
    </row>
    <row r="13" spans="1:25" ht="21" customHeight="1" x14ac:dyDescent="0.15">
      <c r="B13" s="144">
        <v>911</v>
      </c>
      <c r="D13" s="1367" t="s">
        <v>187</v>
      </c>
      <c r="E13" s="1368"/>
      <c r="F13" s="1305"/>
      <c r="G13" s="1312"/>
      <c r="H13" s="1306"/>
      <c r="J13" s="143"/>
      <c r="K13" s="143"/>
    </row>
    <row r="14" spans="1:25" ht="21" customHeight="1" x14ac:dyDescent="0.15">
      <c r="B14" s="144">
        <v>912</v>
      </c>
      <c r="D14" s="1369" t="s">
        <v>188</v>
      </c>
      <c r="E14" s="1368"/>
      <c r="F14" s="1305"/>
      <c r="G14" s="1312"/>
      <c r="H14" s="1306"/>
      <c r="J14" s="143"/>
      <c r="K14" s="143"/>
    </row>
    <row r="15" spans="1:25" ht="21" customHeight="1" x14ac:dyDescent="0.15">
      <c r="B15" s="144">
        <v>913</v>
      </c>
      <c r="D15" s="1367" t="s">
        <v>185</v>
      </c>
      <c r="E15" s="1368"/>
      <c r="F15" s="1305"/>
      <c r="G15" s="1312"/>
      <c r="H15" s="1306"/>
      <c r="J15" s="143"/>
      <c r="K15" s="143"/>
    </row>
    <row r="16" spans="1:25" ht="21" customHeight="1" x14ac:dyDescent="0.15">
      <c r="B16" s="144">
        <v>914</v>
      </c>
      <c r="D16" s="1367" t="s">
        <v>189</v>
      </c>
      <c r="E16" s="1368"/>
      <c r="F16" s="1305"/>
      <c r="G16" s="1312"/>
      <c r="H16" s="1306"/>
      <c r="J16" s="143"/>
      <c r="K16" s="143"/>
    </row>
    <row r="17" spans="2:11" ht="21" customHeight="1" x14ac:dyDescent="0.15">
      <c r="B17" s="144">
        <v>915</v>
      </c>
      <c r="D17" s="1367" t="s">
        <v>190</v>
      </c>
      <c r="E17" s="1368"/>
      <c r="F17" s="1307"/>
      <c r="G17" s="1320"/>
      <c r="H17" s="1308"/>
      <c r="J17" s="143"/>
      <c r="K17" s="143"/>
    </row>
    <row r="18" spans="2:11" ht="21" customHeight="1" x14ac:dyDescent="0.15">
      <c r="B18" s="200"/>
      <c r="C18" s="201"/>
      <c r="D18" s="201"/>
      <c r="E18" s="202"/>
      <c r="F18" s="200"/>
      <c r="G18" s="200"/>
      <c r="H18" s="200"/>
      <c r="J18" s="143"/>
      <c r="K18" s="143"/>
    </row>
    <row r="19" spans="2:11" ht="21" customHeight="1" x14ac:dyDescent="0.15">
      <c r="B19" s="144">
        <v>920</v>
      </c>
      <c r="D19" s="1365" t="s">
        <v>234</v>
      </c>
      <c r="E19" s="1366"/>
      <c r="F19" s="1309"/>
      <c r="G19" s="1310"/>
      <c r="H19" s="1311"/>
      <c r="I19" s="89"/>
      <c r="J19" s="143"/>
      <c r="K19" s="143"/>
    </row>
    <row r="20" spans="2:11" ht="21" customHeight="1" x14ac:dyDescent="0.15">
      <c r="B20" s="144">
        <v>921</v>
      </c>
      <c r="D20" s="1365" t="s">
        <v>235</v>
      </c>
      <c r="E20" s="1366"/>
      <c r="F20" s="1307"/>
      <c r="G20" s="1320"/>
      <c r="H20" s="1308"/>
      <c r="I20" s="89"/>
      <c r="J20" s="143"/>
      <c r="K20" s="143"/>
    </row>
    <row r="21" spans="2:11" ht="21" customHeight="1" x14ac:dyDescent="0.15">
      <c r="E21" s="199"/>
      <c r="F21" s="146"/>
      <c r="G21" s="146"/>
      <c r="H21" s="146"/>
      <c r="J21" s="143"/>
      <c r="K21" s="143"/>
    </row>
    <row r="22" spans="2:11" ht="21.75" customHeight="1" x14ac:dyDescent="0.15"/>
    <row r="23" spans="2:11" ht="15" customHeight="1" x14ac:dyDescent="0.15"/>
    <row r="24" spans="2:11" ht="15" customHeight="1" x14ac:dyDescent="0.15"/>
    <row r="25" spans="2:11" ht="15" customHeight="1" x14ac:dyDescent="0.15"/>
    <row r="26" spans="2:11" ht="15" customHeight="1" x14ac:dyDescent="0.15"/>
    <row r="27" spans="2:11" ht="15" customHeight="1" x14ac:dyDescent="0.15"/>
    <row r="28" spans="2:11" ht="15" customHeight="1" x14ac:dyDescent="0.15"/>
    <row r="29" spans="2:11" ht="15" customHeight="1" x14ac:dyDescent="0.15"/>
    <row r="30" spans="2:11" ht="15" customHeight="1" x14ac:dyDescent="0.15"/>
    <row r="31" spans="2:11" ht="15" customHeight="1" x14ac:dyDescent="0.15"/>
    <row r="32" spans="2:11" ht="15" customHeight="1" x14ac:dyDescent="0.15"/>
    <row r="33" ht="15" customHeight="1" x14ac:dyDescent="0.15"/>
    <row r="34" ht="15" customHeight="1" x14ac:dyDescent="0.15"/>
    <row r="50" spans="3:7" x14ac:dyDescent="0.15">
      <c r="F50" s="141"/>
      <c r="G50" s="141"/>
    </row>
    <row r="53" spans="3:7" x14ac:dyDescent="0.15">
      <c r="E53" s="143"/>
    </row>
    <row r="59" spans="3:7" x14ac:dyDescent="0.15">
      <c r="C59" s="142"/>
      <c r="D59" s="142"/>
      <c r="E59" s="131"/>
    </row>
    <row r="60" spans="3:7" x14ac:dyDescent="0.15">
      <c r="C60" s="142"/>
      <c r="D60" s="142"/>
      <c r="E60" s="142"/>
    </row>
    <row r="61" spans="3:7" x14ac:dyDescent="0.15">
      <c r="E61" s="143"/>
    </row>
    <row r="62" spans="3:7" x14ac:dyDescent="0.15">
      <c r="E62" s="143"/>
    </row>
    <row r="63" spans="3:7" x14ac:dyDescent="0.15">
      <c r="E63" s="143"/>
    </row>
    <row r="64" spans="3:7" x14ac:dyDescent="0.15">
      <c r="E64" s="143"/>
    </row>
    <row r="65" spans="5:5" x14ac:dyDescent="0.15">
      <c r="E65" s="143"/>
    </row>
    <row r="66" spans="5:5" x14ac:dyDescent="0.15">
      <c r="E66" s="143"/>
    </row>
    <row r="67" spans="5:5" x14ac:dyDescent="0.15">
      <c r="E67" s="143"/>
    </row>
    <row r="68" spans="5:5" x14ac:dyDescent="0.15">
      <c r="E68" s="143"/>
    </row>
    <row r="69" spans="5:5" x14ac:dyDescent="0.15">
      <c r="E69" s="143"/>
    </row>
    <row r="70" spans="5:5" x14ac:dyDescent="0.15">
      <c r="E70" s="143"/>
    </row>
    <row r="71" spans="5:5" x14ac:dyDescent="0.15">
      <c r="E71" s="143"/>
    </row>
    <row r="72" spans="5:5" x14ac:dyDescent="0.15">
      <c r="E72" s="143"/>
    </row>
    <row r="73" spans="5:5" x14ac:dyDescent="0.15">
      <c r="E73" s="143"/>
    </row>
    <row r="74" spans="5:5" x14ac:dyDescent="0.15">
      <c r="E74" s="143"/>
    </row>
  </sheetData>
  <sheetProtection autoFilter="0"/>
  <protectedRanges>
    <protectedRange sqref="F6 F4 U4:Z4 F9:H10 F12:H17 F19:H20" name="範囲1"/>
  </protectedRanges>
  <mergeCells count="26">
    <mergeCell ref="B2:P2"/>
    <mergeCell ref="F4:J4"/>
    <mergeCell ref="F8:H8"/>
    <mergeCell ref="D8:E8"/>
    <mergeCell ref="F6:U6"/>
    <mergeCell ref="U4:Y4"/>
    <mergeCell ref="D20:E20"/>
    <mergeCell ref="D19:E19"/>
    <mergeCell ref="D12:E12"/>
    <mergeCell ref="D9:E9"/>
    <mergeCell ref="D10:E10"/>
    <mergeCell ref="D13:E13"/>
    <mergeCell ref="D14:E14"/>
    <mergeCell ref="D17:E17"/>
    <mergeCell ref="D16:E16"/>
    <mergeCell ref="D15:E15"/>
    <mergeCell ref="F9:H9"/>
    <mergeCell ref="F10:H10"/>
    <mergeCell ref="F12:H12"/>
    <mergeCell ref="F13:H13"/>
    <mergeCell ref="F14:H14"/>
    <mergeCell ref="F15:H15"/>
    <mergeCell ref="F16:H16"/>
    <mergeCell ref="F17:H17"/>
    <mergeCell ref="F19:H19"/>
    <mergeCell ref="F20:H20"/>
  </mergeCells>
  <phoneticPr fontId="3"/>
  <dataValidations count="1">
    <dataValidation type="whole" imeMode="disabled" allowBlank="1" showInputMessage="1" showErrorMessage="1" prompt="1~999人まで" sqref="F19:H20 F9:H10 F12:H17" xr:uid="{00000000-0002-0000-1600-000000000000}">
      <formula1>1</formula1>
      <formula2>999</formula2>
    </dataValidation>
  </dataValidations>
  <printOptions horizontalCentered="1"/>
  <pageMargins left="0.70866141732283472" right="0.70866141732283472" top="0.59055118110236227" bottom="0.39370078740157483" header="0.51181102362204722" footer="0.39370078740157483"/>
  <pageSetup paperSize="9" scale="72"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39997558519241921"/>
    <pageSetUpPr fitToPage="1"/>
  </sheetPr>
  <dimension ref="A2:IV109"/>
  <sheetViews>
    <sheetView showGridLines="0" zoomScaleNormal="100" workbookViewId="0">
      <selection activeCell="B2" sqref="B2"/>
    </sheetView>
  </sheetViews>
  <sheetFormatPr defaultColWidth="1.25" defaultRowHeight="13.5" x14ac:dyDescent="0.15"/>
  <cols>
    <col min="1" max="1" width="1.25" style="50" customWidth="1"/>
    <col min="2" max="2" width="3.75" style="50" customWidth="1"/>
    <col min="3" max="3" width="5" style="50" customWidth="1"/>
    <col min="4" max="4" width="11.25" style="50" customWidth="1"/>
    <col min="5" max="5" width="12.5" style="50" customWidth="1"/>
    <col min="6" max="6" width="23.75" style="50" customWidth="1"/>
    <col min="7" max="7" width="35" style="50" customWidth="1"/>
    <col min="8" max="35" width="3.75" style="50" customWidth="1"/>
    <col min="36" max="125" width="2.5" style="50" customWidth="1"/>
    <col min="126" max="254" width="9" style="50" customWidth="1"/>
    <col min="255" max="16384" width="1.25" style="50"/>
  </cols>
  <sheetData>
    <row r="2" spans="1:28" ht="18" customHeight="1" x14ac:dyDescent="0.15">
      <c r="B2" s="54" t="s">
        <v>236</v>
      </c>
    </row>
    <row r="3" spans="1:28" ht="15" customHeight="1" x14ac:dyDescent="0.15">
      <c r="B3" s="1414" t="s">
        <v>493</v>
      </c>
      <c r="C3" s="1415"/>
      <c r="D3" s="1416"/>
      <c r="E3" s="1393" t="s">
        <v>304</v>
      </c>
      <c r="F3" s="1393"/>
      <c r="G3" s="1393"/>
    </row>
    <row r="4" spans="1:28" ht="15" customHeight="1" x14ac:dyDescent="0.15">
      <c r="B4" s="1422" t="s">
        <v>51</v>
      </c>
      <c r="C4" s="1378" t="s">
        <v>74</v>
      </c>
      <c r="D4" s="1379"/>
      <c r="E4" s="1380" t="s">
        <v>74</v>
      </c>
      <c r="F4" s="1381"/>
      <c r="G4" s="1382"/>
    </row>
    <row r="5" spans="1:28" ht="15" customHeight="1" x14ac:dyDescent="0.15">
      <c r="B5" s="1420"/>
      <c r="C5" s="1403" t="s">
        <v>75</v>
      </c>
      <c r="D5" s="1404"/>
      <c r="E5" s="1390" t="s">
        <v>76</v>
      </c>
      <c r="F5" s="819"/>
      <c r="G5" s="1391"/>
    </row>
    <row r="6" spans="1:28" ht="15" customHeight="1" x14ac:dyDescent="0.15">
      <c r="B6" s="1420"/>
      <c r="C6" s="1426" t="s">
        <v>745</v>
      </c>
      <c r="D6" s="1427"/>
      <c r="E6" s="1390" t="s">
        <v>745</v>
      </c>
      <c r="F6" s="819"/>
      <c r="G6" s="1391"/>
    </row>
    <row r="7" spans="1:28" s="53" customFormat="1" ht="15" customHeight="1" x14ac:dyDescent="0.15">
      <c r="A7" s="52"/>
      <c r="B7" s="1423"/>
      <c r="C7" s="1424" t="s">
        <v>1345</v>
      </c>
      <c r="D7" s="1425"/>
      <c r="E7" s="1383" t="s">
        <v>1345</v>
      </c>
      <c r="F7" s="1384"/>
      <c r="G7" s="1385"/>
      <c r="H7" s="52"/>
      <c r="I7" s="52"/>
      <c r="J7" s="52"/>
      <c r="K7" s="52"/>
      <c r="L7" s="52"/>
      <c r="M7" s="52"/>
      <c r="N7" s="52"/>
      <c r="O7" s="52"/>
      <c r="P7" s="52"/>
      <c r="Q7" s="52"/>
      <c r="R7" s="52"/>
      <c r="S7" s="52"/>
      <c r="T7" s="52"/>
      <c r="U7" s="52"/>
      <c r="V7" s="52"/>
      <c r="W7" s="52"/>
      <c r="X7" s="52"/>
      <c r="Y7" s="52"/>
      <c r="Z7" s="52"/>
      <c r="AA7" s="52"/>
      <c r="AB7" s="52"/>
    </row>
    <row r="8" spans="1:28" ht="15" customHeight="1" x14ac:dyDescent="0.15">
      <c r="B8" s="1422" t="s">
        <v>52</v>
      </c>
      <c r="C8" s="1378" t="s">
        <v>746</v>
      </c>
      <c r="D8" s="1379"/>
      <c r="E8" s="1380" t="s">
        <v>746</v>
      </c>
      <c r="F8" s="1381"/>
      <c r="G8" s="1382"/>
    </row>
    <row r="9" spans="1:28" ht="15" customHeight="1" x14ac:dyDescent="0.15">
      <c r="B9" s="1420"/>
      <c r="C9" s="1403" t="s">
        <v>747</v>
      </c>
      <c r="D9" s="1404"/>
      <c r="E9" s="1390" t="s">
        <v>748</v>
      </c>
      <c r="F9" s="819"/>
      <c r="G9" s="1391"/>
    </row>
    <row r="10" spans="1:28" ht="15" customHeight="1" x14ac:dyDescent="0.15">
      <c r="B10" s="1420"/>
      <c r="C10" s="1395" t="s">
        <v>64</v>
      </c>
      <c r="D10" s="1396"/>
      <c r="E10" s="1390" t="s">
        <v>749</v>
      </c>
      <c r="F10" s="819"/>
      <c r="G10" s="1391"/>
    </row>
    <row r="11" spans="1:28" ht="15" customHeight="1" x14ac:dyDescent="0.15">
      <c r="B11" s="1420"/>
      <c r="C11" s="1395" t="s">
        <v>65</v>
      </c>
      <c r="D11" s="1396"/>
      <c r="E11" s="1390" t="s">
        <v>750</v>
      </c>
      <c r="F11" s="819"/>
      <c r="G11" s="1391"/>
    </row>
    <row r="12" spans="1:28" ht="30" customHeight="1" x14ac:dyDescent="0.15">
      <c r="B12" s="1423"/>
      <c r="C12" s="1424" t="s">
        <v>751</v>
      </c>
      <c r="D12" s="1425"/>
      <c r="E12" s="1383" t="s">
        <v>1365</v>
      </c>
      <c r="F12" s="1384"/>
      <c r="G12" s="1385"/>
    </row>
    <row r="13" spans="1:28" ht="15" customHeight="1" x14ac:dyDescent="0.15">
      <c r="B13" s="120" t="s">
        <v>752</v>
      </c>
      <c r="C13" s="121"/>
      <c r="D13" s="122"/>
      <c r="E13" s="1408" t="s">
        <v>753</v>
      </c>
      <c r="F13" s="1409"/>
      <c r="G13" s="1410"/>
    </row>
    <row r="14" spans="1:28" ht="15" customHeight="1" x14ac:dyDescent="0.15">
      <c r="B14" s="115" t="s">
        <v>754</v>
      </c>
      <c r="C14" s="116"/>
      <c r="D14" s="117"/>
      <c r="E14" s="1390" t="s">
        <v>753</v>
      </c>
      <c r="F14" s="819"/>
      <c r="G14" s="1391"/>
    </row>
    <row r="15" spans="1:28" ht="15" customHeight="1" x14ac:dyDescent="0.15">
      <c r="B15" s="118" t="s">
        <v>229</v>
      </c>
      <c r="C15" s="123"/>
      <c r="D15" s="119"/>
      <c r="E15" s="1405" t="s">
        <v>755</v>
      </c>
      <c r="F15" s="1406"/>
      <c r="G15" s="1407"/>
    </row>
    <row r="16" spans="1:28" ht="15" customHeight="1" x14ac:dyDescent="0.15">
      <c r="B16" s="1387" t="s">
        <v>66</v>
      </c>
      <c r="C16" s="1388"/>
      <c r="D16" s="1389"/>
      <c r="E16" s="1413" t="s">
        <v>756</v>
      </c>
      <c r="F16" s="1413"/>
      <c r="G16" s="1413"/>
    </row>
    <row r="17" spans="2:9" ht="15" customHeight="1" x14ac:dyDescent="0.15">
      <c r="B17" s="1397" t="s">
        <v>67</v>
      </c>
      <c r="C17" s="1398"/>
      <c r="D17" s="1399"/>
      <c r="E17" s="1386" t="s">
        <v>757</v>
      </c>
      <c r="F17" s="1386"/>
      <c r="G17" s="1386"/>
    </row>
    <row r="18" spans="2:9" ht="15" customHeight="1" x14ac:dyDescent="0.15">
      <c r="B18" s="1397" t="s">
        <v>68</v>
      </c>
      <c r="C18" s="1398"/>
      <c r="D18" s="1399"/>
      <c r="E18" s="1386" t="s">
        <v>758</v>
      </c>
      <c r="F18" s="1386"/>
      <c r="G18" s="1386"/>
    </row>
    <row r="19" spans="2:9" ht="15" customHeight="1" x14ac:dyDescent="0.15">
      <c r="B19" s="1419" t="s">
        <v>54</v>
      </c>
      <c r="C19" s="1417" t="s">
        <v>155</v>
      </c>
      <c r="D19" s="1418"/>
      <c r="E19" s="1390" t="s">
        <v>162</v>
      </c>
      <c r="F19" s="819"/>
      <c r="G19" s="1391"/>
      <c r="I19" s="171"/>
    </row>
    <row r="20" spans="2:9" ht="15" customHeight="1" x14ac:dyDescent="0.15">
      <c r="B20" s="1420"/>
      <c r="C20" s="1395" t="s">
        <v>156</v>
      </c>
      <c r="D20" s="1396"/>
      <c r="E20" s="1390" t="s">
        <v>163</v>
      </c>
      <c r="F20" s="819"/>
      <c r="G20" s="1391"/>
      <c r="I20" s="171"/>
    </row>
    <row r="21" spans="2:9" ht="15" customHeight="1" x14ac:dyDescent="0.15">
      <c r="B21" s="1420"/>
      <c r="C21" s="1395" t="s">
        <v>157</v>
      </c>
      <c r="D21" s="1396"/>
      <c r="E21" s="1390" t="s">
        <v>164</v>
      </c>
      <c r="F21" s="819"/>
      <c r="G21" s="1391"/>
      <c r="I21" s="171"/>
    </row>
    <row r="22" spans="2:9" ht="15" customHeight="1" x14ac:dyDescent="0.15">
      <c r="B22" s="1420"/>
      <c r="C22" s="1395" t="s">
        <v>158</v>
      </c>
      <c r="D22" s="1396"/>
      <c r="E22" s="1390" t="s">
        <v>165</v>
      </c>
      <c r="F22" s="819"/>
      <c r="G22" s="1391"/>
      <c r="I22" s="171"/>
    </row>
    <row r="23" spans="2:9" ht="15" customHeight="1" x14ac:dyDescent="0.15">
      <c r="B23" s="1420"/>
      <c r="C23" s="1395" t="s">
        <v>159</v>
      </c>
      <c r="D23" s="1396"/>
      <c r="E23" s="1390" t="s">
        <v>243</v>
      </c>
      <c r="F23" s="819"/>
      <c r="G23" s="1391"/>
      <c r="I23" s="172"/>
    </row>
    <row r="24" spans="2:9" ht="15" customHeight="1" x14ac:dyDescent="0.15">
      <c r="B24" s="1420"/>
      <c r="C24" s="1395" t="s">
        <v>160</v>
      </c>
      <c r="D24" s="1396"/>
      <c r="E24" s="1390" t="s">
        <v>244</v>
      </c>
      <c r="F24" s="819"/>
      <c r="G24" s="1391"/>
      <c r="I24" s="171"/>
    </row>
    <row r="25" spans="2:9" ht="15" customHeight="1" x14ac:dyDescent="0.15">
      <c r="B25" s="1420"/>
      <c r="C25" s="1395" t="s">
        <v>161</v>
      </c>
      <c r="D25" s="1396"/>
      <c r="E25" s="1390" t="s">
        <v>245</v>
      </c>
      <c r="F25" s="819"/>
      <c r="G25" s="1391"/>
      <c r="I25" s="171"/>
    </row>
    <row r="26" spans="2:9" ht="15" customHeight="1" x14ac:dyDescent="0.15">
      <c r="B26" s="1421"/>
      <c r="C26" s="1411" t="s">
        <v>759</v>
      </c>
      <c r="D26" s="1399"/>
      <c r="E26" s="1390" t="s">
        <v>246</v>
      </c>
      <c r="F26" s="819"/>
      <c r="G26" s="1391"/>
      <c r="I26" s="171"/>
    </row>
    <row r="27" spans="2:9" ht="15" customHeight="1" x14ac:dyDescent="0.15">
      <c r="B27" s="1397" t="s">
        <v>55</v>
      </c>
      <c r="C27" s="1398"/>
      <c r="D27" s="1399"/>
      <c r="E27" s="1386" t="s">
        <v>303</v>
      </c>
      <c r="F27" s="1386"/>
      <c r="G27" s="1386"/>
    </row>
    <row r="28" spans="2:9" ht="15" customHeight="1" x14ac:dyDescent="0.15">
      <c r="B28" s="1397" t="s">
        <v>546</v>
      </c>
      <c r="C28" s="1398"/>
      <c r="D28" s="1399"/>
      <c r="E28" s="1386" t="s">
        <v>818</v>
      </c>
      <c r="F28" s="1386"/>
      <c r="G28" s="1386"/>
      <c r="H28"/>
      <c r="I28"/>
    </row>
    <row r="29" spans="2:9" ht="15" customHeight="1" x14ac:dyDescent="0.15">
      <c r="B29" s="1400" t="s">
        <v>817</v>
      </c>
      <c r="C29" s="1401"/>
      <c r="D29" s="1402"/>
      <c r="E29" s="1412" t="s">
        <v>817</v>
      </c>
      <c r="F29" s="1412"/>
      <c r="G29" s="1412"/>
      <c r="H29"/>
      <c r="I29"/>
    </row>
    <row r="30" spans="2:9" ht="7.5" customHeight="1" x14ac:dyDescent="0.15">
      <c r="G30" s="53"/>
    </row>
    <row r="31" spans="2:9" s="54" customFormat="1" x14ac:dyDescent="0.15">
      <c r="B31" s="49" t="s">
        <v>495</v>
      </c>
    </row>
    <row r="32" spans="2:9" s="54" customFormat="1" x14ac:dyDescent="0.15">
      <c r="B32" s="49" t="s">
        <v>1346</v>
      </c>
    </row>
    <row r="33" spans="1:256" s="54" customFormat="1" x14ac:dyDescent="0.15">
      <c r="B33" s="49" t="s">
        <v>1347</v>
      </c>
    </row>
    <row r="34" spans="1:256" s="54" customFormat="1" x14ac:dyDescent="0.15">
      <c r="B34" s="49" t="s">
        <v>114</v>
      </c>
    </row>
    <row r="35" spans="1:256" s="54" customFormat="1" x14ac:dyDescent="0.15">
      <c r="B35" s="49" t="s">
        <v>1350</v>
      </c>
    </row>
    <row r="36" spans="1:256" s="54" customFormat="1" x14ac:dyDescent="0.15">
      <c r="B36" s="49" t="s">
        <v>1348</v>
      </c>
    </row>
    <row r="37" spans="1:256" s="54" customFormat="1" x14ac:dyDescent="0.15">
      <c r="B37" s="54" t="s">
        <v>305</v>
      </c>
    </row>
    <row r="38" spans="1:256" s="54" customFormat="1" x14ac:dyDescent="0.15">
      <c r="B38" s="54" t="s">
        <v>306</v>
      </c>
    </row>
    <row r="39" spans="1:256" s="54" customFormat="1" x14ac:dyDescent="0.15">
      <c r="B39" s="49"/>
      <c r="G39" s="54" t="s">
        <v>760</v>
      </c>
    </row>
    <row r="40" spans="1:256" customFormat="1" ht="14.25" x14ac:dyDescent="0.15">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c r="FT40" s="54"/>
      <c r="FU40" s="54"/>
      <c r="FV40" s="54"/>
      <c r="FW40" s="54"/>
      <c r="FX40" s="54"/>
      <c r="FY40" s="54"/>
      <c r="FZ40" s="54"/>
      <c r="GA40" s="54"/>
      <c r="GB40" s="54"/>
      <c r="GC40" s="54"/>
      <c r="GD40" s="54"/>
      <c r="GE40" s="54"/>
      <c r="GF40" s="54"/>
      <c r="GG40" s="54"/>
      <c r="GH40" s="54"/>
      <c r="GI40" s="54"/>
      <c r="GJ40" s="54"/>
      <c r="GK40" s="54"/>
      <c r="GL40" s="54"/>
      <c r="GM40" s="54"/>
      <c r="GN40" s="54"/>
      <c r="GO40" s="54"/>
      <c r="GP40" s="54"/>
      <c r="GQ40" s="54"/>
      <c r="GR40" s="54"/>
      <c r="GS40" s="54"/>
      <c r="GT40" s="54"/>
      <c r="GU40" s="54"/>
      <c r="GV40" s="54"/>
      <c r="GW40" s="54"/>
      <c r="GX40" s="54"/>
      <c r="GY40" s="54"/>
      <c r="GZ40" s="54"/>
      <c r="HA40" s="54"/>
      <c r="HB40" s="54"/>
      <c r="HC40" s="54"/>
      <c r="HD40" s="54"/>
      <c r="HE40" s="54"/>
      <c r="HF40" s="54"/>
      <c r="HG40" s="54"/>
      <c r="HH40" s="54"/>
      <c r="HI40" s="54"/>
      <c r="HJ40" s="54"/>
      <c r="HK40" s="54"/>
      <c r="HL40" s="54"/>
      <c r="HM40" s="54"/>
      <c r="HN40" s="54"/>
      <c r="HO40" s="54"/>
      <c r="HP40" s="54"/>
      <c r="HQ40" s="54"/>
      <c r="HR40" s="54"/>
      <c r="HS40" s="54"/>
      <c r="HT40" s="54"/>
      <c r="HU40" s="54"/>
      <c r="HV40" s="54"/>
      <c r="HW40" s="54"/>
      <c r="HX40" s="54"/>
      <c r="HY40" s="54"/>
      <c r="HZ40" s="54"/>
      <c r="IA40" s="54"/>
      <c r="IB40" s="54"/>
      <c r="IC40" s="54"/>
      <c r="ID40" s="54"/>
      <c r="IE40" s="54"/>
      <c r="IF40" s="54"/>
      <c r="IG40" s="54"/>
      <c r="IH40" s="54"/>
      <c r="II40" s="54"/>
      <c r="IJ40" s="54"/>
      <c r="IK40" s="54"/>
      <c r="IL40" s="54"/>
      <c r="IM40" s="54"/>
      <c r="IN40" s="54"/>
      <c r="IO40" s="54"/>
      <c r="IP40" s="54"/>
      <c r="IQ40" s="54"/>
      <c r="IR40" s="54"/>
      <c r="IS40" s="54"/>
      <c r="IT40" s="54"/>
      <c r="IU40" s="54"/>
      <c r="IV40" s="54"/>
    </row>
    <row r="41" spans="1:256" ht="18" customHeight="1" x14ac:dyDescent="0.15">
      <c r="B41" s="54" t="s">
        <v>117</v>
      </c>
    </row>
    <row r="42" spans="1:256" ht="15" customHeight="1" x14ac:dyDescent="0.15">
      <c r="B42" s="539"/>
      <c r="C42" s="1393" t="s">
        <v>761</v>
      </c>
      <c r="D42" s="1393"/>
      <c r="E42" s="535" t="s">
        <v>496</v>
      </c>
      <c r="F42" s="535" t="s">
        <v>497</v>
      </c>
      <c r="G42" s="535" t="s">
        <v>1349</v>
      </c>
    </row>
    <row r="43" spans="1:256" ht="15" customHeight="1" x14ac:dyDescent="0.15">
      <c r="B43" s="58">
        <v>1</v>
      </c>
      <c r="C43" s="1394" t="s">
        <v>71</v>
      </c>
      <c r="D43" s="1394"/>
      <c r="E43" s="537" t="s">
        <v>499</v>
      </c>
      <c r="F43" s="537" t="s">
        <v>500</v>
      </c>
      <c r="G43" s="536" t="s">
        <v>77</v>
      </c>
    </row>
    <row r="44" spans="1:256" ht="15" customHeight="1" x14ac:dyDescent="0.15">
      <c r="B44" s="59">
        <v>2</v>
      </c>
      <c r="C44" s="1392" t="s">
        <v>501</v>
      </c>
      <c r="D44" s="1392"/>
      <c r="E44" s="534" t="s">
        <v>499</v>
      </c>
      <c r="F44" s="534" t="s">
        <v>502</v>
      </c>
      <c r="G44" s="534" t="s">
        <v>503</v>
      </c>
    </row>
    <row r="45" spans="1:256" ht="15" customHeight="1" x14ac:dyDescent="0.15">
      <c r="B45" s="59">
        <v>3</v>
      </c>
      <c r="C45" s="1392" t="s">
        <v>504</v>
      </c>
      <c r="D45" s="1392"/>
      <c r="E45" s="534" t="s">
        <v>499</v>
      </c>
      <c r="F45" s="534" t="s">
        <v>504</v>
      </c>
      <c r="G45" s="534" t="s">
        <v>505</v>
      </c>
    </row>
    <row r="46" spans="1:256" ht="15" customHeight="1" x14ac:dyDescent="0.15">
      <c r="B46" s="59">
        <v>4</v>
      </c>
      <c r="C46" s="1392" t="s">
        <v>506</v>
      </c>
      <c r="D46" s="1392"/>
      <c r="E46" s="534" t="s">
        <v>499</v>
      </c>
      <c r="F46" s="534" t="s">
        <v>506</v>
      </c>
      <c r="G46" s="534" t="s">
        <v>507</v>
      </c>
    </row>
    <row r="47" spans="1:256" ht="15" customHeight="1" x14ac:dyDescent="0.15">
      <c r="B47" s="59">
        <v>5</v>
      </c>
      <c r="C47" s="1392" t="s">
        <v>508</v>
      </c>
      <c r="D47" s="1392"/>
      <c r="E47" s="534" t="s">
        <v>499</v>
      </c>
      <c r="F47" s="643" t="s">
        <v>508</v>
      </c>
      <c r="G47" s="643" t="s">
        <v>509</v>
      </c>
    </row>
    <row r="48" spans="1:256" ht="30" customHeight="1" x14ac:dyDescent="0.15">
      <c r="B48" s="59">
        <v>6</v>
      </c>
      <c r="C48" s="1392" t="s">
        <v>510</v>
      </c>
      <c r="D48" s="1392"/>
      <c r="E48" s="534" t="s">
        <v>511</v>
      </c>
      <c r="F48" s="643" t="s">
        <v>512</v>
      </c>
      <c r="G48" s="643" t="s">
        <v>513</v>
      </c>
    </row>
    <row r="49" spans="2:7" ht="15" customHeight="1" x14ac:dyDescent="0.15">
      <c r="B49" s="59">
        <v>7</v>
      </c>
      <c r="C49" s="1392" t="s">
        <v>514</v>
      </c>
      <c r="D49" s="1392"/>
      <c r="E49" s="534" t="s">
        <v>511</v>
      </c>
      <c r="F49" s="643" t="s">
        <v>514</v>
      </c>
      <c r="G49" s="643" t="s">
        <v>515</v>
      </c>
    </row>
    <row r="50" spans="2:7" ht="15" customHeight="1" x14ac:dyDescent="0.15">
      <c r="B50" s="59">
        <v>8</v>
      </c>
      <c r="C50" s="1392" t="s">
        <v>516</v>
      </c>
      <c r="D50" s="1392"/>
      <c r="E50" s="534" t="s">
        <v>517</v>
      </c>
      <c r="F50" s="643" t="s">
        <v>1366</v>
      </c>
      <c r="G50" s="644" t="s">
        <v>1367</v>
      </c>
    </row>
    <row r="51" spans="2:7" ht="15" customHeight="1" x14ac:dyDescent="0.15">
      <c r="B51" s="59">
        <v>9</v>
      </c>
      <c r="C51" s="1392" t="s">
        <v>518</v>
      </c>
      <c r="D51" s="1392"/>
      <c r="E51" s="534" t="s">
        <v>519</v>
      </c>
      <c r="F51" s="643" t="s">
        <v>518</v>
      </c>
      <c r="G51" s="643" t="s">
        <v>520</v>
      </c>
    </row>
    <row r="52" spans="2:7" ht="15" customHeight="1" x14ac:dyDescent="0.15">
      <c r="B52" s="59">
        <v>10</v>
      </c>
      <c r="C52" s="1392" t="s">
        <v>521</v>
      </c>
      <c r="D52" s="1392"/>
      <c r="E52" s="534" t="s">
        <v>522</v>
      </c>
      <c r="F52" s="643" t="s">
        <v>521</v>
      </c>
      <c r="G52" s="643" t="s">
        <v>523</v>
      </c>
    </row>
    <row r="53" spans="2:7" ht="27" customHeight="1" x14ac:dyDescent="0.15">
      <c r="B53" s="59">
        <v>11</v>
      </c>
      <c r="C53" s="1392" t="s">
        <v>524</v>
      </c>
      <c r="D53" s="1392"/>
      <c r="E53" s="534" t="s">
        <v>499</v>
      </c>
      <c r="F53" s="643" t="s">
        <v>525</v>
      </c>
      <c r="G53" s="643" t="s">
        <v>526</v>
      </c>
    </row>
    <row r="54" spans="2:7" ht="27" customHeight="1" x14ac:dyDescent="0.15">
      <c r="B54" s="59">
        <v>12</v>
      </c>
      <c r="C54" s="1392" t="s">
        <v>527</v>
      </c>
      <c r="D54" s="1392"/>
      <c r="E54" s="534" t="s">
        <v>499</v>
      </c>
      <c r="F54" s="643" t="s">
        <v>525</v>
      </c>
      <c r="G54" s="643" t="s">
        <v>526</v>
      </c>
    </row>
    <row r="55" spans="2:7" ht="15" customHeight="1" x14ac:dyDescent="0.15">
      <c r="B55" s="59">
        <v>13</v>
      </c>
      <c r="C55" s="1392" t="s">
        <v>528</v>
      </c>
      <c r="D55" s="1392"/>
      <c r="E55" s="534" t="s">
        <v>529</v>
      </c>
      <c r="F55" s="643" t="s">
        <v>528</v>
      </c>
      <c r="G55" s="643" t="s">
        <v>530</v>
      </c>
    </row>
    <row r="56" spans="2:7" ht="15" customHeight="1" x14ac:dyDescent="0.15">
      <c r="B56" s="59">
        <v>14</v>
      </c>
      <c r="C56" s="1392" t="s">
        <v>531</v>
      </c>
      <c r="D56" s="1392"/>
      <c r="E56" s="534" t="s">
        <v>499</v>
      </c>
      <c r="F56" s="643" t="s">
        <v>532</v>
      </c>
      <c r="G56" s="643" t="s">
        <v>533</v>
      </c>
    </row>
    <row r="57" spans="2:7" ht="15" customHeight="1" x14ac:dyDescent="0.15">
      <c r="B57" s="59">
        <v>15</v>
      </c>
      <c r="C57" s="1392" t="s">
        <v>534</v>
      </c>
      <c r="D57" s="1392"/>
      <c r="E57" s="534" t="s">
        <v>499</v>
      </c>
      <c r="F57" s="643" t="s">
        <v>535</v>
      </c>
      <c r="G57" s="644" t="s">
        <v>536</v>
      </c>
    </row>
    <row r="58" spans="2:7" ht="15" customHeight="1" x14ac:dyDescent="0.15">
      <c r="B58" s="59">
        <v>16</v>
      </c>
      <c r="C58" s="1392" t="s">
        <v>537</v>
      </c>
      <c r="D58" s="1392"/>
      <c r="E58" s="534" t="s">
        <v>499</v>
      </c>
      <c r="F58" s="643" t="s">
        <v>537</v>
      </c>
      <c r="G58" s="643" t="s">
        <v>538</v>
      </c>
    </row>
    <row r="59" spans="2:7" ht="15" customHeight="1" x14ac:dyDescent="0.15">
      <c r="B59" s="539"/>
      <c r="C59" s="1393" t="s">
        <v>761</v>
      </c>
      <c r="D59" s="1393"/>
      <c r="E59" s="535" t="s">
        <v>496</v>
      </c>
      <c r="F59" s="645" t="s">
        <v>497</v>
      </c>
      <c r="G59" s="645" t="s">
        <v>498</v>
      </c>
    </row>
    <row r="60" spans="2:7" ht="30" customHeight="1" x14ac:dyDescent="0.15">
      <c r="B60" s="59">
        <v>17</v>
      </c>
      <c r="C60" s="1392" t="s">
        <v>539</v>
      </c>
      <c r="D60" s="1392"/>
      <c r="E60" s="534" t="s">
        <v>499</v>
      </c>
      <c r="F60" s="643" t="s">
        <v>540</v>
      </c>
      <c r="G60" s="643" t="s">
        <v>541</v>
      </c>
    </row>
    <row r="61" spans="2:7" ht="15" customHeight="1" x14ac:dyDescent="0.15">
      <c r="B61" s="59">
        <v>18</v>
      </c>
      <c r="C61" s="1392" t="s">
        <v>542</v>
      </c>
      <c r="D61" s="1392"/>
      <c r="E61" s="534" t="s">
        <v>499</v>
      </c>
      <c r="F61" s="643" t="s">
        <v>542</v>
      </c>
      <c r="G61" s="643" t="s">
        <v>543</v>
      </c>
    </row>
    <row r="62" spans="2:7" ht="120" x14ac:dyDescent="0.15">
      <c r="B62" s="59">
        <v>19</v>
      </c>
      <c r="C62" s="1392" t="s">
        <v>494</v>
      </c>
      <c r="D62" s="1392"/>
      <c r="E62" s="534" t="s">
        <v>762</v>
      </c>
      <c r="F62" s="60" t="s">
        <v>1368</v>
      </c>
      <c r="G62" s="60" t="s">
        <v>1369</v>
      </c>
    </row>
    <row r="63" spans="2:7" ht="54" x14ac:dyDescent="0.15">
      <c r="B63" s="59">
        <v>20</v>
      </c>
      <c r="C63" s="1392" t="s">
        <v>544</v>
      </c>
      <c r="D63" s="1392"/>
      <c r="E63" s="534" t="s">
        <v>763</v>
      </c>
      <c r="F63" s="643" t="s">
        <v>1370</v>
      </c>
      <c r="G63" s="643" t="s">
        <v>1371</v>
      </c>
    </row>
    <row r="64" spans="2:7" ht="27" x14ac:dyDescent="0.15">
      <c r="B64" s="59">
        <v>21</v>
      </c>
      <c r="C64" s="1392" t="s">
        <v>764</v>
      </c>
      <c r="D64" s="1392"/>
      <c r="E64" s="57" t="s">
        <v>545</v>
      </c>
      <c r="F64" s="643" t="s">
        <v>1372</v>
      </c>
      <c r="G64" s="643" t="s">
        <v>1373</v>
      </c>
    </row>
    <row r="65" spans="1:30" ht="40.5" x14ac:dyDescent="0.15">
      <c r="B65" s="59">
        <v>22</v>
      </c>
      <c r="C65" s="1392" t="s">
        <v>307</v>
      </c>
      <c r="D65" s="1392"/>
      <c r="E65" s="57" t="s">
        <v>865</v>
      </c>
      <c r="F65" s="643" t="s">
        <v>1357</v>
      </c>
      <c r="G65" s="643" t="s">
        <v>1374</v>
      </c>
    </row>
    <row r="66" spans="1:30" ht="67.5" x14ac:dyDescent="0.15">
      <c r="B66" s="61">
        <v>23</v>
      </c>
      <c r="C66" s="1435" t="s">
        <v>115</v>
      </c>
      <c r="D66" s="1435"/>
      <c r="E66" s="62" t="s">
        <v>116</v>
      </c>
      <c r="F66" s="62" t="s">
        <v>1375</v>
      </c>
      <c r="G66" s="62" t="s">
        <v>1376</v>
      </c>
    </row>
    <row r="67" spans="1:30" ht="7.5" customHeight="1" x14ac:dyDescent="0.15"/>
    <row r="68" spans="1:30" s="56" customFormat="1" x14ac:dyDescent="0.15">
      <c r="A68" s="55"/>
      <c r="B68" s="49" t="s">
        <v>78</v>
      </c>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row>
    <row r="69" spans="1:30" s="56" customFormat="1" x14ac:dyDescent="0.15">
      <c r="A69" s="55"/>
      <c r="B69" s="49" t="s">
        <v>765</v>
      </c>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row>
    <row r="70" spans="1:30" s="54" customFormat="1" x14ac:dyDescent="0.15">
      <c r="B70" s="49" t="s">
        <v>766</v>
      </c>
    </row>
    <row r="71" spans="1:30" s="54" customFormat="1" x14ac:dyDescent="0.15">
      <c r="B71" s="49" t="s">
        <v>767</v>
      </c>
    </row>
    <row r="73" spans="1:30" ht="18" customHeight="1" x14ac:dyDescent="0.15">
      <c r="B73" s="54" t="s">
        <v>118</v>
      </c>
      <c r="E73" s="166"/>
      <c r="F73" s="166"/>
    </row>
    <row r="74" spans="1:30" ht="15" customHeight="1" x14ac:dyDescent="0.15">
      <c r="B74" s="51"/>
      <c r="C74" s="1414" t="s">
        <v>768</v>
      </c>
      <c r="D74" s="1415"/>
      <c r="E74" s="1416"/>
      <c r="F74" s="1414" t="s">
        <v>119</v>
      </c>
      <c r="G74" s="1416"/>
    </row>
    <row r="75" spans="1:30" ht="15" customHeight="1" x14ac:dyDescent="0.15">
      <c r="B75" s="58">
        <v>1</v>
      </c>
      <c r="C75" s="1432" t="s">
        <v>71</v>
      </c>
      <c r="D75" s="1433"/>
      <c r="E75" s="1434"/>
      <c r="F75" s="1430" t="s">
        <v>500</v>
      </c>
      <c r="G75" s="1431"/>
    </row>
    <row r="76" spans="1:30" ht="15" customHeight="1" x14ac:dyDescent="0.15">
      <c r="B76" s="59">
        <v>2</v>
      </c>
      <c r="C76" s="1397" t="s">
        <v>501</v>
      </c>
      <c r="D76" s="1398"/>
      <c r="E76" s="1399"/>
      <c r="F76" s="1428" t="s">
        <v>502</v>
      </c>
      <c r="G76" s="1429"/>
    </row>
    <row r="77" spans="1:30" ht="15" customHeight="1" x14ac:dyDescent="0.15">
      <c r="B77" s="59">
        <v>3</v>
      </c>
      <c r="C77" s="1397" t="s">
        <v>504</v>
      </c>
      <c r="D77" s="1398"/>
      <c r="E77" s="1399"/>
      <c r="F77" s="1428" t="s">
        <v>504</v>
      </c>
      <c r="G77" s="1429"/>
    </row>
    <row r="78" spans="1:30" ht="15" customHeight="1" x14ac:dyDescent="0.15">
      <c r="B78" s="59">
        <v>4</v>
      </c>
      <c r="C78" s="1397" t="s">
        <v>506</v>
      </c>
      <c r="D78" s="1398"/>
      <c r="E78" s="1399"/>
      <c r="F78" s="1428" t="s">
        <v>506</v>
      </c>
      <c r="G78" s="1429"/>
    </row>
    <row r="79" spans="1:30" ht="15" customHeight="1" x14ac:dyDescent="0.15">
      <c r="B79" s="59">
        <v>5</v>
      </c>
      <c r="C79" s="1397" t="s">
        <v>508</v>
      </c>
      <c r="D79" s="1398"/>
      <c r="E79" s="1399"/>
      <c r="F79" s="1428" t="s">
        <v>508</v>
      </c>
      <c r="G79" s="1429"/>
    </row>
    <row r="80" spans="1:30" ht="15" customHeight="1" x14ac:dyDescent="0.15">
      <c r="B80" s="59">
        <v>6</v>
      </c>
      <c r="C80" s="1397" t="s">
        <v>510</v>
      </c>
      <c r="D80" s="1398"/>
      <c r="E80" s="1399"/>
      <c r="F80" s="1428" t="s">
        <v>512</v>
      </c>
      <c r="G80" s="1429"/>
    </row>
    <row r="81" spans="2:7" ht="15" customHeight="1" x14ac:dyDescent="0.15">
      <c r="B81" s="59">
        <v>7</v>
      </c>
      <c r="C81" s="1397" t="s">
        <v>514</v>
      </c>
      <c r="D81" s="1398"/>
      <c r="E81" s="1399"/>
      <c r="F81" s="1428" t="s">
        <v>514</v>
      </c>
      <c r="G81" s="1429"/>
    </row>
    <row r="82" spans="2:7" ht="15" customHeight="1" x14ac:dyDescent="0.15">
      <c r="B82" s="59">
        <v>8</v>
      </c>
      <c r="C82" s="142" t="s">
        <v>415</v>
      </c>
      <c r="D82" s="170"/>
      <c r="E82" s="163"/>
      <c r="F82" s="164" t="s">
        <v>415</v>
      </c>
      <c r="G82" s="165"/>
    </row>
    <row r="83" spans="2:7" ht="15" customHeight="1" x14ac:dyDescent="0.15">
      <c r="B83" s="59">
        <v>9</v>
      </c>
      <c r="C83" s="1397" t="s">
        <v>518</v>
      </c>
      <c r="D83" s="1398"/>
      <c r="E83" s="1399"/>
      <c r="F83" s="1428" t="s">
        <v>518</v>
      </c>
      <c r="G83" s="1429"/>
    </row>
    <row r="84" spans="2:7" ht="15" customHeight="1" x14ac:dyDescent="0.15">
      <c r="B84" s="59">
        <v>10</v>
      </c>
      <c r="C84" s="1397" t="s">
        <v>521</v>
      </c>
      <c r="D84" s="1398"/>
      <c r="E84" s="1399"/>
      <c r="F84" s="1428" t="s">
        <v>521</v>
      </c>
      <c r="G84" s="1429"/>
    </row>
    <row r="85" spans="2:7" ht="15" customHeight="1" x14ac:dyDescent="0.15">
      <c r="B85" s="59">
        <v>11</v>
      </c>
      <c r="C85" s="1397" t="s">
        <v>524</v>
      </c>
      <c r="D85" s="1398"/>
      <c r="E85" s="1399"/>
      <c r="F85" s="1428" t="s">
        <v>410</v>
      </c>
      <c r="G85" s="1429"/>
    </row>
    <row r="86" spans="2:7" ht="15" customHeight="1" x14ac:dyDescent="0.15">
      <c r="B86" s="59">
        <v>12</v>
      </c>
      <c r="C86" s="1397" t="s">
        <v>527</v>
      </c>
      <c r="D86" s="1398"/>
      <c r="E86" s="1399"/>
      <c r="F86" s="1428" t="s">
        <v>121</v>
      </c>
      <c r="G86" s="1429"/>
    </row>
    <row r="87" spans="2:7" ht="15" customHeight="1" x14ac:dyDescent="0.15">
      <c r="B87" s="59">
        <v>13</v>
      </c>
      <c r="C87" s="1397" t="s">
        <v>528</v>
      </c>
      <c r="D87" s="1398"/>
      <c r="E87" s="1399"/>
      <c r="F87" s="1428" t="s">
        <v>528</v>
      </c>
      <c r="G87" s="1429"/>
    </row>
    <row r="88" spans="2:7" ht="15" customHeight="1" x14ac:dyDescent="0.15">
      <c r="B88" s="59">
        <v>14</v>
      </c>
      <c r="C88" s="1397" t="s">
        <v>531</v>
      </c>
      <c r="D88" s="1398"/>
      <c r="E88" s="1399"/>
      <c r="F88" s="1428" t="s">
        <v>532</v>
      </c>
      <c r="G88" s="1429"/>
    </row>
    <row r="89" spans="2:7" ht="15" customHeight="1" x14ac:dyDescent="0.15">
      <c r="B89" s="59">
        <v>15</v>
      </c>
      <c r="C89" s="1397" t="s">
        <v>534</v>
      </c>
      <c r="D89" s="1398"/>
      <c r="E89" s="1399"/>
      <c r="F89" s="1428" t="s">
        <v>535</v>
      </c>
      <c r="G89" s="1429"/>
    </row>
    <row r="90" spans="2:7" ht="15" customHeight="1" x14ac:dyDescent="0.15">
      <c r="B90" s="59">
        <v>16</v>
      </c>
      <c r="C90" s="1397" t="s">
        <v>537</v>
      </c>
      <c r="D90" s="1398"/>
      <c r="E90" s="1399"/>
      <c r="F90" s="1428" t="s">
        <v>537</v>
      </c>
      <c r="G90" s="1429"/>
    </row>
    <row r="91" spans="2:7" ht="15" customHeight="1" x14ac:dyDescent="0.15">
      <c r="B91" s="59">
        <v>17</v>
      </c>
      <c r="C91" s="1397" t="s">
        <v>539</v>
      </c>
      <c r="D91" s="1398"/>
      <c r="E91" s="1399"/>
      <c r="F91" s="1428" t="s">
        <v>540</v>
      </c>
      <c r="G91" s="1429"/>
    </row>
    <row r="92" spans="2:7" ht="15" customHeight="1" x14ac:dyDescent="0.15">
      <c r="B92" s="59">
        <v>18</v>
      </c>
      <c r="C92" s="1397" t="s">
        <v>542</v>
      </c>
      <c r="D92" s="1398"/>
      <c r="E92" s="1399"/>
      <c r="F92" s="1428" t="s">
        <v>542</v>
      </c>
      <c r="G92" s="1429"/>
    </row>
    <row r="93" spans="2:7" ht="15" customHeight="1" x14ac:dyDescent="0.15">
      <c r="B93" s="59">
        <v>19</v>
      </c>
      <c r="C93" s="1397" t="s">
        <v>494</v>
      </c>
      <c r="D93" s="1398"/>
      <c r="E93" s="1399"/>
      <c r="F93" s="1441" t="s">
        <v>408</v>
      </c>
      <c r="G93" s="1442"/>
    </row>
    <row r="94" spans="2:7" ht="15" customHeight="1" x14ac:dyDescent="0.15">
      <c r="B94" s="59">
        <v>20</v>
      </c>
      <c r="C94" s="1397" t="s">
        <v>544</v>
      </c>
      <c r="D94" s="1398"/>
      <c r="E94" s="1399"/>
      <c r="F94" s="1428" t="s">
        <v>420</v>
      </c>
      <c r="G94" s="1429"/>
    </row>
    <row r="95" spans="2:7" ht="15" customHeight="1" x14ac:dyDescent="0.15">
      <c r="B95" s="61">
        <v>21</v>
      </c>
      <c r="C95" s="1436" t="s">
        <v>122</v>
      </c>
      <c r="D95" s="1437"/>
      <c r="E95" s="1438"/>
      <c r="F95" s="1383" t="s">
        <v>1351</v>
      </c>
      <c r="G95" s="1385"/>
    </row>
    <row r="96" spans="2:7" ht="15" customHeight="1" x14ac:dyDescent="0.15">
      <c r="B96" s="50" t="s">
        <v>120</v>
      </c>
    </row>
    <row r="98" spans="2:7" x14ac:dyDescent="0.15">
      <c r="B98" s="54" t="s">
        <v>172</v>
      </c>
    </row>
    <row r="99" spans="2:7" ht="15" customHeight="1" x14ac:dyDescent="0.15">
      <c r="B99" s="51"/>
      <c r="C99" s="1414" t="s">
        <v>173</v>
      </c>
      <c r="D99" s="1415"/>
      <c r="E99" s="1416"/>
      <c r="F99" s="1414" t="s">
        <v>304</v>
      </c>
      <c r="G99" s="1416"/>
    </row>
    <row r="100" spans="2:7" x14ac:dyDescent="0.15">
      <c r="B100" s="58">
        <v>1</v>
      </c>
      <c r="C100" s="1432" t="s">
        <v>174</v>
      </c>
      <c r="D100" s="1433"/>
      <c r="E100" s="1434"/>
      <c r="F100" s="1430" t="s">
        <v>175</v>
      </c>
      <c r="G100" s="1431"/>
    </row>
    <row r="101" spans="2:7" x14ac:dyDescent="0.15">
      <c r="B101" s="59">
        <v>2</v>
      </c>
      <c r="C101" s="1397" t="s">
        <v>176</v>
      </c>
      <c r="D101" s="1398"/>
      <c r="E101" s="1399"/>
      <c r="F101" s="1428" t="s">
        <v>177</v>
      </c>
      <c r="G101" s="1429"/>
    </row>
    <row r="102" spans="2:7" ht="15" customHeight="1" x14ac:dyDescent="0.15">
      <c r="B102" s="59">
        <v>3</v>
      </c>
      <c r="C102" s="1397" t="s">
        <v>769</v>
      </c>
      <c r="D102" s="1398"/>
      <c r="E102" s="1399"/>
      <c r="F102" s="1428" t="s">
        <v>191</v>
      </c>
      <c r="G102" s="1429"/>
    </row>
    <row r="103" spans="2:7" ht="15" customHeight="1" x14ac:dyDescent="0.15">
      <c r="B103" s="59">
        <v>4</v>
      </c>
      <c r="C103" s="1397" t="s">
        <v>770</v>
      </c>
      <c r="D103" s="1398"/>
      <c r="E103" s="1399"/>
      <c r="F103" s="1428" t="s">
        <v>178</v>
      </c>
      <c r="G103" s="1429"/>
    </row>
    <row r="104" spans="2:7" ht="15" customHeight="1" x14ac:dyDescent="0.15">
      <c r="B104" s="59">
        <v>5</v>
      </c>
      <c r="C104" s="1397" t="s">
        <v>771</v>
      </c>
      <c r="D104" s="1398"/>
      <c r="E104" s="1399"/>
      <c r="F104" s="1428" t="s">
        <v>178</v>
      </c>
      <c r="G104" s="1429"/>
    </row>
    <row r="105" spans="2:7" ht="15" customHeight="1" x14ac:dyDescent="0.15">
      <c r="B105" s="59">
        <v>6</v>
      </c>
      <c r="C105" s="1397" t="s">
        <v>186</v>
      </c>
      <c r="D105" s="1398"/>
      <c r="E105" s="1399"/>
      <c r="F105" s="1428" t="s">
        <v>1377</v>
      </c>
      <c r="G105" s="1429"/>
    </row>
    <row r="106" spans="2:7" ht="15" customHeight="1" x14ac:dyDescent="0.15">
      <c r="B106" s="59">
        <v>7</v>
      </c>
      <c r="C106" s="1397" t="s">
        <v>773</v>
      </c>
      <c r="D106" s="1398"/>
      <c r="E106" s="1399"/>
      <c r="F106" s="1428" t="s">
        <v>772</v>
      </c>
      <c r="G106" s="1429"/>
    </row>
    <row r="107" spans="2:7" ht="15" customHeight="1" x14ac:dyDescent="0.15">
      <c r="B107" s="59">
        <v>8</v>
      </c>
      <c r="C107" s="1397" t="s">
        <v>190</v>
      </c>
      <c r="D107" s="1398"/>
      <c r="E107" s="1399"/>
      <c r="F107" s="1397" t="s">
        <v>774</v>
      </c>
      <c r="G107" s="1399"/>
    </row>
    <row r="108" spans="2:7" ht="15" customHeight="1" x14ac:dyDescent="0.15">
      <c r="B108" s="59">
        <v>9</v>
      </c>
      <c r="C108" s="1397" t="s">
        <v>234</v>
      </c>
      <c r="D108" s="1398"/>
      <c r="E108" s="1399"/>
      <c r="F108" s="1428" t="s">
        <v>178</v>
      </c>
      <c r="G108" s="1429"/>
    </row>
    <row r="109" spans="2:7" ht="15" customHeight="1" x14ac:dyDescent="0.15">
      <c r="B109" s="61">
        <v>10</v>
      </c>
      <c r="C109" s="1436" t="s">
        <v>235</v>
      </c>
      <c r="D109" s="1437"/>
      <c r="E109" s="1438"/>
      <c r="F109" s="1439" t="s">
        <v>775</v>
      </c>
      <c r="G109" s="1440"/>
    </row>
  </sheetData>
  <mergeCells count="143">
    <mergeCell ref="C102:E102"/>
    <mergeCell ref="C103:E103"/>
    <mergeCell ref="F104:G104"/>
    <mergeCell ref="C105:E105"/>
    <mergeCell ref="F105:G105"/>
    <mergeCell ref="F106:G106"/>
    <mergeCell ref="C104:E104"/>
    <mergeCell ref="C106:E106"/>
    <mergeCell ref="F103:G103"/>
    <mergeCell ref="F102:G102"/>
    <mergeCell ref="C109:E109"/>
    <mergeCell ref="F109:G109"/>
    <mergeCell ref="C108:E108"/>
    <mergeCell ref="F108:G108"/>
    <mergeCell ref="C107:E107"/>
    <mergeCell ref="F107:G107"/>
    <mergeCell ref="F78:G78"/>
    <mergeCell ref="C99:E99"/>
    <mergeCell ref="F99:G99"/>
    <mergeCell ref="C100:E100"/>
    <mergeCell ref="C101:E101"/>
    <mergeCell ref="F101:G101"/>
    <mergeCell ref="F94:G94"/>
    <mergeCell ref="C95:E95"/>
    <mergeCell ref="F95:G95"/>
    <mergeCell ref="C94:E94"/>
    <mergeCell ref="F100:G100"/>
    <mergeCell ref="F92:G92"/>
    <mergeCell ref="F83:G83"/>
    <mergeCell ref="F84:G84"/>
    <mergeCell ref="F85:G85"/>
    <mergeCell ref="F79:G79"/>
    <mergeCell ref="F80:G80"/>
    <mergeCell ref="F93:G93"/>
    <mergeCell ref="F89:G89"/>
    <mergeCell ref="F90:G90"/>
    <mergeCell ref="F91:G91"/>
    <mergeCell ref="F81:G81"/>
    <mergeCell ref="C78:E78"/>
    <mergeCell ref="C79:E79"/>
    <mergeCell ref="C80:E80"/>
    <mergeCell ref="C81:E81"/>
    <mergeCell ref="C89:E89"/>
    <mergeCell ref="C90:E90"/>
    <mergeCell ref="C83:E83"/>
    <mergeCell ref="C84:E84"/>
    <mergeCell ref="C85:E85"/>
    <mergeCell ref="C87:E87"/>
    <mergeCell ref="C88:E88"/>
    <mergeCell ref="C59:D59"/>
    <mergeCell ref="C61:D61"/>
    <mergeCell ref="C62:D62"/>
    <mergeCell ref="C56:D56"/>
    <mergeCell ref="C57:D57"/>
    <mergeCell ref="C58:D58"/>
    <mergeCell ref="F86:G86"/>
    <mergeCell ref="F87:G87"/>
    <mergeCell ref="F88:G88"/>
    <mergeCell ref="F77:G77"/>
    <mergeCell ref="F74:G74"/>
    <mergeCell ref="F75:G75"/>
    <mergeCell ref="F76:G76"/>
    <mergeCell ref="C74:E74"/>
    <mergeCell ref="C75:E75"/>
    <mergeCell ref="C76:E76"/>
    <mergeCell ref="C77:E77"/>
    <mergeCell ref="C60:D60"/>
    <mergeCell ref="C63:D63"/>
    <mergeCell ref="C66:D66"/>
    <mergeCell ref="C64:D64"/>
    <mergeCell ref="C65:D65"/>
    <mergeCell ref="B3:D3"/>
    <mergeCell ref="C10:D10"/>
    <mergeCell ref="C24:D24"/>
    <mergeCell ref="B17:D17"/>
    <mergeCell ref="B18:D18"/>
    <mergeCell ref="E24:G24"/>
    <mergeCell ref="C19:D19"/>
    <mergeCell ref="B19:B26"/>
    <mergeCell ref="C23:D23"/>
    <mergeCell ref="B4:B7"/>
    <mergeCell ref="C4:D4"/>
    <mergeCell ref="B8:B12"/>
    <mergeCell ref="C21:D21"/>
    <mergeCell ref="C5:D5"/>
    <mergeCell ref="E25:G25"/>
    <mergeCell ref="C12:D12"/>
    <mergeCell ref="C6:D6"/>
    <mergeCell ref="C7:D7"/>
    <mergeCell ref="E4:G4"/>
    <mergeCell ref="E5:G5"/>
    <mergeCell ref="E6:G6"/>
    <mergeCell ref="E12:G12"/>
    <mergeCell ref="E9:G9"/>
    <mergeCell ref="E26:G26"/>
    <mergeCell ref="E3:G3"/>
    <mergeCell ref="E13:G13"/>
    <mergeCell ref="C93:E93"/>
    <mergeCell ref="C86:E86"/>
    <mergeCell ref="E20:G20"/>
    <mergeCell ref="E21:G21"/>
    <mergeCell ref="E22:G22"/>
    <mergeCell ref="E23:G23"/>
    <mergeCell ref="B27:D27"/>
    <mergeCell ref="C26:D26"/>
    <mergeCell ref="C49:D49"/>
    <mergeCell ref="C50:D50"/>
    <mergeCell ref="E29:G29"/>
    <mergeCell ref="C91:E91"/>
    <mergeCell ref="C92:E92"/>
    <mergeCell ref="C51:D51"/>
    <mergeCell ref="C52:D52"/>
    <mergeCell ref="C44:D44"/>
    <mergeCell ref="C45:D45"/>
    <mergeCell ref="C46:D46"/>
    <mergeCell ref="E19:G19"/>
    <mergeCell ref="E11:G11"/>
    <mergeCell ref="E17:G17"/>
    <mergeCell ref="E16:G16"/>
    <mergeCell ref="C8:D8"/>
    <mergeCell ref="E8:G8"/>
    <mergeCell ref="E7:G7"/>
    <mergeCell ref="E18:G18"/>
    <mergeCell ref="B16:D16"/>
    <mergeCell ref="E10:G10"/>
    <mergeCell ref="C53:D53"/>
    <mergeCell ref="C54:D54"/>
    <mergeCell ref="C55:D55"/>
    <mergeCell ref="C42:D42"/>
    <mergeCell ref="C43:D43"/>
    <mergeCell ref="C11:D11"/>
    <mergeCell ref="C25:D25"/>
    <mergeCell ref="C20:D20"/>
    <mergeCell ref="C22:D22"/>
    <mergeCell ref="B28:D28"/>
    <mergeCell ref="E28:G28"/>
    <mergeCell ref="B29:D29"/>
    <mergeCell ref="C9:D9"/>
    <mergeCell ref="E15:G15"/>
    <mergeCell ref="E14:G14"/>
    <mergeCell ref="C47:D47"/>
    <mergeCell ref="C48:D48"/>
    <mergeCell ref="E27:G27"/>
  </mergeCells>
  <phoneticPr fontId="6"/>
  <printOptions horizontalCentered="1"/>
  <pageMargins left="0.70866141732283472" right="0.70866141732283472" top="0.59055118110236227" bottom="0.39370078740157483" header="0.51181102362204722" footer="0.39370078740157483"/>
  <pageSetup paperSize="9" scale="88" fitToHeight="0" orientation="portrait" r:id="rId1"/>
  <headerFooter alignWithMargins="0"/>
  <rowBreaks count="1" manualBreakCount="1">
    <brk id="58"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39997558519241921"/>
    <pageSetUpPr fitToPage="1"/>
  </sheetPr>
  <dimension ref="A1:D87"/>
  <sheetViews>
    <sheetView showGridLines="0" zoomScaleNormal="100" workbookViewId="0"/>
  </sheetViews>
  <sheetFormatPr defaultRowHeight="18.75" customHeight="1" x14ac:dyDescent="0.15"/>
  <cols>
    <col min="1" max="1" width="3.5" style="89" bestFit="1" customWidth="1"/>
    <col min="2" max="2" width="3.75" style="89" customWidth="1"/>
    <col min="3" max="3" width="29.5" style="89" customWidth="1"/>
    <col min="4" max="4" width="39.375" style="89" customWidth="1"/>
    <col min="5" max="16384" width="9" style="89"/>
  </cols>
  <sheetData>
    <row r="1" spans="1:4" ht="15" customHeight="1" x14ac:dyDescent="0.15">
      <c r="A1" s="54" t="s">
        <v>799</v>
      </c>
    </row>
    <row r="2" spans="1:4" ht="13.5" x14ac:dyDescent="0.15">
      <c r="A2" s="247"/>
      <c r="B2" s="1443" t="s">
        <v>776</v>
      </c>
      <c r="C2" s="1444"/>
      <c r="D2" s="248" t="s">
        <v>777</v>
      </c>
    </row>
    <row r="3" spans="1:4" ht="30" customHeight="1" x14ac:dyDescent="0.15">
      <c r="A3" s="242">
        <v>1</v>
      </c>
      <c r="B3" s="1445" t="s">
        <v>248</v>
      </c>
      <c r="C3" s="1445"/>
      <c r="D3" s="244" t="s">
        <v>778</v>
      </c>
    </row>
    <row r="4" spans="1:4" ht="30" customHeight="1" x14ac:dyDescent="0.15">
      <c r="A4" s="242">
        <v>2</v>
      </c>
      <c r="B4" s="1445" t="s">
        <v>249</v>
      </c>
      <c r="C4" s="1445"/>
      <c r="D4" s="244" t="s">
        <v>779</v>
      </c>
    </row>
    <row r="5" spans="1:4" ht="30" customHeight="1" x14ac:dyDescent="0.15">
      <c r="A5" s="242">
        <v>3</v>
      </c>
      <c r="B5" s="1445" t="s">
        <v>250</v>
      </c>
      <c r="C5" s="1445"/>
      <c r="D5" s="244" t="s">
        <v>780</v>
      </c>
    </row>
    <row r="6" spans="1:4" ht="40.5" x14ac:dyDescent="0.15">
      <c r="A6" s="242">
        <v>4</v>
      </c>
      <c r="B6" s="1445" t="s">
        <v>1344</v>
      </c>
      <c r="C6" s="1445"/>
      <c r="D6" s="245" t="s">
        <v>781</v>
      </c>
    </row>
    <row r="7" spans="1:4" ht="22.5" customHeight="1" x14ac:dyDescent="0.15">
      <c r="A7" s="242">
        <v>5</v>
      </c>
      <c r="B7" s="1445" t="s">
        <v>251</v>
      </c>
      <c r="C7" s="1445"/>
      <c r="D7" s="1446" t="s">
        <v>782</v>
      </c>
    </row>
    <row r="8" spans="1:4" ht="22.5" customHeight="1" x14ac:dyDescent="0.15">
      <c r="A8" s="242">
        <v>6</v>
      </c>
      <c r="B8" s="1445" t="s">
        <v>252</v>
      </c>
      <c r="C8" s="1445"/>
      <c r="D8" s="1446"/>
    </row>
    <row r="9" spans="1:4" ht="15" customHeight="1" x14ac:dyDescent="0.15">
      <c r="A9" s="242">
        <v>7</v>
      </c>
      <c r="B9" s="1445" t="s">
        <v>254</v>
      </c>
      <c r="C9" s="1445"/>
      <c r="D9" s="245" t="s">
        <v>783</v>
      </c>
    </row>
    <row r="10" spans="1:4" ht="15" customHeight="1" x14ac:dyDescent="0.15">
      <c r="A10" s="242">
        <v>8</v>
      </c>
      <c r="B10" s="1445" t="s">
        <v>255</v>
      </c>
      <c r="C10" s="1445"/>
      <c r="D10" s="245" t="s">
        <v>784</v>
      </c>
    </row>
    <row r="11" spans="1:4" ht="15" customHeight="1" x14ac:dyDescent="0.15">
      <c r="A11" s="242">
        <v>9</v>
      </c>
      <c r="B11" s="1445" t="s">
        <v>257</v>
      </c>
      <c r="C11" s="1445"/>
      <c r="D11" s="1446" t="s">
        <v>785</v>
      </c>
    </row>
    <row r="12" spans="1:4" ht="15" customHeight="1" x14ac:dyDescent="0.15">
      <c r="A12" s="242">
        <v>10</v>
      </c>
      <c r="B12" s="1445" t="s">
        <v>258</v>
      </c>
      <c r="C12" s="1445"/>
      <c r="D12" s="1446"/>
    </row>
    <row r="13" spans="1:4" ht="30" customHeight="1" x14ac:dyDescent="0.15">
      <c r="A13" s="242">
        <v>11</v>
      </c>
      <c r="B13" s="1445" t="s">
        <v>259</v>
      </c>
      <c r="C13" s="1445"/>
      <c r="D13" s="244" t="s">
        <v>786</v>
      </c>
    </row>
    <row r="14" spans="1:4" ht="15" customHeight="1" x14ac:dyDescent="0.15">
      <c r="A14" s="242">
        <v>12</v>
      </c>
      <c r="B14" s="1449" t="s">
        <v>54</v>
      </c>
      <c r="C14" s="243" t="s">
        <v>380</v>
      </c>
      <c r="D14" s="1446" t="s">
        <v>787</v>
      </c>
    </row>
    <row r="15" spans="1:4" ht="15" customHeight="1" x14ac:dyDescent="0.15">
      <c r="A15" s="242">
        <v>13</v>
      </c>
      <c r="B15" s="1449"/>
      <c r="C15" s="243" t="s">
        <v>381</v>
      </c>
      <c r="D15" s="1447"/>
    </row>
    <row r="16" spans="1:4" ht="15" customHeight="1" x14ac:dyDescent="0.15">
      <c r="A16" s="242">
        <v>14</v>
      </c>
      <c r="B16" s="1449"/>
      <c r="C16" s="243" t="s">
        <v>382</v>
      </c>
      <c r="D16" s="1447"/>
    </row>
    <row r="17" spans="1:4" ht="15" customHeight="1" x14ac:dyDescent="0.15">
      <c r="A17" s="242">
        <v>15</v>
      </c>
      <c r="B17" s="1449"/>
      <c r="C17" s="243" t="s">
        <v>383</v>
      </c>
      <c r="D17" s="1447"/>
    </row>
    <row r="18" spans="1:4" ht="15" customHeight="1" x14ac:dyDescent="0.15">
      <c r="A18" s="242">
        <v>16</v>
      </c>
      <c r="B18" s="1449"/>
      <c r="C18" s="243" t="s">
        <v>384</v>
      </c>
      <c r="D18" s="1447"/>
    </row>
    <row r="19" spans="1:4" ht="15" customHeight="1" x14ac:dyDescent="0.15">
      <c r="A19" s="242">
        <v>17</v>
      </c>
      <c r="B19" s="1449"/>
      <c r="C19" s="243" t="s">
        <v>385</v>
      </c>
      <c r="D19" s="1447"/>
    </row>
    <row r="20" spans="1:4" ht="15" customHeight="1" x14ac:dyDescent="0.15">
      <c r="A20" s="242">
        <v>18</v>
      </c>
      <c r="B20" s="1449"/>
      <c r="C20" s="243" t="s">
        <v>58</v>
      </c>
      <c r="D20" s="1447"/>
    </row>
    <row r="21" spans="1:4" ht="15" customHeight="1" x14ac:dyDescent="0.15">
      <c r="A21" s="242">
        <v>19</v>
      </c>
      <c r="B21" s="1449"/>
      <c r="C21" s="243" t="s">
        <v>260</v>
      </c>
      <c r="D21" s="1447"/>
    </row>
    <row r="22" spans="1:4" ht="15" customHeight="1" x14ac:dyDescent="0.15">
      <c r="A22" s="242">
        <v>20</v>
      </c>
      <c r="B22" s="1450" t="s">
        <v>55</v>
      </c>
      <c r="C22" s="1451"/>
      <c r="D22" s="242" t="s">
        <v>788</v>
      </c>
    </row>
    <row r="23" spans="1:4" ht="30" customHeight="1" x14ac:dyDescent="0.15">
      <c r="A23" s="242">
        <v>21</v>
      </c>
      <c r="B23" s="1450" t="s">
        <v>546</v>
      </c>
      <c r="C23" s="1451"/>
      <c r="D23" s="244" t="s">
        <v>789</v>
      </c>
    </row>
    <row r="24" spans="1:4" ht="15" customHeight="1" x14ac:dyDescent="0.15">
      <c r="A24" s="242">
        <v>22</v>
      </c>
      <c r="B24" s="1449" t="s">
        <v>261</v>
      </c>
      <c r="C24" s="243" t="s">
        <v>639</v>
      </c>
      <c r="D24" s="1446" t="s">
        <v>790</v>
      </c>
    </row>
    <row r="25" spans="1:4" ht="15" customHeight="1" x14ac:dyDescent="0.15">
      <c r="A25" s="242">
        <v>23</v>
      </c>
      <c r="B25" s="1449"/>
      <c r="C25" s="243" t="s">
        <v>262</v>
      </c>
      <c r="D25" s="1447"/>
    </row>
    <row r="26" spans="1:4" ht="15" customHeight="1" x14ac:dyDescent="0.15">
      <c r="A26" s="242">
        <v>24</v>
      </c>
      <c r="B26" s="1449"/>
      <c r="C26" s="243" t="s">
        <v>263</v>
      </c>
      <c r="D26" s="1447"/>
    </row>
    <row r="27" spans="1:4" ht="15" customHeight="1" x14ac:dyDescent="0.15">
      <c r="A27" s="242">
        <v>25</v>
      </c>
      <c r="B27" s="1449"/>
      <c r="C27" s="243" t="s">
        <v>406</v>
      </c>
      <c r="D27" s="1447"/>
    </row>
    <row r="28" spans="1:4" ht="15" customHeight="1" x14ac:dyDescent="0.15">
      <c r="A28" s="242">
        <v>26</v>
      </c>
      <c r="B28" s="1449"/>
      <c r="C28" s="243" t="s">
        <v>407</v>
      </c>
      <c r="D28" s="1447"/>
    </row>
    <row r="29" spans="1:4" ht="15" customHeight="1" x14ac:dyDescent="0.15">
      <c r="A29" s="242">
        <v>27</v>
      </c>
      <c r="B29" s="1449"/>
      <c r="C29" s="243" t="s">
        <v>422</v>
      </c>
      <c r="D29" s="1447"/>
    </row>
    <row r="30" spans="1:4" ht="15" customHeight="1" x14ac:dyDescent="0.15">
      <c r="A30" s="242">
        <v>28</v>
      </c>
      <c r="B30" s="1449"/>
      <c r="C30" s="243" t="s">
        <v>264</v>
      </c>
      <c r="D30" s="1447"/>
    </row>
    <row r="31" spans="1:4" ht="15" customHeight="1" x14ac:dyDescent="0.15">
      <c r="A31" s="242">
        <v>29</v>
      </c>
      <c r="B31" s="1449"/>
      <c r="C31" s="243" t="s">
        <v>408</v>
      </c>
      <c r="D31" s="1447"/>
    </row>
    <row r="32" spans="1:4" ht="15" customHeight="1" x14ac:dyDescent="0.15">
      <c r="A32" s="242">
        <v>30</v>
      </c>
      <c r="B32" s="1449"/>
      <c r="C32" s="243" t="s">
        <v>409</v>
      </c>
      <c r="D32" s="1447"/>
    </row>
    <row r="33" spans="1:4" ht="15" customHeight="1" x14ac:dyDescent="0.15">
      <c r="A33" s="242">
        <v>31</v>
      </c>
      <c r="B33" s="1449"/>
      <c r="C33" s="243" t="s">
        <v>410</v>
      </c>
      <c r="D33" s="1447"/>
    </row>
    <row r="34" spans="1:4" ht="15" customHeight="1" x14ac:dyDescent="0.15">
      <c r="A34" s="242">
        <v>32</v>
      </c>
      <c r="B34" s="1449"/>
      <c r="C34" s="243" t="s">
        <v>265</v>
      </c>
      <c r="D34" s="1447"/>
    </row>
    <row r="35" spans="1:4" ht="15" customHeight="1" x14ac:dyDescent="0.15">
      <c r="A35" s="242">
        <v>33</v>
      </c>
      <c r="B35" s="1449"/>
      <c r="C35" s="243" t="s">
        <v>412</v>
      </c>
      <c r="D35" s="1447"/>
    </row>
    <row r="36" spans="1:4" ht="15" customHeight="1" x14ac:dyDescent="0.15">
      <c r="A36" s="242">
        <v>34</v>
      </c>
      <c r="B36" s="1449"/>
      <c r="C36" s="243" t="s">
        <v>266</v>
      </c>
      <c r="D36" s="1447"/>
    </row>
    <row r="37" spans="1:4" ht="15" customHeight="1" x14ac:dyDescent="0.15">
      <c r="A37" s="242">
        <v>35</v>
      </c>
      <c r="B37" s="1449"/>
      <c r="C37" s="243" t="s">
        <v>414</v>
      </c>
      <c r="D37" s="1447"/>
    </row>
    <row r="38" spans="1:4" ht="15" customHeight="1" x14ac:dyDescent="0.15">
      <c r="A38" s="242">
        <v>36</v>
      </c>
      <c r="B38" s="1449"/>
      <c r="C38" s="538" t="s">
        <v>1205</v>
      </c>
      <c r="D38" s="1447"/>
    </row>
    <row r="39" spans="1:4" ht="15" customHeight="1" x14ac:dyDescent="0.15">
      <c r="A39" s="242">
        <v>37</v>
      </c>
      <c r="B39" s="1449"/>
      <c r="C39" s="243" t="s">
        <v>416</v>
      </c>
      <c r="D39" s="1447"/>
    </row>
    <row r="40" spans="1:4" ht="15" customHeight="1" x14ac:dyDescent="0.15">
      <c r="A40" s="242">
        <v>38</v>
      </c>
      <c r="B40" s="1449"/>
      <c r="C40" s="243" t="s">
        <v>267</v>
      </c>
      <c r="D40" s="1447"/>
    </row>
    <row r="41" spans="1:4" ht="15" customHeight="1" x14ac:dyDescent="0.15">
      <c r="A41" s="242">
        <v>39</v>
      </c>
      <c r="B41" s="1449"/>
      <c r="C41" s="243" t="s">
        <v>418</v>
      </c>
      <c r="D41" s="1447"/>
    </row>
    <row r="42" spans="1:4" ht="15" customHeight="1" x14ac:dyDescent="0.15">
      <c r="A42" s="242">
        <v>40</v>
      </c>
      <c r="B42" s="1449"/>
      <c r="C42" s="243" t="s">
        <v>419</v>
      </c>
      <c r="D42" s="1447"/>
    </row>
    <row r="43" spans="1:4" ht="15" customHeight="1" x14ac:dyDescent="0.15">
      <c r="A43" s="242">
        <v>41</v>
      </c>
      <c r="B43" s="1449"/>
      <c r="C43" s="243" t="s">
        <v>420</v>
      </c>
      <c r="D43" s="1447"/>
    </row>
    <row r="44" spans="1:4" ht="15" customHeight="1" x14ac:dyDescent="0.15">
      <c r="A44" s="242">
        <v>42</v>
      </c>
      <c r="B44" s="1449"/>
      <c r="C44" s="243" t="s">
        <v>421</v>
      </c>
      <c r="D44" s="1447"/>
    </row>
    <row r="45" spans="1:4" ht="15" customHeight="1" x14ac:dyDescent="0.15">
      <c r="A45" s="242">
        <v>43</v>
      </c>
      <c r="B45" s="1449"/>
      <c r="C45" s="243" t="s">
        <v>307</v>
      </c>
      <c r="D45" s="1447"/>
    </row>
    <row r="46" spans="1:4" ht="15" customHeight="1" x14ac:dyDescent="0.15">
      <c r="A46" s="242">
        <v>44</v>
      </c>
      <c r="B46" s="1449"/>
      <c r="C46" s="243" t="s">
        <v>115</v>
      </c>
      <c r="D46" s="1447"/>
    </row>
    <row r="47" spans="1:4" ht="15" customHeight="1" x14ac:dyDescent="0.15">
      <c r="A47" s="242">
        <v>45</v>
      </c>
      <c r="B47" s="1449" t="s">
        <v>768</v>
      </c>
      <c r="C47" s="243" t="s">
        <v>639</v>
      </c>
      <c r="D47" s="1446" t="s">
        <v>791</v>
      </c>
    </row>
    <row r="48" spans="1:4" ht="15" customHeight="1" x14ac:dyDescent="0.15">
      <c r="A48" s="242">
        <v>46</v>
      </c>
      <c r="B48" s="1449"/>
      <c r="C48" s="243" t="s">
        <v>262</v>
      </c>
      <c r="D48" s="1447"/>
    </row>
    <row r="49" spans="1:4" ht="15" customHeight="1" x14ac:dyDescent="0.15">
      <c r="A49" s="242">
        <v>47</v>
      </c>
      <c r="B49" s="1449"/>
      <c r="C49" s="243" t="s">
        <v>263</v>
      </c>
      <c r="D49" s="1447"/>
    </row>
    <row r="50" spans="1:4" ht="15" customHeight="1" x14ac:dyDescent="0.15">
      <c r="A50" s="242">
        <v>48</v>
      </c>
      <c r="B50" s="1449"/>
      <c r="C50" s="243" t="s">
        <v>406</v>
      </c>
      <c r="D50" s="1447"/>
    </row>
    <row r="51" spans="1:4" ht="15" customHeight="1" x14ac:dyDescent="0.15">
      <c r="A51" s="242">
        <v>49</v>
      </c>
      <c r="B51" s="1449"/>
      <c r="C51" s="243" t="s">
        <v>407</v>
      </c>
      <c r="D51" s="1447"/>
    </row>
    <row r="52" spans="1:4" ht="15" customHeight="1" x14ac:dyDescent="0.15">
      <c r="A52" s="242">
        <v>50</v>
      </c>
      <c r="B52" s="1449"/>
      <c r="C52" s="243" t="s">
        <v>422</v>
      </c>
      <c r="D52" s="1447"/>
    </row>
    <row r="53" spans="1:4" ht="15" customHeight="1" x14ac:dyDescent="0.15">
      <c r="A53" s="242">
        <v>51</v>
      </c>
      <c r="B53" s="1449"/>
      <c r="C53" s="243" t="s">
        <v>269</v>
      </c>
      <c r="D53" s="1447"/>
    </row>
    <row r="54" spans="1:4" ht="15" customHeight="1" x14ac:dyDescent="0.15">
      <c r="A54" s="242">
        <v>52</v>
      </c>
      <c r="B54" s="1449"/>
      <c r="C54" s="243" t="s">
        <v>408</v>
      </c>
      <c r="D54" s="1447"/>
    </row>
    <row r="55" spans="1:4" ht="15" customHeight="1" x14ac:dyDescent="0.15">
      <c r="A55" s="242">
        <v>53</v>
      </c>
      <c r="B55" s="1449"/>
      <c r="C55" s="243" t="s">
        <v>409</v>
      </c>
      <c r="D55" s="1447"/>
    </row>
    <row r="56" spans="1:4" ht="15" customHeight="1" x14ac:dyDescent="0.15">
      <c r="A56" s="242">
        <v>54</v>
      </c>
      <c r="B56" s="1449"/>
      <c r="C56" s="243" t="s">
        <v>410</v>
      </c>
      <c r="D56" s="1447"/>
    </row>
    <row r="57" spans="1:4" ht="15" customHeight="1" x14ac:dyDescent="0.15">
      <c r="A57" s="242">
        <v>55</v>
      </c>
      <c r="B57" s="1449"/>
      <c r="C57" s="243" t="s">
        <v>265</v>
      </c>
      <c r="D57" s="1447"/>
    </row>
    <row r="58" spans="1:4" ht="15" customHeight="1" x14ac:dyDescent="0.15">
      <c r="A58" s="242">
        <v>56</v>
      </c>
      <c r="B58" s="1449"/>
      <c r="C58" s="243" t="s">
        <v>412</v>
      </c>
      <c r="D58" s="1447"/>
    </row>
    <row r="59" spans="1:4" ht="15" customHeight="1" x14ac:dyDescent="0.15">
      <c r="A59" s="242">
        <v>57</v>
      </c>
      <c r="B59" s="1449"/>
      <c r="C59" s="243" t="s">
        <v>266</v>
      </c>
      <c r="D59" s="1447"/>
    </row>
    <row r="60" spans="1:4" ht="15" customHeight="1" x14ac:dyDescent="0.15">
      <c r="A60" s="242">
        <v>58</v>
      </c>
      <c r="B60" s="1449"/>
      <c r="C60" s="243" t="s">
        <v>414</v>
      </c>
      <c r="D60" s="1447"/>
    </row>
    <row r="61" spans="1:4" ht="15" customHeight="1" x14ac:dyDescent="0.15">
      <c r="A61" s="242">
        <v>59</v>
      </c>
      <c r="B61" s="1449"/>
      <c r="C61" s="243" t="s">
        <v>415</v>
      </c>
      <c r="D61" s="1447"/>
    </row>
    <row r="62" spans="1:4" ht="15" customHeight="1" x14ac:dyDescent="0.15">
      <c r="A62" s="242">
        <v>60</v>
      </c>
      <c r="B62" s="1449"/>
      <c r="C62" s="243" t="s">
        <v>416</v>
      </c>
      <c r="D62" s="1447"/>
    </row>
    <row r="63" spans="1:4" ht="15" customHeight="1" x14ac:dyDescent="0.15">
      <c r="A63" s="242">
        <v>61</v>
      </c>
      <c r="B63" s="1449"/>
      <c r="C63" s="243" t="s">
        <v>270</v>
      </c>
      <c r="D63" s="1447"/>
    </row>
    <row r="64" spans="1:4" ht="15" customHeight="1" x14ac:dyDescent="0.15">
      <c r="A64" s="242">
        <v>62</v>
      </c>
      <c r="B64" s="1449"/>
      <c r="C64" s="243" t="s">
        <v>418</v>
      </c>
      <c r="D64" s="1447"/>
    </row>
    <row r="65" spans="1:4" ht="15" customHeight="1" x14ac:dyDescent="0.15">
      <c r="A65" s="242">
        <v>63</v>
      </c>
      <c r="B65" s="1449"/>
      <c r="C65" s="243" t="s">
        <v>419</v>
      </c>
      <c r="D65" s="1447"/>
    </row>
    <row r="66" spans="1:4" ht="15" customHeight="1" x14ac:dyDescent="0.15">
      <c r="A66" s="242">
        <v>64</v>
      </c>
      <c r="B66" s="1449"/>
      <c r="C66" s="243" t="s">
        <v>420</v>
      </c>
      <c r="D66" s="1447"/>
    </row>
    <row r="67" spans="1:4" ht="15" customHeight="1" x14ac:dyDescent="0.15">
      <c r="A67" s="242">
        <v>65</v>
      </c>
      <c r="B67" s="1449"/>
      <c r="C67" s="246" t="s">
        <v>421</v>
      </c>
      <c r="D67" s="1447"/>
    </row>
    <row r="68" spans="1:4" ht="15" customHeight="1" x14ac:dyDescent="0.15">
      <c r="A68" s="242">
        <v>66</v>
      </c>
      <c r="B68" s="1448" t="s">
        <v>271</v>
      </c>
      <c r="C68" s="1448"/>
      <c r="D68" s="242" t="s">
        <v>792</v>
      </c>
    </row>
    <row r="69" spans="1:4" ht="30.75" customHeight="1" x14ac:dyDescent="0.15">
      <c r="A69" s="242">
        <v>67</v>
      </c>
      <c r="B69" s="1445" t="s">
        <v>1358</v>
      </c>
      <c r="C69" s="1448"/>
      <c r="D69" s="1446" t="s">
        <v>1352</v>
      </c>
    </row>
    <row r="70" spans="1:4" ht="30.75" customHeight="1" x14ac:dyDescent="0.15">
      <c r="A70" s="242">
        <v>68</v>
      </c>
      <c r="B70" s="1448" t="s">
        <v>272</v>
      </c>
      <c r="C70" s="1448"/>
      <c r="D70" s="1447"/>
    </row>
    <row r="71" spans="1:4" ht="30" customHeight="1" x14ac:dyDescent="0.15">
      <c r="A71" s="242">
        <v>69</v>
      </c>
      <c r="B71" s="1448" t="s">
        <v>273</v>
      </c>
      <c r="C71" s="1448"/>
      <c r="D71" s="244" t="s">
        <v>793</v>
      </c>
    </row>
    <row r="72" spans="1:4" ht="30" customHeight="1" x14ac:dyDescent="0.15">
      <c r="A72" s="242">
        <v>70</v>
      </c>
      <c r="B72" s="1453" t="s">
        <v>817</v>
      </c>
      <c r="C72" s="1453"/>
      <c r="D72" s="363" t="s">
        <v>819</v>
      </c>
    </row>
    <row r="73" spans="1:4" ht="15" customHeight="1" x14ac:dyDescent="0.15">
      <c r="A73" s="242">
        <v>71</v>
      </c>
      <c r="B73" s="1445" t="s">
        <v>239</v>
      </c>
      <c r="C73" s="1445"/>
      <c r="D73" s="243" t="s">
        <v>794</v>
      </c>
    </row>
    <row r="74" spans="1:4" ht="15" customHeight="1" x14ac:dyDescent="0.15">
      <c r="A74" s="242">
        <v>72</v>
      </c>
      <c r="B74" s="1445" t="s">
        <v>240</v>
      </c>
      <c r="C74" s="1445"/>
      <c r="D74" s="243" t="s">
        <v>795</v>
      </c>
    </row>
    <row r="75" spans="1:4" ht="30" customHeight="1" x14ac:dyDescent="0.15">
      <c r="A75" s="242">
        <v>73</v>
      </c>
      <c r="B75" s="1452" t="s">
        <v>184</v>
      </c>
      <c r="C75" s="1452"/>
      <c r="D75" s="244" t="s">
        <v>796</v>
      </c>
    </row>
    <row r="76" spans="1:4" ht="15" customHeight="1" x14ac:dyDescent="0.15">
      <c r="A76" s="242">
        <v>74</v>
      </c>
      <c r="B76" s="1452" t="s">
        <v>187</v>
      </c>
      <c r="C76" s="1452"/>
      <c r="D76" s="1446" t="s">
        <v>1359</v>
      </c>
    </row>
    <row r="77" spans="1:4" ht="15" customHeight="1" x14ac:dyDescent="0.15">
      <c r="A77" s="242">
        <v>75</v>
      </c>
      <c r="B77" s="1452" t="s">
        <v>188</v>
      </c>
      <c r="C77" s="1452"/>
      <c r="D77" s="1447"/>
    </row>
    <row r="78" spans="1:4" ht="15" customHeight="1" x14ac:dyDescent="0.15">
      <c r="A78" s="242">
        <v>76</v>
      </c>
      <c r="B78" s="1452" t="s">
        <v>185</v>
      </c>
      <c r="C78" s="1452"/>
      <c r="D78" s="1447"/>
    </row>
    <row r="79" spans="1:4" ht="15" customHeight="1" x14ac:dyDescent="0.15">
      <c r="A79" s="242">
        <v>77</v>
      </c>
      <c r="B79" s="1452" t="s">
        <v>189</v>
      </c>
      <c r="C79" s="1452"/>
      <c r="D79" s="1447"/>
    </row>
    <row r="80" spans="1:4" ht="15" customHeight="1" x14ac:dyDescent="0.15">
      <c r="A80" s="242">
        <v>78</v>
      </c>
      <c r="B80" s="1452" t="s">
        <v>190</v>
      </c>
      <c r="C80" s="1452"/>
      <c r="D80" s="1447"/>
    </row>
    <row r="81" spans="1:4" ht="30" customHeight="1" x14ac:dyDescent="0.15">
      <c r="A81" s="242">
        <v>79</v>
      </c>
      <c r="B81" s="1445" t="s">
        <v>234</v>
      </c>
      <c r="C81" s="1445"/>
      <c r="D81" s="244" t="s">
        <v>797</v>
      </c>
    </row>
    <row r="82" spans="1:4" ht="30" customHeight="1" x14ac:dyDescent="0.15">
      <c r="A82" s="242">
        <v>80</v>
      </c>
      <c r="B82" s="1445" t="s">
        <v>235</v>
      </c>
      <c r="C82" s="1445"/>
      <c r="D82" s="244" t="s">
        <v>798</v>
      </c>
    </row>
    <row r="83" spans="1:4" ht="13.5" x14ac:dyDescent="0.15">
      <c r="A83" s="642"/>
      <c r="B83" s="642"/>
    </row>
    <row r="84" spans="1:4" ht="13.5" x14ac:dyDescent="0.15">
      <c r="A84" s="642"/>
      <c r="B84" s="642"/>
    </row>
    <row r="85" spans="1:4" ht="13.5" x14ac:dyDescent="0.15">
      <c r="A85" s="642"/>
      <c r="B85" s="642"/>
    </row>
    <row r="86" spans="1:4" ht="13.5" x14ac:dyDescent="0.15">
      <c r="A86" s="642"/>
      <c r="B86" s="642"/>
    </row>
    <row r="87" spans="1:4" ht="13.5" x14ac:dyDescent="0.15">
      <c r="A87" s="642"/>
      <c r="B87" s="642"/>
    </row>
  </sheetData>
  <mergeCells count="39">
    <mergeCell ref="B72:C72"/>
    <mergeCell ref="B81:C81"/>
    <mergeCell ref="B82:C82"/>
    <mergeCell ref="B22:C22"/>
    <mergeCell ref="B74:C74"/>
    <mergeCell ref="B75:C75"/>
    <mergeCell ref="B76:C76"/>
    <mergeCell ref="B73:C73"/>
    <mergeCell ref="B68:C68"/>
    <mergeCell ref="B69:C69"/>
    <mergeCell ref="D76:D80"/>
    <mergeCell ref="B77:C77"/>
    <mergeCell ref="B78:C78"/>
    <mergeCell ref="B79:C79"/>
    <mergeCell ref="B80:C80"/>
    <mergeCell ref="D69:D70"/>
    <mergeCell ref="B70:C70"/>
    <mergeCell ref="B71:C71"/>
    <mergeCell ref="B13:C13"/>
    <mergeCell ref="B14:B21"/>
    <mergeCell ref="D14:D21"/>
    <mergeCell ref="B24:B46"/>
    <mergeCell ref="D24:D46"/>
    <mergeCell ref="B47:B67"/>
    <mergeCell ref="D47:D67"/>
    <mergeCell ref="B23:C23"/>
    <mergeCell ref="D7:D8"/>
    <mergeCell ref="B8:C8"/>
    <mergeCell ref="B9:C9"/>
    <mergeCell ref="B10:C10"/>
    <mergeCell ref="B11:C11"/>
    <mergeCell ref="D11:D12"/>
    <mergeCell ref="B12:C12"/>
    <mergeCell ref="B7:C7"/>
    <mergeCell ref="B2:C2"/>
    <mergeCell ref="B3:C3"/>
    <mergeCell ref="B4:C4"/>
    <mergeCell ref="B5:C5"/>
    <mergeCell ref="B6:C6"/>
  </mergeCells>
  <phoneticPr fontId="3"/>
  <printOptions horizontalCentered="1"/>
  <pageMargins left="0.70866141732283472" right="0.70866141732283472" top="0.59055118110236227" bottom="0.39370078740157483" header="0.51181102362204722" footer="0.39370078740157483"/>
  <pageSetup paperSize="9" fitToHeight="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S77"/>
  <sheetViews>
    <sheetView showGridLines="0" zoomScale="85" zoomScaleNormal="85" zoomScaleSheetLayoutView="55" workbookViewId="0">
      <selection activeCell="J10" sqref="J10:P10"/>
    </sheetView>
  </sheetViews>
  <sheetFormatPr defaultRowHeight="14.25" x14ac:dyDescent="0.15"/>
  <cols>
    <col min="1" max="1" width="1.25" style="20" customWidth="1"/>
    <col min="2" max="2" width="2.5" style="20" customWidth="1"/>
    <col min="3" max="3" width="2.875" style="20" customWidth="1"/>
    <col min="4" max="61" width="3.25" style="20" customWidth="1"/>
    <col min="62" max="91" width="2.5" style="20" customWidth="1"/>
    <col min="92" max="16384" width="9" style="20"/>
  </cols>
  <sheetData>
    <row r="1" spans="1:45" s="19" customFormat="1" ht="15" customHeight="1" x14ac:dyDescent="0.15">
      <c r="A1" s="22" t="s">
        <v>433</v>
      </c>
    </row>
    <row r="2" spans="1:45" s="3" customFormat="1" ht="30" customHeight="1" x14ac:dyDescent="0.15">
      <c r="B2" s="976" t="s">
        <v>434</v>
      </c>
      <c r="C2" s="976"/>
      <c r="D2" s="976"/>
      <c r="E2" s="976"/>
      <c r="F2" s="976"/>
      <c r="G2" s="976"/>
      <c r="H2" s="976"/>
      <c r="I2" s="976"/>
      <c r="J2" s="976"/>
      <c r="K2" s="976"/>
      <c r="L2" s="976"/>
      <c r="M2" s="976"/>
      <c r="N2" s="976"/>
      <c r="O2" s="976"/>
      <c r="P2" s="976"/>
      <c r="Q2" s="976"/>
      <c r="R2" s="976"/>
      <c r="S2" s="976"/>
      <c r="T2" s="976"/>
      <c r="U2" s="976"/>
      <c r="V2" s="976"/>
      <c r="W2" s="976"/>
      <c r="X2" s="976"/>
      <c r="Y2" s="976"/>
      <c r="Z2" s="976"/>
      <c r="AA2" s="976"/>
      <c r="AB2" s="976"/>
      <c r="AC2" s="976"/>
      <c r="AD2" s="976"/>
      <c r="AE2" s="976"/>
      <c r="AF2" s="976"/>
      <c r="AG2" s="976"/>
      <c r="AH2" s="976"/>
      <c r="AI2" s="976"/>
      <c r="AJ2" s="976"/>
      <c r="AK2" s="976"/>
      <c r="AL2" s="976"/>
      <c r="AM2" s="976"/>
      <c r="AN2" s="976"/>
      <c r="AO2" s="976"/>
      <c r="AP2" s="976"/>
      <c r="AQ2" s="976"/>
      <c r="AR2" s="976"/>
      <c r="AS2" s="976"/>
    </row>
    <row r="3" spans="1:45" s="3" customFormat="1" ht="22.5" customHeight="1" x14ac:dyDescent="0.15">
      <c r="E3" s="10"/>
      <c r="F3" s="10"/>
      <c r="G3" s="10"/>
      <c r="H3" s="10"/>
      <c r="I3" s="9" t="s">
        <v>309</v>
      </c>
      <c r="J3" s="1293" t="str">
        <f>IF('0 基礎データ入力シート【最初に記入】'!$M$4="","",'0 基礎データ入力シート【最初に記入】'!$M$4)</f>
        <v/>
      </c>
      <c r="K3" s="1294"/>
      <c r="L3" s="1294"/>
      <c r="M3" s="1294"/>
      <c r="N3" s="1294"/>
      <c r="O3" s="1294"/>
      <c r="P3" s="1294"/>
      <c r="Q3" s="1295"/>
    </row>
    <row r="4" spans="1:45" s="7" customFormat="1" ht="7.5" customHeight="1" x14ac:dyDescent="0.15">
      <c r="E4" s="6"/>
      <c r="F4" s="6"/>
      <c r="G4" s="6"/>
      <c r="H4" s="6"/>
      <c r="I4" s="9"/>
      <c r="K4" s="6"/>
      <c r="L4" s="6"/>
    </row>
    <row r="5" spans="1:45" s="3" customFormat="1" ht="48.75" customHeight="1" x14ac:dyDescent="0.15">
      <c r="E5" s="10"/>
      <c r="F5" s="10"/>
      <c r="G5" s="10"/>
      <c r="H5" s="10"/>
      <c r="I5" s="9" t="s">
        <v>308</v>
      </c>
      <c r="J5" s="1493" t="str">
        <f>IF('0 基礎データ入力シート【最初に記入】'!C6="","",'0 基礎データ入力シート【最初に記入】'!C6)</f>
        <v/>
      </c>
      <c r="K5" s="1494"/>
      <c r="L5" s="1494"/>
      <c r="M5" s="1494"/>
      <c r="N5" s="1494"/>
      <c r="O5" s="1494"/>
      <c r="P5" s="1494"/>
      <c r="Q5" s="1494"/>
      <c r="R5" s="1494"/>
      <c r="S5" s="1494"/>
      <c r="T5" s="1494"/>
      <c r="U5" s="1494"/>
      <c r="V5" s="1494"/>
      <c r="W5" s="1494"/>
      <c r="X5" s="1495"/>
      <c r="Y5" s="21"/>
      <c r="Z5" s="10"/>
      <c r="AA5" s="10"/>
      <c r="AB5" s="10"/>
      <c r="AC5" s="10"/>
      <c r="AD5" s="10"/>
      <c r="AE5" s="10"/>
      <c r="AF5" s="10"/>
      <c r="AG5" s="10"/>
      <c r="AH5" s="10"/>
    </row>
    <row r="7" spans="1:45" ht="17.25" x14ac:dyDescent="0.15">
      <c r="AJ7" s="1496" t="s">
        <v>1209</v>
      </c>
      <c r="AK7" s="1496"/>
      <c r="AL7" s="1496"/>
      <c r="AM7" s="1496"/>
      <c r="AN7" s="1496"/>
      <c r="AO7" s="1496"/>
      <c r="AP7" s="1496"/>
      <c r="AQ7" s="1496"/>
      <c r="AR7" s="1496"/>
      <c r="AS7" s="1496"/>
    </row>
    <row r="8" spans="1:45" ht="17.25" x14ac:dyDescent="0.15">
      <c r="B8" s="23" t="s">
        <v>445</v>
      </c>
    </row>
    <row r="9" spans="1:45" ht="7.5" customHeight="1" x14ac:dyDescent="0.15"/>
    <row r="10" spans="1:45" s="19" customFormat="1" ht="32.25" customHeight="1" x14ac:dyDescent="0.15">
      <c r="C10" s="1475">
        <v>1</v>
      </c>
      <c r="D10" s="1480" t="s">
        <v>436</v>
      </c>
      <c r="E10" s="1480"/>
      <c r="F10" s="1480"/>
      <c r="G10" s="1480"/>
      <c r="H10" s="1480"/>
      <c r="I10" s="1480"/>
      <c r="J10" s="1481"/>
      <c r="K10" s="1482"/>
      <c r="L10" s="1482"/>
      <c r="M10" s="1482"/>
      <c r="N10" s="1482"/>
      <c r="O10" s="1482"/>
      <c r="P10" s="1482"/>
      <c r="Q10" s="1454" t="s">
        <v>1177</v>
      </c>
      <c r="R10" s="1455"/>
      <c r="S10" s="1455"/>
      <c r="T10" s="1455"/>
      <c r="U10" s="1459"/>
      <c r="V10" s="1460"/>
      <c r="W10" s="1460"/>
      <c r="X10" s="1460"/>
      <c r="Y10" s="1460"/>
      <c r="Z10" s="1454" t="s">
        <v>1178</v>
      </c>
      <c r="AA10" s="1455"/>
      <c r="AB10" s="1455"/>
      <c r="AC10" s="1455"/>
      <c r="AD10" s="1456"/>
      <c r="AE10" s="1457"/>
      <c r="AF10" s="1457"/>
      <c r="AG10" s="1457"/>
      <c r="AH10" s="1457"/>
      <c r="AI10" s="1457"/>
      <c r="AJ10" s="1457"/>
      <c r="AK10" s="1457"/>
      <c r="AL10" s="1457"/>
      <c r="AM10" s="1457"/>
      <c r="AN10" s="1457"/>
      <c r="AO10" s="1457"/>
      <c r="AP10" s="1457"/>
      <c r="AQ10" s="1457"/>
      <c r="AR10" s="1457"/>
      <c r="AS10" s="1458"/>
    </row>
    <row r="11" spans="1:45" s="19" customFormat="1" ht="30" customHeight="1" x14ac:dyDescent="0.15">
      <c r="C11" s="1476"/>
      <c r="D11" s="1455" t="s">
        <v>437</v>
      </c>
      <c r="E11" s="1455"/>
      <c r="F11" s="1455"/>
      <c r="G11" s="1455"/>
      <c r="H11" s="1455"/>
      <c r="I11" s="1455"/>
      <c r="J11" s="1465"/>
      <c r="K11" s="1466"/>
      <c r="L11" s="1466"/>
      <c r="M11" s="1466"/>
      <c r="N11" s="1466"/>
      <c r="O11" s="1466"/>
      <c r="P11" s="1467"/>
      <c r="Q11" s="1478" t="s">
        <v>438</v>
      </c>
      <c r="R11" s="1464"/>
      <c r="S11" s="1464"/>
      <c r="T11" s="1464"/>
      <c r="U11" s="1464"/>
      <c r="V11" s="1479"/>
      <c r="W11" s="1465"/>
      <c r="X11" s="1466"/>
      <c r="Y11" s="1466"/>
      <c r="Z11" s="1466"/>
      <c r="AA11" s="1466"/>
      <c r="AB11" s="1466"/>
      <c r="AC11" s="1466"/>
      <c r="AD11" s="1466"/>
      <c r="AE11" s="1466"/>
      <c r="AF11" s="1466"/>
      <c r="AG11" s="1467"/>
      <c r="AH11" s="1472" t="s">
        <v>439</v>
      </c>
      <c r="AI11" s="1473"/>
      <c r="AJ11" s="1473"/>
      <c r="AK11" s="1474"/>
      <c r="AL11" s="1469"/>
      <c r="AM11" s="1470"/>
      <c r="AN11" s="1470"/>
      <c r="AO11" s="1470"/>
      <c r="AP11" s="1470"/>
      <c r="AQ11" s="1470"/>
      <c r="AR11" s="1470"/>
      <c r="AS11" s="1471"/>
    </row>
    <row r="12" spans="1:45" s="19" customFormat="1" ht="30" customHeight="1" x14ac:dyDescent="0.15">
      <c r="C12" s="1477"/>
      <c r="D12" s="1483" t="s">
        <v>440</v>
      </c>
      <c r="E12" s="1483"/>
      <c r="F12" s="1483"/>
      <c r="G12" s="1483"/>
      <c r="H12" s="1484"/>
      <c r="I12" s="1484"/>
      <c r="J12" s="1483" t="s">
        <v>441</v>
      </c>
      <c r="K12" s="1483"/>
      <c r="L12" s="1483"/>
      <c r="M12" s="1483"/>
      <c r="N12" s="1484"/>
      <c r="O12" s="1484"/>
      <c r="P12" s="1472" t="s">
        <v>442</v>
      </c>
      <c r="Q12" s="1473"/>
      <c r="R12" s="1473"/>
      <c r="S12" s="1473"/>
      <c r="T12" s="1484"/>
      <c r="U12" s="1484"/>
      <c r="V12" s="1478" t="s">
        <v>596</v>
      </c>
      <c r="W12" s="1464"/>
      <c r="X12" s="1479"/>
      <c r="Y12" s="1461" t="s">
        <v>79</v>
      </c>
      <c r="Z12" s="1462"/>
      <c r="AA12" s="531"/>
      <c r="AB12" s="1461" t="s">
        <v>80</v>
      </c>
      <c r="AC12" s="1462"/>
      <c r="AD12" s="1462"/>
      <c r="AE12" s="1462"/>
      <c r="AF12" s="531"/>
      <c r="AG12" s="1461" t="s">
        <v>81</v>
      </c>
      <c r="AH12" s="1462"/>
      <c r="AI12" s="531"/>
      <c r="AJ12" s="1468" t="s">
        <v>82</v>
      </c>
      <c r="AK12" s="1468"/>
      <c r="AL12" s="1468"/>
      <c r="AM12" s="1463"/>
      <c r="AN12" s="531"/>
      <c r="AO12" s="1463" t="s">
        <v>83</v>
      </c>
      <c r="AP12" s="1464"/>
      <c r="AQ12" s="1464"/>
      <c r="AR12" s="1464"/>
      <c r="AS12" s="531"/>
    </row>
    <row r="13" spans="1:45" s="19" customFormat="1" x14ac:dyDescent="0.15">
      <c r="C13" s="96"/>
      <c r="D13" s="96"/>
      <c r="E13" s="26"/>
      <c r="F13" s="26"/>
      <c r="G13" s="26"/>
      <c r="H13" s="26"/>
      <c r="I13" s="26"/>
      <c r="J13" s="26"/>
      <c r="K13" s="26"/>
      <c r="L13" s="26"/>
      <c r="M13" s="26"/>
    </row>
    <row r="14" spans="1:45" s="19" customFormat="1" ht="30" customHeight="1" x14ac:dyDescent="0.15">
      <c r="C14" s="1475">
        <v>2</v>
      </c>
      <c r="D14" s="1480" t="s">
        <v>436</v>
      </c>
      <c r="E14" s="1480"/>
      <c r="F14" s="1480"/>
      <c r="G14" s="1480"/>
      <c r="H14" s="1480"/>
      <c r="I14" s="1480"/>
      <c r="J14" s="1481"/>
      <c r="K14" s="1482"/>
      <c r="L14" s="1482"/>
      <c r="M14" s="1482"/>
      <c r="N14" s="1482"/>
      <c r="O14" s="1482"/>
      <c r="P14" s="1482"/>
      <c r="Q14" s="1454" t="s">
        <v>1177</v>
      </c>
      <c r="R14" s="1455"/>
      <c r="S14" s="1455"/>
      <c r="T14" s="1455"/>
      <c r="U14" s="1459"/>
      <c r="V14" s="1460"/>
      <c r="W14" s="1460"/>
      <c r="X14" s="1460"/>
      <c r="Y14" s="1460"/>
      <c r="Z14" s="1454" t="s">
        <v>1178</v>
      </c>
      <c r="AA14" s="1455"/>
      <c r="AB14" s="1455"/>
      <c r="AC14" s="1455"/>
      <c r="AD14" s="1456"/>
      <c r="AE14" s="1457"/>
      <c r="AF14" s="1457"/>
      <c r="AG14" s="1457"/>
      <c r="AH14" s="1457"/>
      <c r="AI14" s="1457"/>
      <c r="AJ14" s="1457"/>
      <c r="AK14" s="1457"/>
      <c r="AL14" s="1457"/>
      <c r="AM14" s="1457"/>
      <c r="AN14" s="1457"/>
      <c r="AO14" s="1457"/>
      <c r="AP14" s="1457"/>
      <c r="AQ14" s="1457"/>
      <c r="AR14" s="1457"/>
      <c r="AS14" s="1458"/>
    </row>
    <row r="15" spans="1:45" s="19" customFormat="1" ht="30" customHeight="1" x14ac:dyDescent="0.15">
      <c r="C15" s="1476"/>
      <c r="D15" s="1455" t="s">
        <v>437</v>
      </c>
      <c r="E15" s="1455"/>
      <c r="F15" s="1455"/>
      <c r="G15" s="1455"/>
      <c r="H15" s="1455"/>
      <c r="I15" s="1455"/>
      <c r="J15" s="1465"/>
      <c r="K15" s="1466"/>
      <c r="L15" s="1466"/>
      <c r="M15" s="1466"/>
      <c r="N15" s="1466"/>
      <c r="O15" s="1466"/>
      <c r="P15" s="1467"/>
      <c r="Q15" s="1478" t="s">
        <v>438</v>
      </c>
      <c r="R15" s="1464"/>
      <c r="S15" s="1464"/>
      <c r="T15" s="1464"/>
      <c r="U15" s="1464"/>
      <c r="V15" s="1479"/>
      <c r="W15" s="1465"/>
      <c r="X15" s="1466"/>
      <c r="Y15" s="1466"/>
      <c r="Z15" s="1466"/>
      <c r="AA15" s="1466"/>
      <c r="AB15" s="1466"/>
      <c r="AC15" s="1466"/>
      <c r="AD15" s="1466"/>
      <c r="AE15" s="1466"/>
      <c r="AF15" s="1466"/>
      <c r="AG15" s="1467"/>
      <c r="AH15" s="1472" t="s">
        <v>439</v>
      </c>
      <c r="AI15" s="1473"/>
      <c r="AJ15" s="1473"/>
      <c r="AK15" s="1474"/>
      <c r="AL15" s="1469"/>
      <c r="AM15" s="1470"/>
      <c r="AN15" s="1470"/>
      <c r="AO15" s="1470"/>
      <c r="AP15" s="1470"/>
      <c r="AQ15" s="1470"/>
      <c r="AR15" s="1470"/>
      <c r="AS15" s="1471"/>
    </row>
    <row r="16" spans="1:45" s="19" customFormat="1" ht="30" customHeight="1" x14ac:dyDescent="0.15">
      <c r="C16" s="1477"/>
      <c r="D16" s="1483" t="s">
        <v>440</v>
      </c>
      <c r="E16" s="1483"/>
      <c r="F16" s="1483"/>
      <c r="G16" s="1483"/>
      <c r="H16" s="1484"/>
      <c r="I16" s="1484"/>
      <c r="J16" s="1483" t="s">
        <v>441</v>
      </c>
      <c r="K16" s="1483"/>
      <c r="L16" s="1483"/>
      <c r="M16" s="1483"/>
      <c r="N16" s="1492"/>
      <c r="O16" s="1484"/>
      <c r="P16" s="1472" t="s">
        <v>442</v>
      </c>
      <c r="Q16" s="1473"/>
      <c r="R16" s="1473"/>
      <c r="S16" s="1473"/>
      <c r="T16" s="1492"/>
      <c r="U16" s="1484"/>
      <c r="V16" s="1478" t="s">
        <v>596</v>
      </c>
      <c r="W16" s="1464"/>
      <c r="X16" s="1479"/>
      <c r="Y16" s="1461" t="s">
        <v>79</v>
      </c>
      <c r="Z16" s="1462"/>
      <c r="AA16" s="531"/>
      <c r="AB16" s="1461" t="s">
        <v>80</v>
      </c>
      <c r="AC16" s="1462"/>
      <c r="AD16" s="1462"/>
      <c r="AE16" s="1462"/>
      <c r="AF16" s="531"/>
      <c r="AG16" s="1461" t="s">
        <v>81</v>
      </c>
      <c r="AH16" s="1462"/>
      <c r="AI16" s="531"/>
      <c r="AJ16" s="1468" t="s">
        <v>82</v>
      </c>
      <c r="AK16" s="1468"/>
      <c r="AL16" s="1468"/>
      <c r="AM16" s="1463"/>
      <c r="AN16" s="531"/>
      <c r="AO16" s="1463" t="s">
        <v>83</v>
      </c>
      <c r="AP16" s="1464"/>
      <c r="AQ16" s="1464"/>
      <c r="AR16" s="1464"/>
      <c r="AS16" s="531"/>
    </row>
    <row r="17" spans="1:45" s="19" customFormat="1" x14ac:dyDescent="0.15">
      <c r="C17" s="96"/>
      <c r="D17" s="96"/>
      <c r="E17" s="26"/>
      <c r="F17" s="26"/>
      <c r="G17" s="26"/>
      <c r="H17" s="26"/>
      <c r="I17" s="26"/>
      <c r="J17" s="26"/>
      <c r="K17" s="26"/>
      <c r="L17" s="26"/>
      <c r="M17" s="26"/>
    </row>
    <row r="18" spans="1:45" s="19" customFormat="1" ht="30" customHeight="1" x14ac:dyDescent="0.15">
      <c r="C18" s="1475">
        <v>3</v>
      </c>
      <c r="D18" s="1480" t="s">
        <v>436</v>
      </c>
      <c r="E18" s="1480"/>
      <c r="F18" s="1480"/>
      <c r="G18" s="1480"/>
      <c r="H18" s="1480"/>
      <c r="I18" s="1480"/>
      <c r="J18" s="1481"/>
      <c r="K18" s="1482"/>
      <c r="L18" s="1482"/>
      <c r="M18" s="1482"/>
      <c r="N18" s="1482"/>
      <c r="O18" s="1482"/>
      <c r="P18" s="1482"/>
      <c r="Q18" s="1454" t="s">
        <v>1177</v>
      </c>
      <c r="R18" s="1455"/>
      <c r="S18" s="1455"/>
      <c r="T18" s="1455"/>
      <c r="U18" s="1459"/>
      <c r="V18" s="1460"/>
      <c r="W18" s="1460"/>
      <c r="X18" s="1460"/>
      <c r="Y18" s="1460"/>
      <c r="Z18" s="1454" t="s">
        <v>1178</v>
      </c>
      <c r="AA18" s="1455"/>
      <c r="AB18" s="1455"/>
      <c r="AC18" s="1455"/>
      <c r="AD18" s="1456"/>
      <c r="AE18" s="1457"/>
      <c r="AF18" s="1457"/>
      <c r="AG18" s="1457"/>
      <c r="AH18" s="1457"/>
      <c r="AI18" s="1457"/>
      <c r="AJ18" s="1457"/>
      <c r="AK18" s="1457"/>
      <c r="AL18" s="1457"/>
      <c r="AM18" s="1457"/>
      <c r="AN18" s="1457"/>
      <c r="AO18" s="1457"/>
      <c r="AP18" s="1457"/>
      <c r="AQ18" s="1457"/>
      <c r="AR18" s="1457"/>
      <c r="AS18" s="1458"/>
    </row>
    <row r="19" spans="1:45" s="19" customFormat="1" ht="30" customHeight="1" x14ac:dyDescent="0.15">
      <c r="C19" s="1476"/>
      <c r="D19" s="1455" t="s">
        <v>437</v>
      </c>
      <c r="E19" s="1455"/>
      <c r="F19" s="1455"/>
      <c r="G19" s="1455"/>
      <c r="H19" s="1455"/>
      <c r="I19" s="1455"/>
      <c r="J19" s="1465"/>
      <c r="K19" s="1466"/>
      <c r="L19" s="1466"/>
      <c r="M19" s="1466"/>
      <c r="N19" s="1466"/>
      <c r="O19" s="1466"/>
      <c r="P19" s="1467"/>
      <c r="Q19" s="1478" t="s">
        <v>438</v>
      </c>
      <c r="R19" s="1464"/>
      <c r="S19" s="1464"/>
      <c r="T19" s="1464"/>
      <c r="U19" s="1464"/>
      <c r="V19" s="1479"/>
      <c r="W19" s="1465"/>
      <c r="X19" s="1466"/>
      <c r="Y19" s="1466"/>
      <c r="Z19" s="1466"/>
      <c r="AA19" s="1466"/>
      <c r="AB19" s="1466"/>
      <c r="AC19" s="1466"/>
      <c r="AD19" s="1466"/>
      <c r="AE19" s="1466"/>
      <c r="AF19" s="1466"/>
      <c r="AG19" s="1467"/>
      <c r="AH19" s="1472" t="s">
        <v>439</v>
      </c>
      <c r="AI19" s="1473"/>
      <c r="AJ19" s="1473"/>
      <c r="AK19" s="1474"/>
      <c r="AL19" s="1469"/>
      <c r="AM19" s="1470"/>
      <c r="AN19" s="1470"/>
      <c r="AO19" s="1470"/>
      <c r="AP19" s="1470"/>
      <c r="AQ19" s="1470"/>
      <c r="AR19" s="1470"/>
      <c r="AS19" s="1471"/>
    </row>
    <row r="20" spans="1:45" s="19" customFormat="1" ht="30" customHeight="1" x14ac:dyDescent="0.15">
      <c r="C20" s="1477"/>
      <c r="D20" s="1483" t="s">
        <v>440</v>
      </c>
      <c r="E20" s="1483"/>
      <c r="F20" s="1483"/>
      <c r="G20" s="1483"/>
      <c r="H20" s="1492"/>
      <c r="I20" s="1484"/>
      <c r="J20" s="1483" t="s">
        <v>441</v>
      </c>
      <c r="K20" s="1483"/>
      <c r="L20" s="1483"/>
      <c r="M20" s="1483"/>
      <c r="N20" s="1492"/>
      <c r="O20" s="1484"/>
      <c r="P20" s="1472" t="s">
        <v>442</v>
      </c>
      <c r="Q20" s="1473"/>
      <c r="R20" s="1473"/>
      <c r="S20" s="1473"/>
      <c r="T20" s="1492"/>
      <c r="U20" s="1484"/>
      <c r="V20" s="1478" t="s">
        <v>596</v>
      </c>
      <c r="W20" s="1464"/>
      <c r="X20" s="1479"/>
      <c r="Y20" s="1461" t="s">
        <v>79</v>
      </c>
      <c r="Z20" s="1462"/>
      <c r="AA20" s="531"/>
      <c r="AB20" s="1461" t="s">
        <v>80</v>
      </c>
      <c r="AC20" s="1462"/>
      <c r="AD20" s="1462"/>
      <c r="AE20" s="1462"/>
      <c r="AF20" s="531"/>
      <c r="AG20" s="1461" t="s">
        <v>81</v>
      </c>
      <c r="AH20" s="1462"/>
      <c r="AI20" s="531"/>
      <c r="AJ20" s="1468" t="s">
        <v>82</v>
      </c>
      <c r="AK20" s="1468"/>
      <c r="AL20" s="1468"/>
      <c r="AM20" s="1463"/>
      <c r="AN20" s="531"/>
      <c r="AO20" s="1463" t="s">
        <v>83</v>
      </c>
      <c r="AP20" s="1464"/>
      <c r="AQ20" s="1464"/>
      <c r="AR20" s="1464"/>
      <c r="AS20" s="531"/>
    </row>
    <row r="21" spans="1:45" s="19" customFormat="1" x14ac:dyDescent="0.15"/>
    <row r="22" spans="1:45" s="125" customFormat="1" ht="17.25" x14ac:dyDescent="0.15">
      <c r="A22" s="19"/>
      <c r="B22" s="23" t="s">
        <v>444</v>
      </c>
    </row>
    <row r="23" spans="1:45" s="125" customFormat="1" ht="8.25" customHeight="1" x14ac:dyDescent="0.15">
      <c r="B23" s="124"/>
    </row>
    <row r="24" spans="1:45" s="125" customFormat="1" ht="30" customHeight="1" x14ac:dyDescent="0.15">
      <c r="C24" s="1475">
        <v>1</v>
      </c>
      <c r="D24" s="1480" t="s">
        <v>436</v>
      </c>
      <c r="E24" s="1480"/>
      <c r="F24" s="1480"/>
      <c r="G24" s="1480"/>
      <c r="H24" s="1480"/>
      <c r="I24" s="1480"/>
      <c r="J24" s="1481"/>
      <c r="K24" s="1482"/>
      <c r="L24" s="1482"/>
      <c r="M24" s="1482"/>
      <c r="N24" s="1482"/>
      <c r="O24" s="1482"/>
      <c r="P24" s="1482"/>
      <c r="Q24" s="1454" t="s">
        <v>1179</v>
      </c>
      <c r="R24" s="1455"/>
      <c r="S24" s="1455"/>
      <c r="T24" s="1455"/>
      <c r="U24" s="1459"/>
      <c r="V24" s="1460"/>
      <c r="W24" s="1460"/>
      <c r="X24" s="1454" t="s">
        <v>1181</v>
      </c>
      <c r="Y24" s="1455"/>
      <c r="Z24" s="1455"/>
      <c r="AA24" s="1455"/>
      <c r="AB24" s="1485"/>
      <c r="AC24" s="1486"/>
      <c r="AD24" s="1486"/>
      <c r="AE24" s="1486"/>
      <c r="AF24" s="1487" t="s">
        <v>1178</v>
      </c>
      <c r="AG24" s="1488"/>
      <c r="AH24" s="1489"/>
      <c r="AI24" s="1490"/>
      <c r="AJ24" s="1490"/>
      <c r="AK24" s="1490"/>
      <c r="AL24" s="1490"/>
      <c r="AM24" s="1490"/>
      <c r="AN24" s="1490"/>
      <c r="AO24" s="1490"/>
      <c r="AP24" s="1490"/>
      <c r="AQ24" s="1490"/>
      <c r="AR24" s="1490"/>
      <c r="AS24" s="1491"/>
    </row>
    <row r="25" spans="1:45" s="125" customFormat="1" ht="30" customHeight="1" x14ac:dyDescent="0.15">
      <c r="C25" s="1476"/>
      <c r="D25" s="1455" t="s">
        <v>437</v>
      </c>
      <c r="E25" s="1455"/>
      <c r="F25" s="1455"/>
      <c r="G25" s="1455"/>
      <c r="H25" s="1455"/>
      <c r="I25" s="1455"/>
      <c r="J25" s="1465"/>
      <c r="K25" s="1466"/>
      <c r="L25" s="1466"/>
      <c r="M25" s="1466"/>
      <c r="N25" s="1466"/>
      <c r="O25" s="1466"/>
      <c r="P25" s="1467"/>
      <c r="Q25" s="1478" t="s">
        <v>438</v>
      </c>
      <c r="R25" s="1464"/>
      <c r="S25" s="1464"/>
      <c r="T25" s="1464"/>
      <c r="U25" s="1464"/>
      <c r="V25" s="1479"/>
      <c r="W25" s="1465"/>
      <c r="X25" s="1466"/>
      <c r="Y25" s="1466"/>
      <c r="Z25" s="1466"/>
      <c r="AA25" s="1466"/>
      <c r="AB25" s="1466"/>
      <c r="AC25" s="1466"/>
      <c r="AD25" s="1466"/>
      <c r="AE25" s="1466"/>
      <c r="AF25" s="1466"/>
      <c r="AG25" s="1467"/>
      <c r="AH25" s="1472" t="s">
        <v>439</v>
      </c>
      <c r="AI25" s="1473"/>
      <c r="AJ25" s="1473"/>
      <c r="AK25" s="1474"/>
      <c r="AL25" s="1469"/>
      <c r="AM25" s="1470"/>
      <c r="AN25" s="1470"/>
      <c r="AO25" s="1470"/>
      <c r="AP25" s="1470"/>
      <c r="AQ25" s="1470"/>
      <c r="AR25" s="1470"/>
      <c r="AS25" s="1471"/>
    </row>
    <row r="26" spans="1:45" s="125" customFormat="1" ht="30" customHeight="1" x14ac:dyDescent="0.15">
      <c r="C26" s="1477"/>
      <c r="D26" s="1483" t="s">
        <v>440</v>
      </c>
      <c r="E26" s="1483"/>
      <c r="F26" s="1483"/>
      <c r="G26" s="1483"/>
      <c r="H26" s="1484"/>
      <c r="I26" s="1484"/>
      <c r="J26" s="1483" t="s">
        <v>441</v>
      </c>
      <c r="K26" s="1483"/>
      <c r="L26" s="1483"/>
      <c r="M26" s="1483"/>
      <c r="N26" s="1484"/>
      <c r="O26" s="1484"/>
      <c r="P26" s="1472" t="s">
        <v>442</v>
      </c>
      <c r="Q26" s="1473"/>
      <c r="R26" s="1473"/>
      <c r="S26" s="1473"/>
      <c r="T26" s="1484"/>
      <c r="U26" s="1484"/>
      <c r="V26" s="1478" t="s">
        <v>596</v>
      </c>
      <c r="W26" s="1464"/>
      <c r="X26" s="1479"/>
      <c r="Y26" s="1461" t="s">
        <v>79</v>
      </c>
      <c r="Z26" s="1462"/>
      <c r="AA26" s="531"/>
      <c r="AB26" s="1461" t="s">
        <v>80</v>
      </c>
      <c r="AC26" s="1462"/>
      <c r="AD26" s="1462"/>
      <c r="AE26" s="1462"/>
      <c r="AF26" s="531"/>
      <c r="AG26" s="1461" t="s">
        <v>81</v>
      </c>
      <c r="AH26" s="1462"/>
      <c r="AI26" s="531"/>
      <c r="AJ26" s="1468" t="s">
        <v>82</v>
      </c>
      <c r="AK26" s="1468"/>
      <c r="AL26" s="1468"/>
      <c r="AM26" s="1463"/>
      <c r="AN26" s="531"/>
      <c r="AO26" s="1463" t="s">
        <v>83</v>
      </c>
      <c r="AP26" s="1464"/>
      <c r="AQ26" s="1464"/>
      <c r="AR26" s="1464"/>
      <c r="AS26" s="531"/>
    </row>
    <row r="27" spans="1:45" ht="8.25" customHeight="1" x14ac:dyDescent="0.15"/>
    <row r="28" spans="1:45" x14ac:dyDescent="0.15">
      <c r="A28" s="22" t="s">
        <v>443</v>
      </c>
    </row>
    <row r="29" spans="1:45" s="22" customFormat="1" x14ac:dyDescent="0.15">
      <c r="C29" s="20" t="s">
        <v>590</v>
      </c>
    </row>
    <row r="30" spans="1:45" x14ac:dyDescent="0.15">
      <c r="C30" s="20" t="s">
        <v>592</v>
      </c>
    </row>
    <row r="31" spans="1:45" x14ac:dyDescent="0.15">
      <c r="C31" s="20" t="s">
        <v>180</v>
      </c>
    </row>
    <row r="32" spans="1:45" x14ac:dyDescent="0.15">
      <c r="C32" s="20" t="s">
        <v>179</v>
      </c>
    </row>
    <row r="33" spans="3:3" x14ac:dyDescent="0.15">
      <c r="C33" s="20" t="s">
        <v>591</v>
      </c>
    </row>
    <row r="35" spans="3:3" ht="15" customHeight="1" x14ac:dyDescent="0.15"/>
    <row r="36" spans="3:3" ht="15" customHeight="1" x14ac:dyDescent="0.15"/>
    <row r="37" spans="3:3" ht="15" customHeight="1" x14ac:dyDescent="0.15"/>
    <row r="38" spans="3:3" ht="15" customHeight="1" x14ac:dyDescent="0.15"/>
    <row r="39" spans="3:3" ht="15" customHeight="1" x14ac:dyDescent="0.15"/>
    <row r="40" spans="3:3" ht="15" customHeight="1" x14ac:dyDescent="0.15"/>
    <row r="41" spans="3:3" ht="15" customHeight="1" x14ac:dyDescent="0.15"/>
    <row r="42" spans="3:3" ht="15" customHeight="1" x14ac:dyDescent="0.15"/>
    <row r="67" spans="3:6" x14ac:dyDescent="0.15">
      <c r="E67" s="167"/>
      <c r="F67" s="167"/>
    </row>
    <row r="76" spans="3:6" x14ac:dyDescent="0.15">
      <c r="C76" s="142"/>
      <c r="D76" s="169"/>
    </row>
    <row r="77" spans="3:6" x14ac:dyDescent="0.15">
      <c r="C77" s="169"/>
      <c r="D77" s="142"/>
    </row>
  </sheetData>
  <protectedRanges>
    <protectedRange sqref="AJ7:AS7" name="範囲1"/>
  </protectedRanges>
  <mergeCells count="106">
    <mergeCell ref="C18:C20"/>
    <mergeCell ref="D19:I19"/>
    <mergeCell ref="J20:M20"/>
    <mergeCell ref="N20:O20"/>
    <mergeCell ref="J15:P15"/>
    <mergeCell ref="D16:G16"/>
    <mergeCell ref="D20:G20"/>
    <mergeCell ref="P20:S20"/>
    <mergeCell ref="Q18:T18"/>
    <mergeCell ref="T20:U20"/>
    <mergeCell ref="C14:C16"/>
    <mergeCell ref="D14:I14"/>
    <mergeCell ref="H20:I20"/>
    <mergeCell ref="D18:I18"/>
    <mergeCell ref="J19:P19"/>
    <mergeCell ref="Q19:V19"/>
    <mergeCell ref="J18:P18"/>
    <mergeCell ref="V20:X20"/>
    <mergeCell ref="U14:Y14"/>
    <mergeCell ref="J14:P14"/>
    <mergeCell ref="Q14:T14"/>
    <mergeCell ref="U18:Y18"/>
    <mergeCell ref="H16:I16"/>
    <mergeCell ref="Q15:V15"/>
    <mergeCell ref="B2:AS2"/>
    <mergeCell ref="D12:G12"/>
    <mergeCell ref="H12:I12"/>
    <mergeCell ref="D11:I11"/>
    <mergeCell ref="Q11:V11"/>
    <mergeCell ref="J11:P11"/>
    <mergeCell ref="D10:I10"/>
    <mergeCell ref="J10:P10"/>
    <mergeCell ref="Q10:T10"/>
    <mergeCell ref="J3:Q3"/>
    <mergeCell ref="J5:X5"/>
    <mergeCell ref="AH11:AK11"/>
    <mergeCell ref="AL11:AS11"/>
    <mergeCell ref="W11:AG11"/>
    <mergeCell ref="AB12:AE12"/>
    <mergeCell ref="AG12:AH12"/>
    <mergeCell ref="AJ12:AM12"/>
    <mergeCell ref="C10:C12"/>
    <mergeCell ref="P12:S12"/>
    <mergeCell ref="T12:U12"/>
    <mergeCell ref="AJ7:AS7"/>
    <mergeCell ref="J16:M16"/>
    <mergeCell ref="V12:X12"/>
    <mergeCell ref="AH15:AK15"/>
    <mergeCell ref="J12:M12"/>
    <mergeCell ref="N12:O12"/>
    <mergeCell ref="D15:I15"/>
    <mergeCell ref="Y16:Z16"/>
    <mergeCell ref="AG16:AH16"/>
    <mergeCell ref="T16:U16"/>
    <mergeCell ref="V16:X16"/>
    <mergeCell ref="N16:O16"/>
    <mergeCell ref="P16:S16"/>
    <mergeCell ref="Y12:Z12"/>
    <mergeCell ref="Z14:AC14"/>
    <mergeCell ref="AD14:AS14"/>
    <mergeCell ref="C24:C26"/>
    <mergeCell ref="Q24:T24"/>
    <mergeCell ref="J25:P25"/>
    <mergeCell ref="Q25:V25"/>
    <mergeCell ref="W25:AG25"/>
    <mergeCell ref="AH25:AK25"/>
    <mergeCell ref="D24:I24"/>
    <mergeCell ref="J24:P24"/>
    <mergeCell ref="D25:I25"/>
    <mergeCell ref="D26:G26"/>
    <mergeCell ref="H26:I26"/>
    <mergeCell ref="J26:M26"/>
    <mergeCell ref="N26:O26"/>
    <mergeCell ref="P26:S26"/>
    <mergeCell ref="T26:U26"/>
    <mergeCell ref="AB24:AE24"/>
    <mergeCell ref="AF24:AG24"/>
    <mergeCell ref="AH24:AS24"/>
    <mergeCell ref="V26:X26"/>
    <mergeCell ref="AO26:AR26"/>
    <mergeCell ref="AJ26:AM26"/>
    <mergeCell ref="AL25:AS25"/>
    <mergeCell ref="AL19:AS19"/>
    <mergeCell ref="AB26:AE26"/>
    <mergeCell ref="AG26:AH26"/>
    <mergeCell ref="W19:AG19"/>
    <mergeCell ref="AH19:AK19"/>
    <mergeCell ref="AO20:AR20"/>
    <mergeCell ref="Y26:Z26"/>
    <mergeCell ref="AJ20:AM20"/>
    <mergeCell ref="AB20:AE20"/>
    <mergeCell ref="AG20:AH20"/>
    <mergeCell ref="Y20:Z20"/>
    <mergeCell ref="U24:W24"/>
    <mergeCell ref="X24:AA24"/>
    <mergeCell ref="Z18:AC18"/>
    <mergeCell ref="AD18:AS18"/>
    <mergeCell ref="U10:Y10"/>
    <mergeCell ref="Z10:AC10"/>
    <mergeCell ref="AD10:AS10"/>
    <mergeCell ref="AB16:AE16"/>
    <mergeCell ref="AO16:AR16"/>
    <mergeCell ref="W15:AG15"/>
    <mergeCell ref="AO12:AR12"/>
    <mergeCell ref="AJ16:AM16"/>
    <mergeCell ref="AL15:AS15"/>
  </mergeCells>
  <phoneticPr fontId="6"/>
  <dataValidations count="5">
    <dataValidation type="list" allowBlank="1" showInputMessage="1" showErrorMessage="1" sqref="AA12 AF12 AI12 AN12 AS12 AA16 AF16 AI16 AN16 AS16 AS20 AN20 AI20 AF20 AA20 AA26 AF26 AI26 AN26 AS26" xr:uid="{00000000-0002-0000-1900-000000000000}">
      <formula1>"○"</formula1>
    </dataValidation>
    <dataValidation allowBlank="1" showInputMessage="1" showErrorMessage="1" prompt="市町村名から後の住所を記入してください。" sqref="AD10:AS10 AD14:AS14 AD18:AS18 AH24:AS24" xr:uid="{00000000-0002-0000-1900-000001000000}"/>
    <dataValidation type="list" allowBlank="1" showInputMessage="1" showErrorMessage="1" sqref="U24" xr:uid="{00000000-0002-0000-1900-000002000000}">
      <formula1>"宮城県,福島県,秋田県,岩手県,青森県"</formula1>
    </dataValidation>
    <dataValidation allowBlank="1" showInputMessage="1" showErrorMessage="1" prompt="市町村名を記入してください。" sqref="AB24:AE24" xr:uid="{00000000-0002-0000-1900-000003000000}"/>
    <dataValidation imeMode="disabled" allowBlank="1" showInputMessage="1" showErrorMessage="1" sqref="H12:I12 N12:O12 T12:U12 T16:U16 N16:O16 H16:I16 H20:I20 N20:O20 T20:U20 T26:U26 N26:O26 H26:I26" xr:uid="{00000000-0002-0000-1900-000004000000}"/>
  </dataValidations>
  <printOptions horizontalCentered="1"/>
  <pageMargins left="0.70866141732283472" right="0.70866141732283472" top="0.59055118110236227" bottom="0.39370078740157483" header="0.51181102362204722" footer="0.39370078740157483"/>
  <pageSetup paperSize="9" scale="82"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5000000}">
          <x14:formula1>
            <xm:f>リスト!$C$13:$C$47</xm:f>
          </x14:formula1>
          <xm:sqref>U10:Y10 U14:Y14 U18:Y18</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S77"/>
  <sheetViews>
    <sheetView showGridLines="0" zoomScale="85" zoomScaleNormal="85" workbookViewId="0">
      <selection activeCell="AS7" sqref="AS7"/>
    </sheetView>
  </sheetViews>
  <sheetFormatPr defaultRowHeight="14.25" x14ac:dyDescent="0.15"/>
  <cols>
    <col min="1" max="1" width="1.25" style="19" customWidth="1"/>
    <col min="2" max="2" width="2.5" style="19" customWidth="1"/>
    <col min="3" max="3" width="2.875" style="19" customWidth="1"/>
    <col min="4" max="61" width="3.25" style="19" customWidth="1"/>
    <col min="62" max="91" width="2.5" style="19" customWidth="1"/>
    <col min="92" max="16384" width="9" style="19"/>
  </cols>
  <sheetData>
    <row r="1" spans="1:45" ht="15" customHeight="1" x14ac:dyDescent="0.15">
      <c r="A1" s="22" t="s">
        <v>433</v>
      </c>
    </row>
    <row r="2" spans="1:45" s="1" customFormat="1" ht="30" customHeight="1" x14ac:dyDescent="0.15">
      <c r="B2" s="976" t="s">
        <v>434</v>
      </c>
      <c r="C2" s="976"/>
      <c r="D2" s="976"/>
      <c r="E2" s="976"/>
      <c r="F2" s="976"/>
      <c r="G2" s="976"/>
      <c r="H2" s="976"/>
      <c r="I2" s="976"/>
      <c r="J2" s="976"/>
      <c r="K2" s="976"/>
      <c r="L2" s="976"/>
      <c r="M2" s="976"/>
      <c r="N2" s="976"/>
      <c r="O2" s="976"/>
      <c r="P2" s="976"/>
      <c r="Q2" s="976"/>
      <c r="R2" s="976"/>
      <c r="S2" s="976"/>
      <c r="T2" s="976"/>
      <c r="U2" s="976"/>
      <c r="V2" s="976"/>
      <c r="W2" s="976"/>
      <c r="X2" s="976"/>
      <c r="Y2" s="976"/>
      <c r="Z2" s="976"/>
      <c r="AA2" s="976"/>
      <c r="AB2" s="976"/>
      <c r="AC2" s="976"/>
      <c r="AD2" s="976"/>
      <c r="AE2" s="976"/>
      <c r="AF2" s="976"/>
      <c r="AG2" s="976"/>
      <c r="AH2" s="976"/>
      <c r="AI2" s="976"/>
      <c r="AJ2" s="976"/>
      <c r="AK2" s="976"/>
      <c r="AL2" s="976"/>
      <c r="AM2" s="976"/>
      <c r="AN2" s="976"/>
      <c r="AO2" s="976"/>
      <c r="AP2" s="976"/>
      <c r="AQ2" s="976"/>
      <c r="AR2" s="976"/>
      <c r="AS2" s="976"/>
    </row>
    <row r="3" spans="1:45" s="1" customFormat="1" ht="22.5" customHeight="1" x14ac:dyDescent="0.15">
      <c r="E3" s="457"/>
      <c r="F3" s="457"/>
      <c r="G3" s="457"/>
      <c r="H3" s="457"/>
      <c r="I3" s="462" t="s">
        <v>309</v>
      </c>
      <c r="J3" s="1530" t="s">
        <v>1337</v>
      </c>
      <c r="K3" s="1531"/>
      <c r="L3" s="1531"/>
      <c r="M3" s="1531"/>
      <c r="N3" s="1531"/>
      <c r="O3" s="1531"/>
      <c r="P3" s="1531"/>
      <c r="Q3" s="1532"/>
    </row>
    <row r="4" spans="1:45" s="25" customFormat="1" ht="7.5" customHeight="1" x14ac:dyDescent="0.15">
      <c r="E4" s="452"/>
      <c r="F4" s="452"/>
      <c r="G4" s="452"/>
      <c r="H4" s="452"/>
      <c r="I4" s="462"/>
      <c r="K4" s="452"/>
      <c r="L4" s="452"/>
    </row>
    <row r="5" spans="1:45" s="1" customFormat="1" ht="44.25" customHeight="1" x14ac:dyDescent="0.15">
      <c r="E5" s="457"/>
      <c r="F5" s="457"/>
      <c r="G5" s="457"/>
      <c r="H5" s="457"/>
      <c r="I5" s="462" t="s">
        <v>308</v>
      </c>
      <c r="J5" s="1533" t="s">
        <v>147</v>
      </c>
      <c r="K5" s="1534"/>
      <c r="L5" s="1534"/>
      <c r="M5" s="1534"/>
      <c r="N5" s="1534"/>
      <c r="O5" s="1534"/>
      <c r="P5" s="1534"/>
      <c r="Q5" s="1534"/>
      <c r="R5" s="1534"/>
      <c r="S5" s="1534"/>
      <c r="T5" s="1534"/>
      <c r="U5" s="1534"/>
      <c r="V5" s="1534"/>
      <c r="W5" s="1534"/>
      <c r="X5" s="1535"/>
      <c r="Y5" s="95"/>
      <c r="Z5" s="457"/>
      <c r="AA5" s="457"/>
      <c r="AB5" s="457"/>
      <c r="AC5" s="457"/>
      <c r="AD5" s="457"/>
      <c r="AE5" s="457"/>
      <c r="AF5" s="457"/>
      <c r="AG5" s="457"/>
      <c r="AH5" s="457"/>
    </row>
    <row r="7" spans="1:45" ht="17.25" x14ac:dyDescent="0.15">
      <c r="AS7" s="94" t="s">
        <v>1356</v>
      </c>
    </row>
    <row r="8" spans="1:45" ht="17.25" x14ac:dyDescent="0.15">
      <c r="B8" s="23" t="s">
        <v>445</v>
      </c>
    </row>
    <row r="9" spans="1:45" ht="7.5" customHeight="1" x14ac:dyDescent="0.15"/>
    <row r="10" spans="1:45" ht="30" customHeight="1" x14ac:dyDescent="0.15">
      <c r="C10" s="1475">
        <v>1</v>
      </c>
      <c r="D10" s="1480" t="s">
        <v>436</v>
      </c>
      <c r="E10" s="1480"/>
      <c r="F10" s="1480"/>
      <c r="G10" s="1480"/>
      <c r="H10" s="1480"/>
      <c r="I10" s="1480"/>
      <c r="J10" s="1536" t="s">
        <v>633</v>
      </c>
      <c r="K10" s="1536"/>
      <c r="L10" s="1536"/>
      <c r="M10" s="1536"/>
      <c r="N10" s="1536"/>
      <c r="O10" s="1536"/>
      <c r="P10" s="1536"/>
      <c r="Q10" s="1454" t="s">
        <v>1177</v>
      </c>
      <c r="R10" s="1455"/>
      <c r="S10" s="1455"/>
      <c r="T10" s="1455"/>
      <c r="U10" s="1503" t="s">
        <v>904</v>
      </c>
      <c r="V10" s="1504"/>
      <c r="W10" s="1504"/>
      <c r="X10" s="1504"/>
      <c r="Y10" s="1504"/>
      <c r="Z10" s="1537" t="s">
        <v>1183</v>
      </c>
      <c r="AA10" s="1538"/>
      <c r="AB10" s="1538"/>
      <c r="AC10" s="1539"/>
      <c r="AD10" s="1540" t="s">
        <v>1184</v>
      </c>
      <c r="AE10" s="1541"/>
      <c r="AF10" s="1541"/>
      <c r="AG10" s="1541"/>
      <c r="AH10" s="1541"/>
      <c r="AI10" s="1541"/>
      <c r="AJ10" s="1541"/>
      <c r="AK10" s="1541"/>
      <c r="AL10" s="1541"/>
      <c r="AM10" s="1541"/>
      <c r="AN10" s="1541"/>
      <c r="AO10" s="1541"/>
      <c r="AP10" s="1541"/>
      <c r="AQ10" s="1541"/>
      <c r="AR10" s="1541"/>
      <c r="AS10" s="1542"/>
    </row>
    <row r="11" spans="1:45" ht="30" customHeight="1" x14ac:dyDescent="0.15">
      <c r="C11" s="1511"/>
      <c r="D11" s="1513" t="s">
        <v>437</v>
      </c>
      <c r="E11" s="1513"/>
      <c r="F11" s="1513"/>
      <c r="G11" s="1513"/>
      <c r="H11" s="1513"/>
      <c r="I11" s="1513"/>
      <c r="J11" s="1527" t="s">
        <v>634</v>
      </c>
      <c r="K11" s="1528"/>
      <c r="L11" s="1528"/>
      <c r="M11" s="1528"/>
      <c r="N11" s="1528"/>
      <c r="O11" s="1528"/>
      <c r="P11" s="1529"/>
      <c r="Q11" s="1514" t="s">
        <v>438</v>
      </c>
      <c r="R11" s="1515"/>
      <c r="S11" s="1515"/>
      <c r="T11" s="1515"/>
      <c r="U11" s="1515"/>
      <c r="V11" s="1516"/>
      <c r="W11" s="1527" t="s">
        <v>635</v>
      </c>
      <c r="X11" s="1528"/>
      <c r="Y11" s="1528"/>
      <c r="Z11" s="1528"/>
      <c r="AA11" s="1528"/>
      <c r="AB11" s="1528"/>
      <c r="AC11" s="1528"/>
      <c r="AD11" s="1528"/>
      <c r="AE11" s="1528"/>
      <c r="AF11" s="1528"/>
      <c r="AG11" s="1529"/>
      <c r="AH11" s="1519" t="s">
        <v>439</v>
      </c>
      <c r="AI11" s="1520"/>
      <c r="AJ11" s="1520"/>
      <c r="AK11" s="1543"/>
      <c r="AL11" s="1497" t="s">
        <v>85</v>
      </c>
      <c r="AM11" s="1498"/>
      <c r="AN11" s="1498"/>
      <c r="AO11" s="1498"/>
      <c r="AP11" s="1498"/>
      <c r="AQ11" s="1498"/>
      <c r="AR11" s="1498"/>
      <c r="AS11" s="1499"/>
    </row>
    <row r="12" spans="1:45" ht="30" customHeight="1" x14ac:dyDescent="0.15">
      <c r="C12" s="1512"/>
      <c r="D12" s="1517" t="s">
        <v>440</v>
      </c>
      <c r="E12" s="1517"/>
      <c r="F12" s="1517"/>
      <c r="G12" s="1517"/>
      <c r="H12" s="1526">
        <v>6</v>
      </c>
      <c r="I12" s="1526"/>
      <c r="J12" s="1517" t="s">
        <v>441</v>
      </c>
      <c r="K12" s="1517"/>
      <c r="L12" s="1517"/>
      <c r="M12" s="1517"/>
      <c r="N12" s="1526">
        <v>1</v>
      </c>
      <c r="O12" s="1526"/>
      <c r="P12" s="1519" t="s">
        <v>442</v>
      </c>
      <c r="Q12" s="1520"/>
      <c r="R12" s="1520"/>
      <c r="S12" s="1520"/>
      <c r="T12" s="1526">
        <v>7</v>
      </c>
      <c r="U12" s="1526"/>
      <c r="V12" s="1478" t="s">
        <v>596</v>
      </c>
      <c r="W12" s="1464"/>
      <c r="X12" s="1479"/>
      <c r="Y12" s="1461" t="s">
        <v>79</v>
      </c>
      <c r="Z12" s="1462"/>
      <c r="AA12" s="101" t="s">
        <v>84</v>
      </c>
      <c r="AB12" s="1461" t="s">
        <v>80</v>
      </c>
      <c r="AC12" s="1462"/>
      <c r="AD12" s="1462"/>
      <c r="AE12" s="1462"/>
      <c r="AF12" s="101" t="s">
        <v>84</v>
      </c>
      <c r="AG12" s="1461" t="s">
        <v>81</v>
      </c>
      <c r="AH12" s="1462"/>
      <c r="AI12" s="126"/>
      <c r="AJ12" s="1468" t="s">
        <v>82</v>
      </c>
      <c r="AK12" s="1468"/>
      <c r="AL12" s="1468"/>
      <c r="AM12" s="1463"/>
      <c r="AN12" s="126"/>
      <c r="AO12" s="1463" t="s">
        <v>83</v>
      </c>
      <c r="AP12" s="1464"/>
      <c r="AQ12" s="1464"/>
      <c r="AR12" s="1464"/>
      <c r="AS12" s="101" t="s">
        <v>84</v>
      </c>
    </row>
    <row r="13" spans="1:45" x14ac:dyDescent="0.15">
      <c r="C13" s="127"/>
      <c r="D13" s="127"/>
      <c r="E13" s="128"/>
      <c r="F13" s="128"/>
      <c r="G13" s="128"/>
      <c r="H13" s="128"/>
      <c r="I13" s="128"/>
      <c r="J13" s="128"/>
      <c r="K13" s="128"/>
      <c r="L13" s="128"/>
      <c r="M13" s="128"/>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row>
    <row r="14" spans="1:45" ht="30" customHeight="1" x14ac:dyDescent="0.15">
      <c r="C14" s="1510">
        <v>2</v>
      </c>
      <c r="D14" s="1522" t="s">
        <v>436</v>
      </c>
      <c r="E14" s="1522"/>
      <c r="F14" s="1522"/>
      <c r="G14" s="1522"/>
      <c r="H14" s="1522"/>
      <c r="I14" s="1522"/>
      <c r="J14" s="1521"/>
      <c r="K14" s="1521"/>
      <c r="L14" s="1521"/>
      <c r="M14" s="1521"/>
      <c r="N14" s="1521"/>
      <c r="O14" s="1521"/>
      <c r="P14" s="1521"/>
      <c r="Q14" s="1454" t="s">
        <v>1177</v>
      </c>
      <c r="R14" s="1455"/>
      <c r="S14" s="1455"/>
      <c r="T14" s="1455"/>
      <c r="U14" s="895"/>
      <c r="V14" s="896"/>
      <c r="W14" s="896"/>
      <c r="X14" s="896"/>
      <c r="Y14" s="896"/>
      <c r="Z14" s="1454" t="s">
        <v>1178</v>
      </c>
      <c r="AA14" s="1455"/>
      <c r="AB14" s="1455"/>
      <c r="AC14" s="1455"/>
      <c r="AD14" s="1500"/>
      <c r="AE14" s="1501"/>
      <c r="AF14" s="1501"/>
      <c r="AG14" s="1501"/>
      <c r="AH14" s="1501"/>
      <c r="AI14" s="1501"/>
      <c r="AJ14" s="1501"/>
      <c r="AK14" s="1501"/>
      <c r="AL14" s="1501"/>
      <c r="AM14" s="1501"/>
      <c r="AN14" s="1501"/>
      <c r="AO14" s="1501"/>
      <c r="AP14" s="1501"/>
      <c r="AQ14" s="1501"/>
      <c r="AR14" s="1501"/>
      <c r="AS14" s="1502"/>
    </row>
    <row r="15" spans="1:45" ht="30" customHeight="1" x14ac:dyDescent="0.15">
      <c r="C15" s="1511"/>
      <c r="D15" s="1513" t="s">
        <v>437</v>
      </c>
      <c r="E15" s="1513"/>
      <c r="F15" s="1513"/>
      <c r="G15" s="1513"/>
      <c r="H15" s="1513"/>
      <c r="I15" s="1513"/>
      <c r="J15" s="1523"/>
      <c r="K15" s="1524"/>
      <c r="L15" s="1524"/>
      <c r="M15" s="1524"/>
      <c r="N15" s="1524"/>
      <c r="O15" s="1524"/>
      <c r="P15" s="1525"/>
      <c r="Q15" s="1514" t="s">
        <v>438</v>
      </c>
      <c r="R15" s="1515"/>
      <c r="S15" s="1515"/>
      <c r="T15" s="1515"/>
      <c r="U15" s="1515"/>
      <c r="V15" s="1516"/>
      <c r="W15" s="1523"/>
      <c r="X15" s="1524"/>
      <c r="Y15" s="1524"/>
      <c r="Z15" s="1524"/>
      <c r="AA15" s="1524"/>
      <c r="AB15" s="1524"/>
      <c r="AC15" s="1524"/>
      <c r="AD15" s="1524"/>
      <c r="AE15" s="1524"/>
      <c r="AF15" s="1524"/>
      <c r="AG15" s="1525"/>
      <c r="AH15" s="1519" t="s">
        <v>439</v>
      </c>
      <c r="AI15" s="1520"/>
      <c r="AJ15" s="1520"/>
      <c r="AK15" s="1543"/>
      <c r="AL15" s="1544"/>
      <c r="AM15" s="1545"/>
      <c r="AN15" s="1545"/>
      <c r="AO15" s="1545"/>
      <c r="AP15" s="1545"/>
      <c r="AQ15" s="1545"/>
      <c r="AR15" s="1545"/>
      <c r="AS15" s="1546"/>
    </row>
    <row r="16" spans="1:45" ht="30" customHeight="1" x14ac:dyDescent="0.15">
      <c r="C16" s="1512"/>
      <c r="D16" s="1517" t="s">
        <v>440</v>
      </c>
      <c r="E16" s="1517"/>
      <c r="F16" s="1517"/>
      <c r="G16" s="1517"/>
      <c r="H16" s="1518"/>
      <c r="I16" s="1518"/>
      <c r="J16" s="1517" t="s">
        <v>441</v>
      </c>
      <c r="K16" s="1517"/>
      <c r="L16" s="1517"/>
      <c r="M16" s="1517"/>
      <c r="N16" s="1518"/>
      <c r="O16" s="1518"/>
      <c r="P16" s="1519" t="s">
        <v>442</v>
      </c>
      <c r="Q16" s="1520"/>
      <c r="R16" s="1520"/>
      <c r="S16" s="1520"/>
      <c r="T16" s="1518"/>
      <c r="U16" s="1518"/>
      <c r="V16" s="1478" t="s">
        <v>596</v>
      </c>
      <c r="W16" s="1464"/>
      <c r="X16" s="1479"/>
      <c r="Y16" s="1461" t="s">
        <v>79</v>
      </c>
      <c r="Z16" s="1462"/>
      <c r="AA16" s="126"/>
      <c r="AB16" s="1461" t="s">
        <v>80</v>
      </c>
      <c r="AC16" s="1462"/>
      <c r="AD16" s="1462"/>
      <c r="AE16" s="1462"/>
      <c r="AF16" s="126"/>
      <c r="AG16" s="1461" t="s">
        <v>81</v>
      </c>
      <c r="AH16" s="1462"/>
      <c r="AI16" s="126"/>
      <c r="AJ16" s="1468" t="s">
        <v>82</v>
      </c>
      <c r="AK16" s="1468"/>
      <c r="AL16" s="1468"/>
      <c r="AM16" s="1463"/>
      <c r="AN16" s="126"/>
      <c r="AO16" s="1463" t="s">
        <v>83</v>
      </c>
      <c r="AP16" s="1464"/>
      <c r="AQ16" s="1464"/>
      <c r="AR16" s="1464"/>
      <c r="AS16" s="126"/>
    </row>
    <row r="17" spans="1:45" x14ac:dyDescent="0.15">
      <c r="C17" s="127"/>
      <c r="D17" s="127"/>
      <c r="E17" s="128"/>
      <c r="F17" s="128"/>
      <c r="G17" s="128"/>
      <c r="H17" s="128"/>
      <c r="I17" s="128"/>
      <c r="J17" s="128"/>
      <c r="K17" s="128"/>
      <c r="L17" s="128"/>
      <c r="M17" s="128"/>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row>
    <row r="18" spans="1:45" ht="30" customHeight="1" x14ac:dyDescent="0.15">
      <c r="C18" s="1510">
        <v>3</v>
      </c>
      <c r="D18" s="1522" t="s">
        <v>436</v>
      </c>
      <c r="E18" s="1522"/>
      <c r="F18" s="1522"/>
      <c r="G18" s="1522"/>
      <c r="H18" s="1522"/>
      <c r="I18" s="1522"/>
      <c r="J18" s="1521"/>
      <c r="K18" s="1521"/>
      <c r="L18" s="1521"/>
      <c r="M18" s="1521"/>
      <c r="N18" s="1521"/>
      <c r="O18" s="1521"/>
      <c r="P18" s="1521"/>
      <c r="Q18" s="1454" t="s">
        <v>1177</v>
      </c>
      <c r="R18" s="1455"/>
      <c r="S18" s="1455"/>
      <c r="T18" s="1455"/>
      <c r="U18" s="895"/>
      <c r="V18" s="896"/>
      <c r="W18" s="896"/>
      <c r="X18" s="896"/>
      <c r="Y18" s="896"/>
      <c r="Z18" s="1454" t="s">
        <v>1178</v>
      </c>
      <c r="AA18" s="1455"/>
      <c r="AB18" s="1455"/>
      <c r="AC18" s="1455"/>
      <c r="AD18" s="1500"/>
      <c r="AE18" s="1501"/>
      <c r="AF18" s="1501"/>
      <c r="AG18" s="1501"/>
      <c r="AH18" s="1501"/>
      <c r="AI18" s="1501"/>
      <c r="AJ18" s="1501"/>
      <c r="AK18" s="1501"/>
      <c r="AL18" s="1501"/>
      <c r="AM18" s="1501"/>
      <c r="AN18" s="1501"/>
      <c r="AO18" s="1501"/>
      <c r="AP18" s="1501"/>
      <c r="AQ18" s="1501"/>
      <c r="AR18" s="1501"/>
      <c r="AS18" s="1502"/>
    </row>
    <row r="19" spans="1:45" ht="30" customHeight="1" x14ac:dyDescent="0.15">
      <c r="C19" s="1511"/>
      <c r="D19" s="1513" t="s">
        <v>437</v>
      </c>
      <c r="E19" s="1513"/>
      <c r="F19" s="1513"/>
      <c r="G19" s="1513"/>
      <c r="H19" s="1513"/>
      <c r="I19" s="1513"/>
      <c r="J19" s="1523"/>
      <c r="K19" s="1524"/>
      <c r="L19" s="1524"/>
      <c r="M19" s="1524"/>
      <c r="N19" s="1524"/>
      <c r="O19" s="1524"/>
      <c r="P19" s="1525"/>
      <c r="Q19" s="1514" t="s">
        <v>438</v>
      </c>
      <c r="R19" s="1515"/>
      <c r="S19" s="1515"/>
      <c r="T19" s="1515"/>
      <c r="U19" s="1515"/>
      <c r="V19" s="1516"/>
      <c r="W19" s="1523"/>
      <c r="X19" s="1524"/>
      <c r="Y19" s="1524"/>
      <c r="Z19" s="1524"/>
      <c r="AA19" s="1524"/>
      <c r="AB19" s="1524"/>
      <c r="AC19" s="1524"/>
      <c r="AD19" s="1524"/>
      <c r="AE19" s="1524"/>
      <c r="AF19" s="1524"/>
      <c r="AG19" s="1525"/>
      <c r="AH19" s="1519" t="s">
        <v>439</v>
      </c>
      <c r="AI19" s="1520"/>
      <c r="AJ19" s="1520"/>
      <c r="AK19" s="1543"/>
      <c r="AL19" s="1544"/>
      <c r="AM19" s="1545"/>
      <c r="AN19" s="1545"/>
      <c r="AO19" s="1545"/>
      <c r="AP19" s="1545"/>
      <c r="AQ19" s="1545"/>
      <c r="AR19" s="1545"/>
      <c r="AS19" s="1546"/>
    </row>
    <row r="20" spans="1:45" ht="30" customHeight="1" x14ac:dyDescent="0.15">
      <c r="C20" s="1512"/>
      <c r="D20" s="1517" t="s">
        <v>440</v>
      </c>
      <c r="E20" s="1517"/>
      <c r="F20" s="1517"/>
      <c r="G20" s="1517"/>
      <c r="H20" s="1518"/>
      <c r="I20" s="1518"/>
      <c r="J20" s="1517" t="s">
        <v>441</v>
      </c>
      <c r="K20" s="1517"/>
      <c r="L20" s="1517"/>
      <c r="M20" s="1517"/>
      <c r="N20" s="1518"/>
      <c r="O20" s="1518"/>
      <c r="P20" s="1519" t="s">
        <v>442</v>
      </c>
      <c r="Q20" s="1520"/>
      <c r="R20" s="1520"/>
      <c r="S20" s="1520"/>
      <c r="T20" s="1518"/>
      <c r="U20" s="1518"/>
      <c r="V20" s="1478" t="s">
        <v>596</v>
      </c>
      <c r="W20" s="1464"/>
      <c r="X20" s="1479"/>
      <c r="Y20" s="1461" t="s">
        <v>79</v>
      </c>
      <c r="Z20" s="1462"/>
      <c r="AA20" s="126"/>
      <c r="AB20" s="1461" t="s">
        <v>80</v>
      </c>
      <c r="AC20" s="1462"/>
      <c r="AD20" s="1462"/>
      <c r="AE20" s="1462"/>
      <c r="AF20" s="126"/>
      <c r="AG20" s="1461" t="s">
        <v>81</v>
      </c>
      <c r="AH20" s="1462"/>
      <c r="AI20" s="126"/>
      <c r="AJ20" s="1468" t="s">
        <v>82</v>
      </c>
      <c r="AK20" s="1468"/>
      <c r="AL20" s="1468"/>
      <c r="AM20" s="1463"/>
      <c r="AN20" s="126"/>
      <c r="AO20" s="1463" t="s">
        <v>83</v>
      </c>
      <c r="AP20" s="1464"/>
      <c r="AQ20" s="1464"/>
      <c r="AR20" s="1464"/>
      <c r="AS20" s="126"/>
    </row>
    <row r="22" spans="1:45" ht="17.25" x14ac:dyDescent="0.15">
      <c r="B22" s="23" t="s">
        <v>444</v>
      </c>
    </row>
    <row r="23" spans="1:45" ht="8.25" customHeight="1" x14ac:dyDescent="0.15">
      <c r="B23" s="23"/>
    </row>
    <row r="24" spans="1:45" ht="30" customHeight="1" x14ac:dyDescent="0.15">
      <c r="C24" s="1475">
        <v>1</v>
      </c>
      <c r="D24" s="1480" t="s">
        <v>436</v>
      </c>
      <c r="E24" s="1480"/>
      <c r="F24" s="1480"/>
      <c r="G24" s="1480"/>
      <c r="H24" s="1480"/>
      <c r="I24" s="1480"/>
      <c r="J24" s="1536" t="s">
        <v>636</v>
      </c>
      <c r="K24" s="1536"/>
      <c r="L24" s="1536"/>
      <c r="M24" s="1536"/>
      <c r="N24" s="1536"/>
      <c r="O24" s="1536"/>
      <c r="P24" s="1536"/>
      <c r="Q24" s="1454" t="s">
        <v>1179</v>
      </c>
      <c r="R24" s="1455"/>
      <c r="S24" s="1455"/>
      <c r="T24" s="1455"/>
      <c r="U24" s="1503" t="s">
        <v>1180</v>
      </c>
      <c r="V24" s="1504"/>
      <c r="W24" s="1504"/>
      <c r="X24" s="1454" t="s">
        <v>1181</v>
      </c>
      <c r="Y24" s="1455"/>
      <c r="Z24" s="1455"/>
      <c r="AA24" s="1455"/>
      <c r="AB24" s="1505" t="s">
        <v>1182</v>
      </c>
      <c r="AC24" s="1506"/>
      <c r="AD24" s="1506"/>
      <c r="AE24" s="1506"/>
      <c r="AF24" s="1487" t="s">
        <v>1178</v>
      </c>
      <c r="AG24" s="1488"/>
      <c r="AH24" s="1507" t="s">
        <v>1185</v>
      </c>
      <c r="AI24" s="1508"/>
      <c r="AJ24" s="1508"/>
      <c r="AK24" s="1508"/>
      <c r="AL24" s="1508"/>
      <c r="AM24" s="1508"/>
      <c r="AN24" s="1508"/>
      <c r="AO24" s="1508"/>
      <c r="AP24" s="1508"/>
      <c r="AQ24" s="1508"/>
      <c r="AR24" s="1508"/>
      <c r="AS24" s="1509"/>
    </row>
    <row r="25" spans="1:45" ht="30" customHeight="1" x14ac:dyDescent="0.15">
      <c r="C25" s="1511"/>
      <c r="D25" s="1513" t="s">
        <v>437</v>
      </c>
      <c r="E25" s="1513"/>
      <c r="F25" s="1513"/>
      <c r="G25" s="1513"/>
      <c r="H25" s="1513"/>
      <c r="I25" s="1513"/>
      <c r="J25" s="1527" t="s">
        <v>634</v>
      </c>
      <c r="K25" s="1528"/>
      <c r="L25" s="1528"/>
      <c r="M25" s="1528"/>
      <c r="N25" s="1528"/>
      <c r="O25" s="1528"/>
      <c r="P25" s="1529"/>
      <c r="Q25" s="1514" t="s">
        <v>438</v>
      </c>
      <c r="R25" s="1515"/>
      <c r="S25" s="1515"/>
      <c r="T25" s="1515"/>
      <c r="U25" s="1515"/>
      <c r="V25" s="1516"/>
      <c r="W25" s="1527" t="s">
        <v>637</v>
      </c>
      <c r="X25" s="1528"/>
      <c r="Y25" s="1528"/>
      <c r="Z25" s="1528"/>
      <c r="AA25" s="1528"/>
      <c r="AB25" s="1528"/>
      <c r="AC25" s="1528"/>
      <c r="AD25" s="1528"/>
      <c r="AE25" s="1528"/>
      <c r="AF25" s="1528"/>
      <c r="AG25" s="1529"/>
      <c r="AH25" s="1519" t="s">
        <v>439</v>
      </c>
      <c r="AI25" s="1520"/>
      <c r="AJ25" s="1520"/>
      <c r="AK25" s="1543"/>
      <c r="AL25" s="1497" t="s">
        <v>86</v>
      </c>
      <c r="AM25" s="1498"/>
      <c r="AN25" s="1498"/>
      <c r="AO25" s="1498"/>
      <c r="AP25" s="1498"/>
      <c r="AQ25" s="1498"/>
      <c r="AR25" s="1498"/>
      <c r="AS25" s="1499"/>
    </row>
    <row r="26" spans="1:45" ht="30" customHeight="1" x14ac:dyDescent="0.15">
      <c r="C26" s="1512"/>
      <c r="D26" s="1517" t="s">
        <v>440</v>
      </c>
      <c r="E26" s="1517"/>
      <c r="F26" s="1517"/>
      <c r="G26" s="1517"/>
      <c r="H26" s="1526">
        <v>10</v>
      </c>
      <c r="I26" s="1526"/>
      <c r="J26" s="1517" t="s">
        <v>441</v>
      </c>
      <c r="K26" s="1517"/>
      <c r="L26" s="1517"/>
      <c r="M26" s="1517"/>
      <c r="N26" s="1526">
        <v>3</v>
      </c>
      <c r="O26" s="1526"/>
      <c r="P26" s="1519" t="s">
        <v>442</v>
      </c>
      <c r="Q26" s="1520"/>
      <c r="R26" s="1520"/>
      <c r="S26" s="1520"/>
      <c r="T26" s="1526">
        <v>13</v>
      </c>
      <c r="U26" s="1526"/>
      <c r="V26" s="1478" t="s">
        <v>596</v>
      </c>
      <c r="W26" s="1464"/>
      <c r="X26" s="1479"/>
      <c r="Y26" s="1461" t="s">
        <v>79</v>
      </c>
      <c r="Z26" s="1462"/>
      <c r="AA26" s="101" t="s">
        <v>84</v>
      </c>
      <c r="AB26" s="1461" t="s">
        <v>80</v>
      </c>
      <c r="AC26" s="1462"/>
      <c r="AD26" s="1462"/>
      <c r="AE26" s="1462"/>
      <c r="AF26" s="101" t="s">
        <v>84</v>
      </c>
      <c r="AG26" s="1461" t="s">
        <v>81</v>
      </c>
      <c r="AH26" s="1462"/>
      <c r="AI26" s="126"/>
      <c r="AJ26" s="1468" t="s">
        <v>82</v>
      </c>
      <c r="AK26" s="1468"/>
      <c r="AL26" s="1468"/>
      <c r="AM26" s="1463"/>
      <c r="AN26" s="126"/>
      <c r="AO26" s="1463" t="s">
        <v>83</v>
      </c>
      <c r="AP26" s="1464"/>
      <c r="AQ26" s="1464"/>
      <c r="AR26" s="1464"/>
      <c r="AS26" s="101" t="s">
        <v>84</v>
      </c>
    </row>
    <row r="27" spans="1:45" ht="8.25" customHeight="1" x14ac:dyDescent="0.15"/>
    <row r="28" spans="1:45" x14ac:dyDescent="0.15">
      <c r="A28" s="22" t="s">
        <v>443</v>
      </c>
    </row>
    <row r="29" spans="1:45" s="22" customFormat="1" x14ac:dyDescent="0.15">
      <c r="C29" s="19" t="s">
        <v>590</v>
      </c>
    </row>
    <row r="30" spans="1:45" x14ac:dyDescent="0.15">
      <c r="C30" s="19" t="s">
        <v>592</v>
      </c>
    </row>
    <row r="31" spans="1:45" s="20" customFormat="1" x14ac:dyDescent="0.15">
      <c r="C31" s="20" t="s">
        <v>180</v>
      </c>
    </row>
    <row r="32" spans="1:45" s="20" customFormat="1" x14ac:dyDescent="0.15">
      <c r="C32" s="20" t="s">
        <v>179</v>
      </c>
    </row>
    <row r="33" spans="3:3" x14ac:dyDescent="0.15">
      <c r="C33" s="19" t="s">
        <v>632</v>
      </c>
    </row>
    <row r="35" spans="3:3" ht="15" customHeight="1" x14ac:dyDescent="0.15"/>
    <row r="36" spans="3:3" ht="15" customHeight="1" x14ac:dyDescent="0.15"/>
    <row r="37" spans="3:3" ht="15" customHeight="1" x14ac:dyDescent="0.15"/>
    <row r="38" spans="3:3" ht="15" customHeight="1" x14ac:dyDescent="0.15"/>
    <row r="39" spans="3:3" ht="15" customHeight="1" x14ac:dyDescent="0.15"/>
    <row r="40" spans="3:3" ht="15" customHeight="1" x14ac:dyDescent="0.15"/>
    <row r="41" spans="3:3" ht="15" customHeight="1" x14ac:dyDescent="0.15"/>
    <row r="42" spans="3:3" ht="15" customHeight="1" x14ac:dyDescent="0.15"/>
    <row r="67" spans="3:6" x14ac:dyDescent="0.15">
      <c r="E67" s="167"/>
      <c r="F67" s="167"/>
    </row>
    <row r="76" spans="3:6" x14ac:dyDescent="0.15">
      <c r="C76" s="142"/>
      <c r="D76" s="169"/>
    </row>
    <row r="77" spans="3:6" x14ac:dyDescent="0.15">
      <c r="C77" s="169"/>
      <c r="D77" s="142"/>
    </row>
  </sheetData>
  <mergeCells count="105">
    <mergeCell ref="Q14:T14"/>
    <mergeCell ref="AO16:AR16"/>
    <mergeCell ref="AH15:AK15"/>
    <mergeCell ref="AL15:AS15"/>
    <mergeCell ref="W15:AG15"/>
    <mergeCell ref="V12:X12"/>
    <mergeCell ref="AJ12:AM12"/>
    <mergeCell ref="H20:I20"/>
    <mergeCell ref="J19:P19"/>
    <mergeCell ref="Q19:V19"/>
    <mergeCell ref="AL19:AS19"/>
    <mergeCell ref="AH19:AK19"/>
    <mergeCell ref="AO20:AR20"/>
    <mergeCell ref="W19:AG19"/>
    <mergeCell ref="AO12:AR12"/>
    <mergeCell ref="Y16:Z16"/>
    <mergeCell ref="AB16:AE16"/>
    <mergeCell ref="AG16:AH16"/>
    <mergeCell ref="AJ16:AM16"/>
    <mergeCell ref="U14:Y14"/>
    <mergeCell ref="Z14:AC14"/>
    <mergeCell ref="AD14:AS14"/>
    <mergeCell ref="AJ20:AM20"/>
    <mergeCell ref="Y20:Z20"/>
    <mergeCell ref="C24:C26"/>
    <mergeCell ref="Q24:T24"/>
    <mergeCell ref="J25:P25"/>
    <mergeCell ref="Q25:V25"/>
    <mergeCell ref="W25:AG25"/>
    <mergeCell ref="AH25:AK25"/>
    <mergeCell ref="AL25:AS25"/>
    <mergeCell ref="D26:G26"/>
    <mergeCell ref="H26:I26"/>
    <mergeCell ref="D24:I24"/>
    <mergeCell ref="J24:P24"/>
    <mergeCell ref="D25:I25"/>
    <mergeCell ref="Y26:Z26"/>
    <mergeCell ref="AB26:AE26"/>
    <mergeCell ref="AG26:AH26"/>
    <mergeCell ref="J26:M26"/>
    <mergeCell ref="N26:O26"/>
    <mergeCell ref="P26:S26"/>
    <mergeCell ref="T26:U26"/>
    <mergeCell ref="V26:X26"/>
    <mergeCell ref="AJ26:AM26"/>
    <mergeCell ref="AO26:AR26"/>
    <mergeCell ref="C10:C12"/>
    <mergeCell ref="B2:AS2"/>
    <mergeCell ref="D12:G12"/>
    <mergeCell ref="H12:I12"/>
    <mergeCell ref="D11:I11"/>
    <mergeCell ref="Q11:V11"/>
    <mergeCell ref="J11:P11"/>
    <mergeCell ref="T12:U12"/>
    <mergeCell ref="Y12:Z12"/>
    <mergeCell ref="AB12:AE12"/>
    <mergeCell ref="W11:AG11"/>
    <mergeCell ref="J3:Q3"/>
    <mergeCell ref="J5:X5"/>
    <mergeCell ref="D10:I10"/>
    <mergeCell ref="J10:P10"/>
    <mergeCell ref="Q10:T10"/>
    <mergeCell ref="J12:M12"/>
    <mergeCell ref="N12:O12"/>
    <mergeCell ref="P12:S12"/>
    <mergeCell ref="U10:Y10"/>
    <mergeCell ref="Z10:AC10"/>
    <mergeCell ref="AD10:AS10"/>
    <mergeCell ref="AG12:AH12"/>
    <mergeCell ref="AH11:AK11"/>
    <mergeCell ref="C14:C16"/>
    <mergeCell ref="C18:C20"/>
    <mergeCell ref="D19:I19"/>
    <mergeCell ref="Q15:V15"/>
    <mergeCell ref="J20:M20"/>
    <mergeCell ref="N20:O20"/>
    <mergeCell ref="P20:S20"/>
    <mergeCell ref="T20:U20"/>
    <mergeCell ref="V20:X20"/>
    <mergeCell ref="J18:P18"/>
    <mergeCell ref="D15:I15"/>
    <mergeCell ref="D18:I18"/>
    <mergeCell ref="D16:G16"/>
    <mergeCell ref="H16:I16"/>
    <mergeCell ref="J15:P15"/>
    <mergeCell ref="D20:G20"/>
    <mergeCell ref="D14:I14"/>
    <mergeCell ref="Q18:T18"/>
    <mergeCell ref="J16:M16"/>
    <mergeCell ref="N16:O16"/>
    <mergeCell ref="P16:S16"/>
    <mergeCell ref="T16:U16"/>
    <mergeCell ref="V16:X16"/>
    <mergeCell ref="J14:P14"/>
    <mergeCell ref="AL11:AS11"/>
    <mergeCell ref="AB20:AE20"/>
    <mergeCell ref="AG20:AH20"/>
    <mergeCell ref="U18:Y18"/>
    <mergeCell ref="Z18:AC18"/>
    <mergeCell ref="AD18:AS18"/>
    <mergeCell ref="U24:W24"/>
    <mergeCell ref="X24:AA24"/>
    <mergeCell ref="AB24:AE24"/>
    <mergeCell ref="AF24:AG24"/>
    <mergeCell ref="AH24:AS24"/>
  </mergeCells>
  <phoneticPr fontId="6"/>
  <dataValidations count="3">
    <dataValidation allowBlank="1" showInputMessage="1" showErrorMessage="1" prompt="市町村名から後の住所を記入してください。" sqref="AD10:AS10 AD14:AS14 AD18:AS18 AH24:AS24" xr:uid="{00000000-0002-0000-1A00-000000000000}"/>
    <dataValidation allowBlank="1" showInputMessage="1" showErrorMessage="1" prompt="市町村名を記入してください。" sqref="AB24:AE24" xr:uid="{00000000-0002-0000-1A00-000001000000}"/>
    <dataValidation type="list" allowBlank="1" showInputMessage="1" showErrorMessage="1" sqref="U24" xr:uid="{00000000-0002-0000-1A00-000002000000}">
      <formula1>"宮城県,福島県,秋田県,岩手県,青森県"</formula1>
    </dataValidation>
  </dataValidations>
  <pageMargins left="0.78740157480314965" right="0.78740157480314965" top="0.59055118110236227" bottom="0.59055118110236227" header="0.51181102362204722" footer="0.39370078740157483"/>
  <pageSetup paperSize="9" scale="80" orientation="landscape" cellComments="asDisplayed"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3000000}">
          <x14:formula1>
            <xm:f>リスト!$C$13:$C$47</xm:f>
          </x14:formula1>
          <xm:sqref>U10:Y10 U14:Y14 U18:Y18</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A77"/>
  <sheetViews>
    <sheetView showGridLines="0" zoomScaleNormal="100" zoomScaleSheetLayoutView="55" workbookViewId="0">
      <selection activeCell="C10" sqref="C10:D10"/>
    </sheetView>
  </sheetViews>
  <sheetFormatPr defaultRowHeight="14.25" x14ac:dyDescent="0.15"/>
  <cols>
    <col min="1" max="1" width="1.25" style="132" customWidth="1"/>
    <col min="2" max="90" width="2.5" style="132" customWidth="1"/>
    <col min="91" max="16384" width="9" style="132"/>
  </cols>
  <sheetData>
    <row r="1" spans="1:32" s="145" customFormat="1" ht="15" customHeight="1" x14ac:dyDescent="0.15">
      <c r="A1" s="22" t="s">
        <v>183</v>
      </c>
      <c r="B1" s="19"/>
    </row>
    <row r="2" spans="1:32" s="143" customFormat="1" ht="30" customHeight="1" x14ac:dyDescent="0.15">
      <c r="A2" s="976" t="s">
        <v>238</v>
      </c>
      <c r="B2" s="976"/>
      <c r="C2" s="976"/>
      <c r="D2" s="976"/>
      <c r="E2" s="976"/>
      <c r="F2" s="976"/>
      <c r="G2" s="976"/>
      <c r="H2" s="976"/>
      <c r="I2" s="976"/>
      <c r="J2" s="976"/>
      <c r="K2" s="976"/>
      <c r="L2" s="976"/>
      <c r="M2" s="976"/>
      <c r="N2" s="976"/>
      <c r="O2" s="976"/>
      <c r="P2" s="976"/>
      <c r="Q2" s="976"/>
      <c r="R2" s="976"/>
      <c r="S2" s="976"/>
      <c r="T2" s="976"/>
      <c r="U2" s="976"/>
      <c r="V2" s="976"/>
      <c r="W2" s="976"/>
      <c r="X2" s="976"/>
      <c r="Y2" s="976"/>
      <c r="Z2" s="976"/>
      <c r="AA2" s="976"/>
      <c r="AB2" s="976"/>
      <c r="AC2" s="976"/>
      <c r="AD2" s="976"/>
      <c r="AE2" s="976"/>
      <c r="AF2" s="976"/>
    </row>
    <row r="3" spans="1:32" s="143" customFormat="1" x14ac:dyDescent="0.15">
      <c r="B3" s="146"/>
      <c r="D3" s="147"/>
      <c r="J3" s="146"/>
      <c r="K3" s="146"/>
    </row>
    <row r="4" spans="1:32" s="143" customFormat="1" ht="22.5" customHeight="1" x14ac:dyDescent="0.15">
      <c r="E4" s="148"/>
      <c r="F4" s="148"/>
      <c r="G4" s="148"/>
      <c r="H4" s="148"/>
      <c r="I4" s="149" t="s">
        <v>309</v>
      </c>
      <c r="J4" s="1547" t="str">
        <f>IF('0 基礎データ入力シート【最初に記入】'!$M$4="","",'0 基礎データ入力シート【最初に記入】'!$M$4)</f>
        <v/>
      </c>
      <c r="K4" s="1548"/>
      <c r="L4" s="1548"/>
      <c r="M4" s="1548"/>
      <c r="N4" s="1548"/>
      <c r="O4" s="1548"/>
      <c r="P4" s="1548"/>
      <c r="Q4" s="1549"/>
      <c r="R4" s="392"/>
    </row>
    <row r="5" spans="1:32" s="150" customFormat="1" ht="7.5" customHeight="1" x14ac:dyDescent="0.15">
      <c r="E5" s="365"/>
      <c r="F5" s="365"/>
      <c r="G5" s="365"/>
      <c r="H5" s="365"/>
      <c r="I5" s="149"/>
      <c r="K5" s="365"/>
      <c r="L5" s="365"/>
    </row>
    <row r="6" spans="1:32" s="143" customFormat="1" ht="42" customHeight="1" x14ac:dyDescent="0.15">
      <c r="E6" s="148"/>
      <c r="F6" s="148"/>
      <c r="G6" s="148"/>
      <c r="H6" s="148"/>
      <c r="I6" s="149" t="s">
        <v>308</v>
      </c>
      <c r="J6" s="1550" t="str">
        <f>IF('0 基礎データ入力シート【最初に記入】'!C6="","",'0 基礎データ入力シート【最初に記入】'!C6)</f>
        <v/>
      </c>
      <c r="K6" s="1551"/>
      <c r="L6" s="1551"/>
      <c r="M6" s="1551"/>
      <c r="N6" s="1551"/>
      <c r="O6" s="1551"/>
      <c r="P6" s="1551"/>
      <c r="Q6" s="1551"/>
      <c r="R6" s="1551"/>
      <c r="S6" s="1551"/>
      <c r="T6" s="1551"/>
      <c r="U6" s="1551"/>
      <c r="V6" s="1551"/>
      <c r="W6" s="1551"/>
      <c r="X6" s="1552"/>
      <c r="Y6" s="393"/>
      <c r="Z6" s="152"/>
      <c r="AA6" s="152"/>
      <c r="AB6" s="152"/>
      <c r="AC6" s="152"/>
      <c r="AD6" s="152"/>
      <c r="AE6" s="152"/>
      <c r="AF6" s="148"/>
    </row>
    <row r="7" spans="1:32" s="143" customFormat="1" ht="30" customHeight="1" x14ac:dyDescent="0.15">
      <c r="E7" s="148"/>
      <c r="F7" s="148"/>
      <c r="G7" s="148"/>
      <c r="H7" s="148"/>
      <c r="I7" s="149" t="s">
        <v>435</v>
      </c>
      <c r="J7" s="1553" t="str">
        <f>IF('0 基礎データ入力シート【最初に記入】'!M14="","",'0 基礎データ入力シート【最初に記入】'!M14)</f>
        <v/>
      </c>
      <c r="K7" s="1554"/>
      <c r="L7" s="1554"/>
      <c r="M7" s="1554"/>
      <c r="N7" s="1554"/>
      <c r="O7" s="1554"/>
      <c r="P7" s="1554"/>
      <c r="Q7" s="1554"/>
      <c r="R7" s="1554"/>
      <c r="S7" s="1554"/>
      <c r="T7" s="1554"/>
      <c r="U7" s="1554"/>
      <c r="V7" s="1554"/>
      <c r="W7" s="1554"/>
      <c r="X7" s="1554"/>
      <c r="Y7" s="1554"/>
      <c r="Z7" s="1554"/>
      <c r="AA7" s="1554"/>
      <c r="AB7" s="1554"/>
      <c r="AC7" s="1554"/>
      <c r="AD7" s="1554"/>
      <c r="AE7" s="1555"/>
      <c r="AF7" s="153"/>
    </row>
    <row r="8" spans="1:32" x14ac:dyDescent="0.15">
      <c r="D8" s="148"/>
    </row>
    <row r="9" spans="1:32" x14ac:dyDescent="0.15">
      <c r="D9" s="148"/>
    </row>
    <row r="10" spans="1:32" ht="27" customHeight="1" x14ac:dyDescent="0.15">
      <c r="C10" s="1558"/>
      <c r="D10" s="1559"/>
      <c r="F10" s="132" t="s">
        <v>123</v>
      </c>
    </row>
    <row r="11" spans="1:32" x14ac:dyDescent="0.15">
      <c r="D11" s="148"/>
    </row>
    <row r="12" spans="1:32" ht="27" customHeight="1" x14ac:dyDescent="0.15">
      <c r="C12" s="1558"/>
      <c r="D12" s="1559"/>
      <c r="F12" s="147" t="s">
        <v>124</v>
      </c>
    </row>
    <row r="13" spans="1:32" x14ac:dyDescent="0.15">
      <c r="A13" s="147" t="s">
        <v>484</v>
      </c>
      <c r="D13" s="148"/>
    </row>
    <row r="14" spans="1:32" ht="27" customHeight="1" x14ac:dyDescent="0.15">
      <c r="C14" s="148"/>
      <c r="H14" s="1556"/>
      <c r="I14" s="1557"/>
      <c r="K14" s="357" t="s">
        <v>965</v>
      </c>
    </row>
    <row r="15" spans="1:32" x14ac:dyDescent="0.15">
      <c r="C15" s="148"/>
      <c r="H15" s="370"/>
      <c r="I15" s="370"/>
      <c r="K15" s="357" t="s">
        <v>485</v>
      </c>
    </row>
    <row r="16" spans="1:32" ht="27" customHeight="1" x14ac:dyDescent="0.15">
      <c r="C16" s="148"/>
      <c r="H16" s="1556"/>
      <c r="I16" s="1557"/>
      <c r="K16" s="357" t="s">
        <v>966</v>
      </c>
    </row>
    <row r="17" spans="1:53" x14ac:dyDescent="0.15">
      <c r="C17" s="148"/>
      <c r="H17" s="370"/>
      <c r="I17" s="370"/>
      <c r="K17" s="357" t="s">
        <v>485</v>
      </c>
    </row>
    <row r="18" spans="1:53" ht="27" customHeight="1" x14ac:dyDescent="0.15">
      <c r="C18" s="148"/>
      <c r="D18" s="148"/>
      <c r="H18" s="1556"/>
      <c r="I18" s="1557"/>
      <c r="K18" s="357" t="s">
        <v>850</v>
      </c>
    </row>
    <row r="19" spans="1:53" x14ac:dyDescent="0.15">
      <c r="H19" s="370"/>
      <c r="I19" s="370"/>
      <c r="K19" s="357" t="s">
        <v>485</v>
      </c>
    </row>
    <row r="20" spans="1:53" ht="27" customHeight="1" x14ac:dyDescent="0.15">
      <c r="E20" s="148"/>
      <c r="H20" s="1556"/>
      <c r="I20" s="1557"/>
      <c r="K20" s="357" t="s">
        <v>967</v>
      </c>
    </row>
    <row r="21" spans="1:53" x14ac:dyDescent="0.15">
      <c r="C21" s="148"/>
      <c r="H21" s="370"/>
      <c r="I21" s="370"/>
      <c r="K21" s="357" t="s">
        <v>485</v>
      </c>
    </row>
    <row r="22" spans="1:53" ht="27" customHeight="1" x14ac:dyDescent="0.15">
      <c r="G22" s="148"/>
      <c r="H22" s="1556"/>
      <c r="I22" s="1557"/>
      <c r="K22" s="357" t="s">
        <v>968</v>
      </c>
    </row>
    <row r="23" spans="1:53" x14ac:dyDescent="0.15">
      <c r="G23" s="148"/>
    </row>
    <row r="24" spans="1:53" ht="27" customHeight="1" x14ac:dyDescent="0.15">
      <c r="G24" s="148"/>
      <c r="H24" s="1556"/>
      <c r="I24" s="1557"/>
      <c r="K24" s="357" t="s">
        <v>125</v>
      </c>
    </row>
    <row r="25" spans="1:53" x14ac:dyDescent="0.15">
      <c r="G25" s="148"/>
      <c r="J25" s="132" t="s">
        <v>969</v>
      </c>
      <c r="K25" s="132" t="s">
        <v>126</v>
      </c>
    </row>
    <row r="26" spans="1:53" x14ac:dyDescent="0.15">
      <c r="G26" s="148"/>
      <c r="J26" s="132" t="s">
        <v>969</v>
      </c>
      <c r="K26" s="132" t="s">
        <v>127</v>
      </c>
    </row>
    <row r="27" spans="1:53" x14ac:dyDescent="0.15">
      <c r="A27"/>
      <c r="B27"/>
      <c r="C27"/>
      <c r="D27"/>
      <c r="E27"/>
      <c r="F27"/>
      <c r="G27" s="148"/>
      <c r="H27"/>
      <c r="I27"/>
      <c r="J27" s="360" t="s">
        <v>825</v>
      </c>
      <c r="K27" s="360"/>
      <c r="L27" s="360"/>
      <c r="M27" s="360"/>
      <c r="N27" s="360"/>
      <c r="O27" s="394"/>
      <c r="P27" s="360" t="s">
        <v>128</v>
      </c>
      <c r="Q27" s="394"/>
      <c r="R27" s="394"/>
      <c r="S27" s="394"/>
      <c r="T27" s="394"/>
      <c r="U27" s="394"/>
      <c r="V27" s="360" t="s">
        <v>826</v>
      </c>
      <c r="W27" s="360"/>
      <c r="X27" s="360"/>
      <c r="Y27" s="360"/>
      <c r="Z27" s="360"/>
      <c r="AA27" s="394"/>
      <c r="AB27" s="360" t="s">
        <v>827</v>
      </c>
      <c r="AC27" s="394"/>
      <c r="AG27" s="143"/>
      <c r="AH27"/>
      <c r="AI27"/>
      <c r="AJ27"/>
      <c r="AK27"/>
      <c r="AL27"/>
      <c r="AM27"/>
      <c r="AN27"/>
      <c r="AO27"/>
      <c r="AP27"/>
      <c r="AQ27"/>
      <c r="AR27"/>
      <c r="AS27"/>
      <c r="AT27"/>
      <c r="AU27"/>
      <c r="AV27"/>
      <c r="AW27"/>
      <c r="AX27"/>
      <c r="AY27"/>
      <c r="AZ27"/>
      <c r="BA27"/>
    </row>
    <row r="28" spans="1:53" x14ac:dyDescent="0.15">
      <c r="A28" s="216"/>
      <c r="B28" s="216"/>
      <c r="C28" s="216"/>
      <c r="D28" s="216"/>
      <c r="E28" s="216"/>
      <c r="F28" s="216"/>
      <c r="G28" s="369"/>
      <c r="H28" s="216"/>
      <c r="I28" s="216"/>
      <c r="J28" s="367" t="s">
        <v>828</v>
      </c>
      <c r="K28" s="360"/>
      <c r="L28" s="360"/>
      <c r="M28" s="360"/>
      <c r="N28" s="360"/>
      <c r="O28" s="394"/>
      <c r="P28" s="367" t="s">
        <v>829</v>
      </c>
      <c r="Q28" s="394"/>
      <c r="R28" s="394"/>
      <c r="S28" s="394"/>
      <c r="T28" s="394"/>
      <c r="U28" s="394"/>
      <c r="V28" s="361" t="s">
        <v>830</v>
      </c>
      <c r="W28" s="360"/>
      <c r="X28" s="360"/>
      <c r="Y28" s="360"/>
      <c r="Z28" s="360"/>
      <c r="AA28" s="394"/>
      <c r="AB28" s="361" t="s">
        <v>831</v>
      </c>
      <c r="AC28" s="394"/>
      <c r="AG28" s="143"/>
      <c r="AH28" s="367"/>
      <c r="AI28" s="367"/>
      <c r="AJ28"/>
      <c r="AK28"/>
      <c r="AL28" s="367"/>
      <c r="AM28" s="367"/>
      <c r="AN28" s="367"/>
      <c r="AO28" s="367"/>
      <c r="AP28" s="367"/>
      <c r="AQ28"/>
      <c r="AR28"/>
      <c r="AS28"/>
      <c r="AT28"/>
      <c r="AU28"/>
      <c r="AV28"/>
      <c r="AW28"/>
      <c r="AX28"/>
      <c r="AY28"/>
      <c r="AZ28"/>
      <c r="BA28" s="133"/>
    </row>
    <row r="29" spans="1:53" x14ac:dyDescent="0.15">
      <c r="A29" s="216"/>
      <c r="B29" s="216"/>
      <c r="C29" s="216"/>
      <c r="D29" s="216"/>
      <c r="E29" s="216"/>
      <c r="F29" s="216"/>
      <c r="G29" s="369"/>
      <c r="H29" s="216"/>
      <c r="I29" s="216"/>
      <c r="J29" s="1565"/>
      <c r="K29" s="1566"/>
      <c r="L29" s="368"/>
      <c r="M29" s="368"/>
      <c r="N29" s="368"/>
      <c r="O29" s="368"/>
      <c r="P29" s="1565"/>
      <c r="Q29" s="1566"/>
      <c r="R29" s="368"/>
      <c r="S29" s="368"/>
      <c r="T29" s="368"/>
      <c r="U29" s="368"/>
      <c r="V29" s="1565"/>
      <c r="W29" s="1566"/>
      <c r="X29" s="368"/>
      <c r="Y29" s="368"/>
      <c r="Z29" s="368"/>
      <c r="AA29" s="368"/>
      <c r="AB29" s="1561"/>
      <c r="AC29" s="1562"/>
      <c r="AF29" s="358"/>
      <c r="AG29"/>
      <c r="AH29" s="373"/>
      <c r="AI29"/>
      <c r="AJ29"/>
      <c r="AK29"/>
      <c r="AL29" s="373"/>
      <c r="AM29"/>
      <c r="AN29"/>
      <c r="AO29"/>
      <c r="AP29" s="1560"/>
      <c r="AQ29" s="1560"/>
      <c r="AR29"/>
      <c r="AS29"/>
      <c r="AT29"/>
      <c r="AU29"/>
      <c r="AV29"/>
      <c r="AW29"/>
      <c r="AX29"/>
      <c r="AY29"/>
      <c r="AZ29"/>
      <c r="BA29" s="133"/>
    </row>
    <row r="30" spans="1:53" x14ac:dyDescent="0.15">
      <c r="A30" s="216"/>
      <c r="B30" s="216"/>
      <c r="C30" s="216"/>
      <c r="D30" s="216"/>
      <c r="E30" s="216"/>
      <c r="F30" s="216"/>
      <c r="G30" s="369"/>
      <c r="H30" s="216"/>
      <c r="I30" s="216"/>
      <c r="J30" s="1567"/>
      <c r="K30" s="1568"/>
      <c r="L30" s="368" t="s">
        <v>560</v>
      </c>
      <c r="M30" s="368"/>
      <c r="N30" s="368"/>
      <c r="O30" s="368"/>
      <c r="P30" s="1567"/>
      <c r="Q30" s="1568"/>
      <c r="R30" s="368" t="s">
        <v>560</v>
      </c>
      <c r="S30" s="368"/>
      <c r="T30" s="368"/>
      <c r="U30" s="368"/>
      <c r="V30" s="1567"/>
      <c r="W30" s="1568"/>
      <c r="X30" s="368" t="s">
        <v>560</v>
      </c>
      <c r="Y30" s="368"/>
      <c r="Z30" s="368"/>
      <c r="AA30" s="368"/>
      <c r="AB30" s="1563"/>
      <c r="AC30" s="1564"/>
      <c r="AD30" s="132" t="s">
        <v>560</v>
      </c>
      <c r="AF30" s="358"/>
      <c r="AG30"/>
      <c r="AH30" s="373"/>
      <c r="AI30"/>
      <c r="AJ30"/>
      <c r="AK30"/>
      <c r="AL30" s="373"/>
      <c r="AM30"/>
      <c r="AN30"/>
      <c r="AO30"/>
      <c r="AP30" s="1560"/>
      <c r="AQ30" s="1560"/>
      <c r="AR30"/>
      <c r="AS30"/>
      <c r="AT30"/>
      <c r="AU30"/>
      <c r="AV30"/>
      <c r="AW30"/>
      <c r="AX30"/>
      <c r="AY30"/>
      <c r="AZ30"/>
      <c r="BA30" s="133"/>
    </row>
    <row r="31" spans="1:53" x14ac:dyDescent="0.15">
      <c r="A31" s="368"/>
      <c r="B31" s="368"/>
      <c r="C31" s="368"/>
      <c r="D31" s="368"/>
      <c r="E31" s="368"/>
      <c r="F31" s="368"/>
      <c r="G31" s="369"/>
      <c r="H31" s="368"/>
      <c r="I31" s="368"/>
      <c r="J31" s="368"/>
      <c r="K31" s="368"/>
      <c r="L31" s="368"/>
      <c r="M31" s="368"/>
      <c r="N31" s="368"/>
      <c r="O31" s="368"/>
      <c r="P31" s="368"/>
      <c r="Q31" s="368"/>
      <c r="R31" s="368"/>
      <c r="S31" s="368"/>
      <c r="T31" s="368"/>
      <c r="U31" s="368"/>
      <c r="V31" s="368"/>
      <c r="W31" s="368"/>
      <c r="X31" s="368"/>
      <c r="Y31" s="368"/>
      <c r="Z31" s="362"/>
      <c r="AA31" s="368"/>
    </row>
    <row r="32" spans="1:53" ht="16.5" customHeight="1" x14ac:dyDescent="0.15">
      <c r="A32" s="368" t="s">
        <v>443</v>
      </c>
      <c r="B32" s="368"/>
      <c r="C32" s="368"/>
      <c r="D32" s="368"/>
      <c r="E32" s="368"/>
      <c r="F32" s="368"/>
      <c r="G32" s="368"/>
      <c r="H32" s="368"/>
      <c r="I32" s="368"/>
      <c r="J32" s="368"/>
      <c r="K32" s="368"/>
      <c r="L32" s="368"/>
      <c r="M32" s="368"/>
      <c r="N32" s="368"/>
      <c r="O32" s="368"/>
      <c r="P32" s="368"/>
      <c r="Q32" s="368"/>
      <c r="R32" s="368"/>
      <c r="S32" s="368"/>
      <c r="T32" s="368"/>
      <c r="U32" s="368"/>
      <c r="V32" s="368"/>
      <c r="W32" s="368"/>
      <c r="X32" s="368"/>
      <c r="Y32" s="368"/>
      <c r="Z32" s="368"/>
      <c r="AA32" s="368"/>
      <c r="AB32" s="368"/>
      <c r="AC32" s="368"/>
    </row>
    <row r="33" spans="1:30" ht="16.5" customHeight="1" x14ac:dyDescent="0.15">
      <c r="A33" s="368"/>
      <c r="B33" s="368" t="s">
        <v>970</v>
      </c>
      <c r="C33" s="368"/>
      <c r="D33" s="368" t="s">
        <v>129</v>
      </c>
      <c r="E33" s="368"/>
      <c r="F33" s="368"/>
      <c r="G33" s="368"/>
      <c r="H33" s="368"/>
      <c r="I33" s="368"/>
      <c r="J33" s="368"/>
      <c r="K33" s="368"/>
      <c r="L33" s="368"/>
      <c r="M33" s="368"/>
      <c r="N33" s="368"/>
      <c r="O33" s="368"/>
      <c r="P33" s="368"/>
      <c r="Q33" s="368"/>
      <c r="R33" s="368"/>
      <c r="S33" s="368"/>
      <c r="T33" s="368"/>
      <c r="U33" s="368"/>
      <c r="V33" s="368"/>
      <c r="W33" s="368"/>
      <c r="X33" s="368"/>
      <c r="Y33" s="368"/>
      <c r="Z33" s="368"/>
      <c r="AA33" s="368"/>
      <c r="AB33" s="368"/>
      <c r="AC33" s="368"/>
    </row>
    <row r="34" spans="1:30" s="148" customFormat="1" ht="16.5" customHeight="1" x14ac:dyDescent="0.15">
      <c r="A34" s="369"/>
      <c r="B34" s="369" t="s">
        <v>971</v>
      </c>
      <c r="C34" s="369"/>
      <c r="D34" s="369" t="s">
        <v>486</v>
      </c>
      <c r="E34" s="369"/>
      <c r="F34" s="369"/>
      <c r="G34" s="369"/>
      <c r="H34" s="369"/>
      <c r="I34" s="369"/>
      <c r="J34" s="369"/>
      <c r="K34" s="369"/>
      <c r="L34" s="369"/>
      <c r="M34" s="369"/>
      <c r="N34" s="369"/>
      <c r="O34" s="369"/>
      <c r="P34" s="369"/>
      <c r="Q34" s="369"/>
      <c r="R34" s="369"/>
      <c r="S34" s="369"/>
      <c r="T34" s="369"/>
      <c r="U34" s="369"/>
      <c r="V34" s="369"/>
      <c r="W34" s="369"/>
      <c r="X34" s="369"/>
      <c r="Y34" s="369"/>
      <c r="Z34" s="369"/>
      <c r="AA34" s="369"/>
      <c r="AB34" s="369"/>
      <c r="AC34" s="369"/>
    </row>
    <row r="35" spans="1:30" ht="16.5" customHeight="1" x14ac:dyDescent="0.15">
      <c r="A35" s="368"/>
      <c r="B35" s="368"/>
      <c r="C35" s="368"/>
      <c r="D35" s="367" t="s">
        <v>491</v>
      </c>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row>
    <row r="36" spans="1:30" ht="16.5" customHeight="1" x14ac:dyDescent="0.15">
      <c r="A36" s="368"/>
      <c r="B36" s="368"/>
      <c r="C36" s="368"/>
      <c r="D36" s="367" t="s">
        <v>492</v>
      </c>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row>
    <row r="37" spans="1:30" ht="16.5" customHeight="1" x14ac:dyDescent="0.15">
      <c r="A37" s="368"/>
      <c r="B37" s="369" t="s">
        <v>972</v>
      </c>
      <c r="C37" s="368"/>
      <c r="D37" s="368" t="s">
        <v>851</v>
      </c>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row>
    <row r="38" spans="1:30" ht="16.5" customHeight="1" x14ac:dyDescent="0.15">
      <c r="A38" s="368"/>
      <c r="B38" s="368"/>
      <c r="C38" s="368"/>
      <c r="D38" s="367" t="s">
        <v>487</v>
      </c>
      <c r="E38" s="368"/>
      <c r="F38" s="368"/>
      <c r="G38" s="368"/>
      <c r="H38" s="368"/>
      <c r="I38" s="368"/>
      <c r="J38" s="368"/>
      <c r="K38" s="368"/>
      <c r="L38" s="368"/>
      <c r="M38" s="368"/>
      <c r="N38" s="368"/>
      <c r="O38" s="368"/>
      <c r="P38" s="368"/>
      <c r="Q38" s="368"/>
      <c r="R38" s="368"/>
      <c r="S38" s="368"/>
      <c r="T38" s="367" t="s">
        <v>488</v>
      </c>
      <c r="U38" s="368"/>
      <c r="V38" s="368"/>
      <c r="W38" s="368"/>
      <c r="X38" s="368"/>
      <c r="Y38" s="368"/>
      <c r="Z38" s="368"/>
      <c r="AA38" s="368"/>
      <c r="AB38" s="368"/>
      <c r="AC38" s="368"/>
    </row>
    <row r="39" spans="1:30" ht="16.5" customHeight="1" x14ac:dyDescent="0.15">
      <c r="A39" s="368"/>
      <c r="B39" s="368"/>
      <c r="C39" s="368"/>
      <c r="D39" s="367" t="s">
        <v>835</v>
      </c>
      <c r="E39" s="368"/>
      <c r="F39" s="368"/>
      <c r="G39" s="368"/>
      <c r="H39" s="368"/>
      <c r="I39" s="368"/>
      <c r="J39" s="368"/>
      <c r="K39" s="368"/>
      <c r="L39" s="368"/>
      <c r="M39" s="368"/>
      <c r="N39" s="368"/>
      <c r="O39" s="368"/>
      <c r="P39" s="368"/>
      <c r="Q39" s="368"/>
      <c r="R39" s="368"/>
      <c r="S39" s="368"/>
      <c r="T39" s="367" t="s">
        <v>490</v>
      </c>
      <c r="U39" s="368"/>
      <c r="V39" s="368"/>
      <c r="W39" s="368"/>
      <c r="X39" s="368"/>
      <c r="Y39" s="368"/>
      <c r="Z39" s="368"/>
      <c r="AA39" s="368"/>
      <c r="AB39" s="368"/>
      <c r="AC39" s="368"/>
    </row>
    <row r="40" spans="1:30" ht="16.5" customHeight="1" x14ac:dyDescent="0.15">
      <c r="A40" s="368"/>
      <c r="B40" s="368"/>
      <c r="C40" s="368"/>
      <c r="D40" s="367" t="s">
        <v>489</v>
      </c>
      <c r="E40" s="368"/>
      <c r="F40" s="368"/>
      <c r="G40" s="395"/>
      <c r="H40" s="368"/>
      <c r="I40" s="368"/>
      <c r="J40" s="368"/>
      <c r="K40" s="368"/>
      <c r="L40" s="368"/>
      <c r="M40" s="368"/>
      <c r="N40" s="368"/>
      <c r="O40" s="368"/>
      <c r="P40" s="368"/>
      <c r="Q40" s="368"/>
      <c r="R40" s="368"/>
      <c r="S40" s="368"/>
      <c r="T40" s="367" t="s">
        <v>130</v>
      </c>
      <c r="U40" s="368"/>
      <c r="V40" s="368"/>
      <c r="W40" s="368"/>
      <c r="X40" s="368"/>
      <c r="Y40" s="368"/>
      <c r="Z40" s="368"/>
      <c r="AA40" s="368"/>
      <c r="AB40" s="368"/>
      <c r="AC40" s="368"/>
    </row>
    <row r="41" spans="1:30" ht="16.5" customHeight="1" x14ac:dyDescent="0.15">
      <c r="A41" s="368"/>
      <c r="B41" s="368"/>
      <c r="C41" s="368"/>
      <c r="D41" s="367" t="s">
        <v>131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row>
    <row r="42" spans="1:30" ht="16.5" customHeight="1" x14ac:dyDescent="0.15">
      <c r="A42" s="368"/>
      <c r="B42" s="368" t="s">
        <v>836</v>
      </c>
      <c r="C42" s="368"/>
      <c r="D42" s="368" t="s">
        <v>837</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58"/>
    </row>
    <row r="43" spans="1:30" ht="16.5" customHeight="1" x14ac:dyDescent="0.15">
      <c r="A43" s="368"/>
      <c r="B43" s="368" t="s">
        <v>838</v>
      </c>
      <c r="C43" s="368"/>
      <c r="D43" s="368" t="s">
        <v>839</v>
      </c>
      <c r="E43" s="368"/>
      <c r="F43" s="368"/>
      <c r="G43" s="368"/>
      <c r="H43" s="368"/>
      <c r="I43" s="368"/>
      <c r="J43" s="368"/>
      <c r="K43" s="368"/>
      <c r="L43" s="368"/>
      <c r="M43" s="368"/>
      <c r="N43" s="368"/>
      <c r="O43" s="368"/>
      <c r="P43" s="368"/>
      <c r="Q43" s="368"/>
      <c r="R43" s="368"/>
      <c r="S43" s="368"/>
      <c r="T43" s="368"/>
      <c r="U43" s="368"/>
      <c r="V43" s="368"/>
      <c r="W43" s="368"/>
      <c r="X43" s="368"/>
      <c r="Y43" s="368"/>
      <c r="Z43" s="368"/>
      <c r="AA43" s="368"/>
      <c r="AB43" s="368"/>
      <c r="AC43" s="368"/>
      <c r="AD43" s="358"/>
    </row>
    <row r="44" spans="1:30" ht="16.5" customHeight="1" x14ac:dyDescent="0.15">
      <c r="A44" s="368"/>
      <c r="B44" s="368"/>
      <c r="C44" s="368"/>
      <c r="D44" s="368" t="s">
        <v>132</v>
      </c>
      <c r="E44" s="368"/>
      <c r="F44" s="368"/>
      <c r="G44" s="368"/>
      <c r="H44" s="368"/>
      <c r="I44" s="368"/>
      <c r="J44" s="368"/>
      <c r="K44" s="368"/>
      <c r="L44" s="368"/>
      <c r="M44" s="368"/>
      <c r="N44" s="368"/>
      <c r="O44" s="368"/>
      <c r="P44" s="368"/>
      <c r="Q44" s="368"/>
      <c r="R44" s="368"/>
      <c r="S44" s="368"/>
      <c r="T44" s="368"/>
      <c r="U44" s="368"/>
      <c r="V44" s="368"/>
      <c r="W44" s="368"/>
      <c r="X44" s="368"/>
      <c r="Y44" s="368"/>
      <c r="Z44" s="368"/>
      <c r="AA44" s="368"/>
      <c r="AB44" s="368"/>
      <c r="AC44" s="368"/>
      <c r="AD44" s="358"/>
    </row>
    <row r="45" spans="1:30" ht="16.5" customHeight="1" x14ac:dyDescent="0.15">
      <c r="A45" s="368"/>
      <c r="B45" s="368" t="s">
        <v>840</v>
      </c>
      <c r="C45" s="368"/>
      <c r="D45" s="368" t="s">
        <v>841</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58"/>
    </row>
    <row r="46" spans="1:30" ht="16.5" customHeight="1" x14ac:dyDescent="0.15">
      <c r="A46" s="368"/>
      <c r="B46" s="368"/>
      <c r="C46" s="368"/>
      <c r="D46" s="222" t="s">
        <v>842</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58"/>
    </row>
    <row r="47" spans="1:30" ht="16.5" customHeight="1" x14ac:dyDescent="0.15">
      <c r="A47" s="368"/>
      <c r="B47" s="368"/>
      <c r="C47" s="368"/>
      <c r="D47" s="222" t="s">
        <v>843</v>
      </c>
      <c r="E47" s="369"/>
      <c r="F47" s="368"/>
      <c r="G47" s="368"/>
      <c r="H47" s="368"/>
      <c r="I47" s="368"/>
      <c r="J47" s="368"/>
      <c r="K47" s="368"/>
      <c r="L47" s="368"/>
      <c r="M47" s="368"/>
      <c r="N47" s="368"/>
      <c r="O47" s="368"/>
      <c r="P47" s="368"/>
      <c r="Q47" s="368"/>
      <c r="R47" s="368"/>
      <c r="S47" s="368"/>
      <c r="T47" s="368"/>
      <c r="U47" s="368"/>
      <c r="V47" s="368"/>
      <c r="W47" s="368"/>
      <c r="X47" s="368"/>
      <c r="Y47" s="368"/>
      <c r="Z47" s="368"/>
      <c r="AA47" s="368"/>
      <c r="AB47" s="368"/>
      <c r="AC47" s="368"/>
      <c r="AD47" s="358"/>
    </row>
    <row r="48" spans="1:30" ht="16.5" customHeight="1" x14ac:dyDescent="0.15"/>
    <row r="49" spans="3:27" ht="16.5" customHeight="1" x14ac:dyDescent="0.15"/>
    <row r="50" spans="3:27" ht="16.5" customHeight="1" x14ac:dyDescent="0.15">
      <c r="E50" s="148"/>
    </row>
    <row r="51" spans="3:27" ht="16.5" customHeight="1" x14ac:dyDescent="0.15">
      <c r="C51" s="148"/>
    </row>
    <row r="52" spans="3:27" ht="16.5" customHeight="1" x14ac:dyDescent="0.15">
      <c r="G52" s="148"/>
    </row>
    <row r="53" spans="3:27" ht="16.5" customHeight="1" x14ac:dyDescent="0.15">
      <c r="G53" s="148"/>
    </row>
    <row r="54" spans="3:27" ht="16.5" customHeight="1" x14ac:dyDescent="0.15">
      <c r="G54" s="148"/>
      <c r="AA54" s="133"/>
    </row>
    <row r="55" spans="3:27" ht="16.5" customHeight="1" x14ac:dyDescent="0.15"/>
    <row r="56" spans="3:27" ht="16.5" customHeight="1" x14ac:dyDescent="0.15"/>
    <row r="57" spans="3:27" ht="15.75" customHeight="1" x14ac:dyDescent="0.15"/>
    <row r="58" spans="3:27" ht="15.75" customHeight="1" x14ac:dyDescent="0.15"/>
    <row r="67" spans="3:6" x14ac:dyDescent="0.15">
      <c r="E67" s="166"/>
      <c r="F67" s="166"/>
    </row>
    <row r="76" spans="3:6" x14ac:dyDescent="0.15">
      <c r="C76" s="142"/>
      <c r="D76" s="130"/>
    </row>
    <row r="77" spans="3:6" x14ac:dyDescent="0.15">
      <c r="C77" s="130"/>
      <c r="D77" s="142"/>
    </row>
  </sheetData>
  <mergeCells count="17">
    <mergeCell ref="AP29:AQ30"/>
    <mergeCell ref="AB29:AC30"/>
    <mergeCell ref="J29:K30"/>
    <mergeCell ref="P29:Q30"/>
    <mergeCell ref="V29:W30"/>
    <mergeCell ref="A2:AF2"/>
    <mergeCell ref="J4:Q4"/>
    <mergeCell ref="J6:X6"/>
    <mergeCell ref="J7:AE7"/>
    <mergeCell ref="H24:I24"/>
    <mergeCell ref="C10:D10"/>
    <mergeCell ref="H14:I14"/>
    <mergeCell ref="C12:D12"/>
    <mergeCell ref="H22:I22"/>
    <mergeCell ref="H16:I16"/>
    <mergeCell ref="H18:I18"/>
    <mergeCell ref="H20:I20"/>
  </mergeCells>
  <phoneticPr fontId="6"/>
  <conditionalFormatting sqref="C10 C12">
    <cfRule type="expression" dxfId="7" priority="6">
      <formula>IF(AND($C$10&lt;&gt;"",$C$12&lt;&gt;""),TRUE)</formula>
    </cfRule>
    <cfRule type="expression" dxfId="6" priority="7">
      <formula>IF(AND($C$10="",$C$12=""),TRUE)</formula>
    </cfRule>
  </conditionalFormatting>
  <conditionalFormatting sqref="H14 H16 H18 H20 H22 H24">
    <cfRule type="expression" dxfId="5" priority="5">
      <formula>IF(AND($C$12&lt;&gt;"",$H$14="",$H$16="",$H$18="",$H$20="",$H$22="",$H$24=""),TRUE)</formula>
    </cfRule>
  </conditionalFormatting>
  <conditionalFormatting sqref="J29:K30">
    <cfRule type="expression" dxfId="4" priority="4">
      <formula>IF(AND($H$24&lt;&gt;"",$J$29=""),TRUE)</formula>
    </cfRule>
  </conditionalFormatting>
  <conditionalFormatting sqref="P29:Q30">
    <cfRule type="expression" dxfId="3" priority="3">
      <formula>IF(AND($H$24&lt;&gt;"",$P$29=""),TRUE)</formula>
    </cfRule>
  </conditionalFormatting>
  <conditionalFormatting sqref="V29:W30">
    <cfRule type="expression" dxfId="2" priority="2">
      <formula>IF(AND($H$24&lt;&gt;"",$V$29=""),TRUE)</formula>
    </cfRule>
  </conditionalFormatting>
  <conditionalFormatting sqref="AB29:AC30">
    <cfRule type="expression" dxfId="1" priority="1">
      <formula>IF(AND($H$24&lt;&gt;"",$AB$29=""),TRUE)</formula>
    </cfRule>
  </conditionalFormatting>
  <dataValidations count="1">
    <dataValidation allowBlank="1" showInputMessage="1" showErrorMessage="1" prompt="⑥を選択した時は入力してください" sqref="J29:K30 P29:Q30 V29:W30 AB29:AC30" xr:uid="{00000000-0002-0000-1B00-000000000000}"/>
  </dataValidations>
  <printOptions horizontalCentered="1"/>
  <pageMargins left="0.70866141732283472" right="0.70866141732283472" top="0.59055118110236227" bottom="0.39370078740157483" header="0.51181102362204722" footer="0.39370078740157483"/>
  <pageSetup paperSize="9" scale="95" fitToHeight="0" orientation="portrait"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prompt="「イ」をっ選択した場合は、①~⑥のいずれかを選択してください" xr:uid="{00000000-0002-0000-1B00-000001000000}">
          <x14:formula1>
            <xm:f>リスト!$F$9</xm:f>
          </x14:formula1>
          <xm:sqref>H16:I16 H14:I14 H24:I24 H22:I22 H20:I20 H18:I18</xm:sqref>
        </x14:dataValidation>
        <x14:dataValidation type="list" allowBlank="1" showInputMessage="1" showErrorMessage="1" prompt="「ア」か「イ」のどちらかを選択してください" xr:uid="{00000000-0002-0000-1B00-000006000000}">
          <x14:formula1>
            <xm:f>リスト!$F$3</xm:f>
          </x14:formula1>
          <xm:sqref>C10:D10</xm:sqref>
        </x14:dataValidation>
        <x14:dataValidation type="list" allowBlank="1" showInputMessage="1" showErrorMessage="1" prompt="「ア」か「イ」のどちらかを選択してください" xr:uid="{00000000-0002-0000-1B00-000007000000}">
          <x14:formula1>
            <xm:f>リスト!$F$6</xm:f>
          </x14:formula1>
          <xm:sqref>C12:D12</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BA77"/>
  <sheetViews>
    <sheetView showGridLines="0" workbookViewId="0">
      <selection activeCell="A2" sqref="A2:AG2"/>
    </sheetView>
  </sheetViews>
  <sheetFormatPr defaultRowHeight="14.25" x14ac:dyDescent="0.15"/>
  <cols>
    <col min="1" max="1" width="1.25" style="132" customWidth="1"/>
    <col min="2" max="90" width="2.5" style="132" customWidth="1"/>
    <col min="91" max="16384" width="9" style="132"/>
  </cols>
  <sheetData>
    <row r="1" spans="1:33" s="145" customFormat="1" ht="15" customHeight="1" x14ac:dyDescent="0.15">
      <c r="A1" s="22" t="s">
        <v>183</v>
      </c>
    </row>
    <row r="2" spans="1:33" s="143" customFormat="1" ht="30" customHeight="1" x14ac:dyDescent="0.15">
      <c r="A2" s="976" t="s">
        <v>238</v>
      </c>
      <c r="B2" s="976"/>
      <c r="C2" s="976"/>
      <c r="D2" s="976"/>
      <c r="E2" s="976"/>
      <c r="F2" s="976"/>
      <c r="G2" s="976"/>
      <c r="H2" s="976"/>
      <c r="I2" s="976"/>
      <c r="J2" s="976"/>
      <c r="K2" s="976"/>
      <c r="L2" s="976"/>
      <c r="M2" s="976"/>
      <c r="N2" s="976"/>
      <c r="O2" s="976"/>
      <c r="P2" s="976"/>
      <c r="Q2" s="976"/>
      <c r="R2" s="976"/>
      <c r="S2" s="976"/>
      <c r="T2" s="976"/>
      <c r="U2" s="976"/>
      <c r="V2" s="976"/>
      <c r="W2" s="976"/>
      <c r="X2" s="976"/>
      <c r="Y2" s="976"/>
      <c r="Z2" s="976"/>
      <c r="AA2" s="976"/>
      <c r="AB2" s="976"/>
      <c r="AC2" s="976"/>
      <c r="AD2" s="976"/>
      <c r="AE2" s="976"/>
      <c r="AF2" s="976"/>
      <c r="AG2" s="976"/>
    </row>
    <row r="3" spans="1:33" s="143" customFormat="1" x14ac:dyDescent="0.15">
      <c r="B3" s="146"/>
      <c r="D3" s="147"/>
      <c r="J3" s="146"/>
      <c r="K3" s="146"/>
    </row>
    <row r="4" spans="1:33" s="143" customFormat="1" ht="22.5" customHeight="1" x14ac:dyDescent="0.15">
      <c r="E4" s="148"/>
      <c r="F4" s="148"/>
      <c r="G4" s="148"/>
      <c r="H4" s="148"/>
      <c r="I4" s="149" t="s">
        <v>309</v>
      </c>
      <c r="J4" s="1572" t="s">
        <v>1338</v>
      </c>
      <c r="K4" s="1573"/>
      <c r="L4" s="1573"/>
      <c r="M4" s="1573"/>
      <c r="N4" s="1573"/>
      <c r="O4" s="1573"/>
      <c r="P4" s="1573"/>
      <c r="Q4" s="1573"/>
      <c r="R4" s="1574"/>
    </row>
    <row r="5" spans="1:33" s="150" customFormat="1" ht="7.5" customHeight="1" x14ac:dyDescent="0.15">
      <c r="E5" s="453"/>
      <c r="F5" s="453"/>
      <c r="G5" s="453"/>
      <c r="H5" s="453"/>
      <c r="I5" s="149"/>
      <c r="K5" s="453"/>
      <c r="L5" s="453"/>
    </row>
    <row r="6" spans="1:33" s="143" customFormat="1" ht="22.5" customHeight="1" x14ac:dyDescent="0.15">
      <c r="E6" s="148"/>
      <c r="F6" s="148"/>
      <c r="G6" s="148"/>
      <c r="H6" s="148"/>
      <c r="I6" s="149" t="s">
        <v>308</v>
      </c>
      <c r="J6" s="1569" t="s">
        <v>148</v>
      </c>
      <c r="K6" s="1570"/>
      <c r="L6" s="1570"/>
      <c r="M6" s="1570"/>
      <c r="N6" s="1570"/>
      <c r="O6" s="1570"/>
      <c r="P6" s="1570"/>
      <c r="Q6" s="1570"/>
      <c r="R6" s="1570"/>
      <c r="S6" s="1570"/>
      <c r="T6" s="1570"/>
      <c r="U6" s="1570"/>
      <c r="V6" s="1570"/>
      <c r="W6" s="1570"/>
      <c r="X6" s="1570"/>
      <c r="Y6" s="1571"/>
      <c r="Z6" s="156"/>
      <c r="AA6" s="157"/>
      <c r="AB6" s="157"/>
      <c r="AC6" s="157"/>
      <c r="AD6" s="157"/>
      <c r="AE6" s="157"/>
      <c r="AF6" s="157"/>
      <c r="AG6" s="148"/>
    </row>
    <row r="7" spans="1:33" s="143" customFormat="1" ht="22.5" customHeight="1" x14ac:dyDescent="0.15">
      <c r="E7" s="148"/>
      <c r="F7" s="148"/>
      <c r="G7" s="148"/>
      <c r="H7" s="148"/>
      <c r="I7" s="149" t="s">
        <v>435</v>
      </c>
      <c r="J7" s="1569" t="s">
        <v>133</v>
      </c>
      <c r="K7" s="1570"/>
      <c r="L7" s="1570"/>
      <c r="M7" s="1570"/>
      <c r="N7" s="1570"/>
      <c r="O7" s="1570"/>
      <c r="P7" s="1570"/>
      <c r="Q7" s="1570"/>
      <c r="R7" s="1570"/>
      <c r="S7" s="1570"/>
      <c r="T7" s="1570"/>
      <c r="U7" s="1570"/>
      <c r="V7" s="1570"/>
      <c r="W7" s="1570"/>
      <c r="X7" s="1570"/>
      <c r="Y7" s="1570"/>
      <c r="Z7" s="1570"/>
      <c r="AA7" s="1570"/>
      <c r="AB7" s="1570"/>
      <c r="AC7" s="1570"/>
      <c r="AD7" s="1570"/>
      <c r="AE7" s="1570"/>
      <c r="AF7" s="1571"/>
      <c r="AG7" s="153"/>
    </row>
    <row r="8" spans="1:33" x14ac:dyDescent="0.15">
      <c r="D8" s="148"/>
    </row>
    <row r="9" spans="1:33" x14ac:dyDescent="0.15">
      <c r="D9" s="148"/>
    </row>
    <row r="10" spans="1:33" ht="27" customHeight="1" x14ac:dyDescent="0.15">
      <c r="C10" s="154"/>
      <c r="D10" s="155"/>
      <c r="F10" s="132" t="s">
        <v>123</v>
      </c>
    </row>
    <row r="11" spans="1:33" x14ac:dyDescent="0.15">
      <c r="D11" s="148"/>
    </row>
    <row r="12" spans="1:33" ht="27" customHeight="1" x14ac:dyDescent="0.15">
      <c r="A12"/>
      <c r="B12"/>
      <c r="C12" s="1575" t="s">
        <v>844</v>
      </c>
      <c r="D12" s="1576"/>
      <c r="E12"/>
      <c r="F12" s="2" t="s">
        <v>124</v>
      </c>
      <c r="G12"/>
      <c r="H12"/>
      <c r="I12"/>
      <c r="J12"/>
      <c r="K12"/>
      <c r="L12"/>
      <c r="M12"/>
      <c r="N12"/>
      <c r="O12"/>
      <c r="P12"/>
      <c r="Q12"/>
      <c r="R12"/>
      <c r="S12"/>
      <c r="T12"/>
      <c r="U12"/>
      <c r="V12"/>
      <c r="W12"/>
      <c r="X12"/>
      <c r="Y12"/>
      <c r="Z12"/>
      <c r="AA12"/>
      <c r="AB12"/>
      <c r="AC12"/>
      <c r="AD12"/>
      <c r="AE12"/>
      <c r="AF12"/>
    </row>
    <row r="13" spans="1:33" x14ac:dyDescent="0.15">
      <c r="A13" s="2" t="s">
        <v>484</v>
      </c>
      <c r="B13"/>
      <c r="C13"/>
      <c r="D13" s="457"/>
      <c r="E13"/>
      <c r="F13"/>
      <c r="G13"/>
      <c r="H13"/>
      <c r="I13"/>
      <c r="J13"/>
      <c r="K13"/>
      <c r="L13"/>
      <c r="M13"/>
      <c r="N13"/>
      <c r="O13"/>
      <c r="P13"/>
      <c r="Q13"/>
      <c r="R13"/>
      <c r="S13"/>
      <c r="T13"/>
      <c r="U13"/>
      <c r="V13"/>
      <c r="W13"/>
      <c r="X13"/>
      <c r="Y13"/>
      <c r="Z13"/>
      <c r="AA13"/>
      <c r="AB13"/>
      <c r="AC13"/>
      <c r="AD13"/>
      <c r="AE13"/>
      <c r="AF13"/>
    </row>
    <row r="14" spans="1:33" ht="27" customHeight="1" x14ac:dyDescent="0.15">
      <c r="A14"/>
      <c r="B14"/>
      <c r="C14" s="457"/>
      <c r="D14"/>
      <c r="E14"/>
      <c r="F14"/>
      <c r="G14"/>
      <c r="H14" s="1581"/>
      <c r="I14" s="1582"/>
      <c r="J14"/>
      <c r="K14" s="357" t="s">
        <v>820</v>
      </c>
      <c r="L14"/>
      <c r="M14"/>
      <c r="N14"/>
      <c r="O14"/>
      <c r="P14"/>
      <c r="Q14"/>
      <c r="R14"/>
      <c r="S14"/>
      <c r="T14"/>
      <c r="U14"/>
      <c r="V14"/>
      <c r="W14"/>
      <c r="X14"/>
      <c r="Y14"/>
      <c r="Z14"/>
      <c r="AA14"/>
      <c r="AB14"/>
      <c r="AC14"/>
      <c r="AD14"/>
      <c r="AE14"/>
      <c r="AF14"/>
    </row>
    <row r="15" spans="1:33" x14ac:dyDescent="0.15">
      <c r="A15"/>
      <c r="B15"/>
      <c r="C15" s="457"/>
      <c r="D15"/>
      <c r="E15"/>
      <c r="F15"/>
      <c r="G15"/>
      <c r="H15" s="458"/>
      <c r="I15" s="458"/>
      <c r="J15"/>
      <c r="K15" s="357" t="s">
        <v>485</v>
      </c>
      <c r="L15"/>
      <c r="M15"/>
      <c r="N15"/>
      <c r="O15"/>
      <c r="P15"/>
      <c r="Q15"/>
      <c r="R15"/>
      <c r="S15"/>
      <c r="T15"/>
      <c r="U15"/>
      <c r="V15"/>
      <c r="W15"/>
      <c r="X15"/>
      <c r="Y15"/>
      <c r="Z15"/>
      <c r="AA15"/>
      <c r="AB15"/>
      <c r="AC15"/>
      <c r="AD15"/>
      <c r="AE15"/>
      <c r="AF15"/>
    </row>
    <row r="16" spans="1:33" ht="27" customHeight="1" x14ac:dyDescent="0.15">
      <c r="A16"/>
      <c r="B16"/>
      <c r="C16" s="457"/>
      <c r="D16"/>
      <c r="E16"/>
      <c r="F16"/>
      <c r="G16"/>
      <c r="H16" s="1575" t="s">
        <v>844</v>
      </c>
      <c r="I16" s="1576"/>
      <c r="J16"/>
      <c r="K16" s="357" t="s">
        <v>821</v>
      </c>
      <c r="L16"/>
      <c r="M16"/>
      <c r="N16"/>
      <c r="O16"/>
      <c r="P16"/>
      <c r="Q16"/>
      <c r="R16"/>
      <c r="S16"/>
      <c r="T16"/>
      <c r="U16"/>
      <c r="V16"/>
      <c r="W16"/>
      <c r="X16"/>
      <c r="Y16"/>
      <c r="Z16"/>
      <c r="AA16"/>
      <c r="AB16"/>
      <c r="AC16"/>
      <c r="AD16"/>
      <c r="AE16"/>
      <c r="AF16"/>
    </row>
    <row r="17" spans="1:53" x14ac:dyDescent="0.15">
      <c r="A17"/>
      <c r="B17"/>
      <c r="C17" s="457"/>
      <c r="D17"/>
      <c r="E17"/>
      <c r="F17"/>
      <c r="G17"/>
      <c r="H17" s="458"/>
      <c r="I17" s="458"/>
      <c r="J17"/>
      <c r="K17" s="357" t="s">
        <v>485</v>
      </c>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row>
    <row r="18" spans="1:53" ht="27" customHeight="1" x14ac:dyDescent="0.15">
      <c r="A18"/>
      <c r="B18"/>
      <c r="C18" s="457"/>
      <c r="D18" s="457"/>
      <c r="E18"/>
      <c r="F18"/>
      <c r="G18"/>
      <c r="H18" s="1575" t="s">
        <v>844</v>
      </c>
      <c r="I18" s="1576"/>
      <c r="J18"/>
      <c r="K18" s="357" t="s">
        <v>850</v>
      </c>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row>
    <row r="19" spans="1:53" x14ac:dyDescent="0.15">
      <c r="A19"/>
      <c r="B19"/>
      <c r="C19"/>
      <c r="D19"/>
      <c r="E19"/>
      <c r="F19"/>
      <c r="G19"/>
      <c r="H19" s="458"/>
      <c r="I19" s="458"/>
      <c r="J19"/>
      <c r="K19" s="357" t="s">
        <v>485</v>
      </c>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row>
    <row r="20" spans="1:53" ht="27" customHeight="1" x14ac:dyDescent="0.15">
      <c r="A20"/>
      <c r="B20"/>
      <c r="C20"/>
      <c r="D20"/>
      <c r="E20" s="457"/>
      <c r="F20"/>
      <c r="G20"/>
      <c r="H20" s="1575" t="s">
        <v>844</v>
      </c>
      <c r="I20" s="1576"/>
      <c r="J20"/>
      <c r="K20" s="357" t="s">
        <v>822</v>
      </c>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row>
    <row r="21" spans="1:53" x14ac:dyDescent="0.15">
      <c r="A21"/>
      <c r="B21"/>
      <c r="C21" s="457"/>
      <c r="D21"/>
      <c r="E21"/>
      <c r="F21"/>
      <c r="G21"/>
      <c r="H21" s="458"/>
      <c r="I21" s="458"/>
      <c r="J21"/>
      <c r="K21" s="357" t="s">
        <v>485</v>
      </c>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row>
    <row r="22" spans="1:53" ht="27" customHeight="1" x14ac:dyDescent="0.15">
      <c r="A22"/>
      <c r="B22"/>
      <c r="C22"/>
      <c r="D22"/>
      <c r="E22"/>
      <c r="F22"/>
      <c r="G22" s="457"/>
      <c r="H22" s="1575" t="s">
        <v>844</v>
      </c>
      <c r="I22" s="1576"/>
      <c r="J22"/>
      <c r="K22" s="357" t="s">
        <v>823</v>
      </c>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row>
    <row r="23" spans="1:53" x14ac:dyDescent="0.15">
      <c r="A23"/>
      <c r="B23"/>
      <c r="C23"/>
      <c r="D23"/>
      <c r="E23"/>
      <c r="F23"/>
      <c r="G23" s="457"/>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row>
    <row r="24" spans="1:53" ht="27" customHeight="1" x14ac:dyDescent="0.15">
      <c r="A24"/>
      <c r="B24"/>
      <c r="C24"/>
      <c r="D24"/>
      <c r="E24"/>
      <c r="F24"/>
      <c r="G24" s="457"/>
      <c r="H24" s="1575" t="s">
        <v>844</v>
      </c>
      <c r="I24" s="1576"/>
      <c r="J24"/>
      <c r="K24" s="357" t="s">
        <v>125</v>
      </c>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row>
    <row r="25" spans="1:53" x14ac:dyDescent="0.15">
      <c r="A25" s="456"/>
      <c r="B25" s="456"/>
      <c r="C25" s="456"/>
      <c r="D25" s="456"/>
      <c r="E25" s="456"/>
      <c r="F25" s="456"/>
      <c r="G25" s="457"/>
      <c r="H25" s="456"/>
      <c r="I25" s="456"/>
      <c r="J25" s="456" t="s">
        <v>824</v>
      </c>
      <c r="K25" s="456" t="s">
        <v>126</v>
      </c>
      <c r="L25" s="456"/>
      <c r="M25" s="456"/>
      <c r="N25" s="456"/>
      <c r="O25" s="456"/>
      <c r="P25" s="456"/>
      <c r="Q25" s="456"/>
      <c r="R25" s="456"/>
      <c r="S25" s="456"/>
      <c r="T25" s="456"/>
      <c r="U25" s="456"/>
      <c r="V25" s="456"/>
      <c r="W25" s="456"/>
      <c r="X25" s="456"/>
      <c r="Y25" s="456"/>
      <c r="Z25" s="456"/>
      <c r="AA25" s="456"/>
      <c r="AB25" s="456"/>
      <c r="AC25" s="456"/>
      <c r="AD25" s="456"/>
      <c r="AE25" s="456"/>
      <c r="AF25" s="456"/>
      <c r="AG25" s="456"/>
      <c r="AH25" s="456"/>
      <c r="AI25" s="26"/>
      <c r="AJ25" s="26"/>
      <c r="AK25" s="26"/>
      <c r="AL25" s="26"/>
      <c r="AM25" s="26"/>
      <c r="AN25" s="26"/>
      <c r="AO25" s="26"/>
      <c r="AP25" s="26"/>
      <c r="AQ25" s="26"/>
      <c r="AR25" s="26"/>
      <c r="AS25" s="26"/>
      <c r="AT25" s="26"/>
      <c r="AU25" s="26"/>
      <c r="AV25" s="26"/>
      <c r="AW25" s="26"/>
      <c r="AX25" s="26"/>
      <c r="AY25" s="26"/>
      <c r="AZ25" s="26"/>
      <c r="BA25" s="26"/>
    </row>
    <row r="26" spans="1:53" x14ac:dyDescent="0.15">
      <c r="A26" s="456"/>
      <c r="B26" s="456"/>
      <c r="C26" s="456"/>
      <c r="D26" s="456"/>
      <c r="E26" s="456"/>
      <c r="F26" s="456"/>
      <c r="G26" s="457"/>
      <c r="H26" s="456"/>
      <c r="I26" s="456"/>
      <c r="J26" s="456" t="s">
        <v>824</v>
      </c>
      <c r="K26" s="456" t="s">
        <v>127</v>
      </c>
      <c r="L26" s="456"/>
      <c r="M26" s="456"/>
      <c r="N26" s="456"/>
      <c r="O26" s="456"/>
      <c r="P26" s="456"/>
      <c r="Q26" s="456"/>
      <c r="R26" s="456"/>
      <c r="S26" s="456"/>
      <c r="T26" s="456"/>
      <c r="U26" s="456"/>
      <c r="V26" s="456"/>
      <c r="W26" s="456"/>
      <c r="X26" s="456"/>
      <c r="Y26" s="456"/>
      <c r="Z26" s="456"/>
      <c r="AA26" s="456"/>
      <c r="AB26" s="456"/>
      <c r="AC26" s="456"/>
      <c r="AD26" s="456"/>
      <c r="AE26" s="456"/>
      <c r="AF26" s="456"/>
      <c r="AG26" s="456"/>
      <c r="AH26" s="456"/>
      <c r="AI26" s="26"/>
      <c r="AJ26" s="26"/>
      <c r="AK26" s="26"/>
      <c r="AL26" s="26"/>
      <c r="AM26" s="26"/>
      <c r="AN26" s="26"/>
      <c r="AO26" s="26"/>
      <c r="AP26" s="26"/>
      <c r="AQ26" s="26"/>
      <c r="AR26" s="26"/>
      <c r="AS26" s="26"/>
      <c r="AT26" s="26"/>
      <c r="AU26" s="26"/>
      <c r="AV26" s="26"/>
      <c r="AW26" s="26"/>
      <c r="AX26" s="26"/>
      <c r="AY26" s="26"/>
      <c r="AZ26" s="26"/>
      <c r="BA26" s="26"/>
    </row>
    <row r="27" spans="1:53" x14ac:dyDescent="0.15">
      <c r="A27"/>
      <c r="B27"/>
      <c r="C27"/>
      <c r="D27"/>
      <c r="E27"/>
      <c r="F27"/>
      <c r="G27" s="457"/>
      <c r="H27"/>
      <c r="I27" s="216"/>
      <c r="J27" s="360" t="s">
        <v>825</v>
      </c>
      <c r="K27" s="360"/>
      <c r="L27" s="360"/>
      <c r="M27" s="360"/>
      <c r="N27" s="360"/>
      <c r="O27" s="460"/>
      <c r="P27" s="360" t="s">
        <v>128</v>
      </c>
      <c r="Q27" s="460"/>
      <c r="R27" s="460"/>
      <c r="S27" s="460"/>
      <c r="T27" s="460"/>
      <c r="U27" s="460"/>
      <c r="V27" s="360" t="s">
        <v>826</v>
      </c>
      <c r="W27" s="360"/>
      <c r="X27" s="360"/>
      <c r="Y27" s="360"/>
      <c r="Z27" s="360"/>
      <c r="AA27" s="460"/>
      <c r="AB27" s="360" t="s">
        <v>827</v>
      </c>
      <c r="AC27" s="460"/>
      <c r="AD27" s="455"/>
      <c r="AE27" s="455"/>
      <c r="AF27" s="455"/>
      <c r="AG27"/>
      <c r="AH27"/>
      <c r="AI27"/>
      <c r="AJ27"/>
      <c r="AK27"/>
      <c r="AL27"/>
      <c r="AM27"/>
      <c r="AN27"/>
      <c r="AO27"/>
      <c r="AP27"/>
      <c r="AQ27"/>
      <c r="AR27"/>
      <c r="AS27"/>
      <c r="AT27"/>
      <c r="AU27"/>
      <c r="AV27"/>
      <c r="AW27"/>
      <c r="AX27"/>
      <c r="AY27"/>
      <c r="AZ27"/>
      <c r="BA27"/>
    </row>
    <row r="28" spans="1:53" x14ac:dyDescent="0.15">
      <c r="A28"/>
      <c r="B28"/>
      <c r="C28"/>
      <c r="D28"/>
      <c r="E28"/>
      <c r="F28"/>
      <c r="G28" s="457"/>
      <c r="H28"/>
      <c r="I28" s="216"/>
      <c r="J28" s="454" t="s">
        <v>828</v>
      </c>
      <c r="K28" s="360"/>
      <c r="L28" s="360"/>
      <c r="M28" s="360"/>
      <c r="N28" s="360"/>
      <c r="O28" s="460"/>
      <c r="P28" s="454" t="s">
        <v>829</v>
      </c>
      <c r="Q28" s="460"/>
      <c r="R28" s="460"/>
      <c r="S28" s="460"/>
      <c r="T28" s="460"/>
      <c r="U28" s="460"/>
      <c r="V28" s="361" t="s">
        <v>830</v>
      </c>
      <c r="W28" s="360"/>
      <c r="X28" s="360"/>
      <c r="Y28" s="360"/>
      <c r="Z28" s="360"/>
      <c r="AA28" s="460"/>
      <c r="AB28" s="361" t="s">
        <v>831</v>
      </c>
      <c r="AC28" s="460"/>
      <c r="AD28" s="455"/>
      <c r="AE28" s="455"/>
      <c r="AF28" s="455"/>
      <c r="AG28"/>
      <c r="AH28" s="454"/>
      <c r="AI28" s="37"/>
      <c r="AJ28"/>
      <c r="AK28"/>
      <c r="AL28" s="37"/>
      <c r="AM28" s="37"/>
      <c r="AN28" s="37"/>
      <c r="AO28" s="37"/>
      <c r="AP28" s="37"/>
      <c r="AQ28"/>
      <c r="AR28"/>
      <c r="AS28"/>
      <c r="AT28"/>
      <c r="AU28"/>
      <c r="AV28"/>
      <c r="AW28"/>
      <c r="AX28"/>
      <c r="AY28"/>
      <c r="AZ28"/>
      <c r="BA28" s="27"/>
    </row>
    <row r="29" spans="1:53" x14ac:dyDescent="0.15">
      <c r="A29"/>
      <c r="B29"/>
      <c r="C29"/>
      <c r="D29"/>
      <c r="E29"/>
      <c r="F29"/>
      <c r="G29" s="457"/>
      <c r="H29"/>
      <c r="I29" s="216"/>
      <c r="J29" s="1577">
        <v>1</v>
      </c>
      <c r="K29" s="1578"/>
      <c r="L29" s="455"/>
      <c r="M29" s="455"/>
      <c r="N29" s="455"/>
      <c r="O29" s="455"/>
      <c r="P29" s="1577">
        <v>5</v>
      </c>
      <c r="Q29" s="1578"/>
      <c r="R29" s="455"/>
      <c r="S29" s="455"/>
      <c r="T29" s="455"/>
      <c r="U29" s="455"/>
      <c r="V29" s="1577">
        <v>1</v>
      </c>
      <c r="W29" s="1578"/>
      <c r="X29" s="455"/>
      <c r="Y29" s="455"/>
      <c r="Z29" s="455"/>
      <c r="AA29" s="455"/>
      <c r="AB29" s="1577">
        <v>5</v>
      </c>
      <c r="AC29" s="1578"/>
      <c r="AD29" s="455"/>
      <c r="AE29" s="455"/>
      <c r="AF29" s="455"/>
      <c r="AG29"/>
      <c r="AH29" s="461"/>
      <c r="AI29"/>
      <c r="AJ29"/>
      <c r="AK29"/>
      <c r="AL29" s="355"/>
      <c r="AM29"/>
      <c r="AN29"/>
      <c r="AO29"/>
      <c r="AP29" s="1560"/>
      <c r="AQ29" s="1560"/>
      <c r="AR29"/>
      <c r="AS29"/>
      <c r="AT29"/>
      <c r="AU29"/>
      <c r="AV29"/>
      <c r="AW29"/>
      <c r="AX29"/>
      <c r="AY29"/>
      <c r="AZ29"/>
      <c r="BA29" s="27"/>
    </row>
    <row r="30" spans="1:53" x14ac:dyDescent="0.15">
      <c r="A30"/>
      <c r="B30"/>
      <c r="C30"/>
      <c r="D30"/>
      <c r="E30"/>
      <c r="F30"/>
      <c r="G30" s="457"/>
      <c r="H30"/>
      <c r="I30" s="216"/>
      <c r="J30" s="1579"/>
      <c r="K30" s="1580"/>
      <c r="L30" s="455" t="s">
        <v>560</v>
      </c>
      <c r="M30" s="455"/>
      <c r="N30" s="455"/>
      <c r="O30" s="455"/>
      <c r="P30" s="1579"/>
      <c r="Q30" s="1580"/>
      <c r="R30" s="455" t="s">
        <v>560</v>
      </c>
      <c r="S30" s="455"/>
      <c r="T30" s="455"/>
      <c r="U30" s="455"/>
      <c r="V30" s="1579"/>
      <c r="W30" s="1580"/>
      <c r="X30" s="455" t="s">
        <v>560</v>
      </c>
      <c r="Y30" s="455"/>
      <c r="Z30" s="455"/>
      <c r="AA30" s="455"/>
      <c r="AB30" s="1579"/>
      <c r="AC30" s="1580"/>
      <c r="AD30" s="455" t="s">
        <v>560</v>
      </c>
      <c r="AE30" s="455"/>
      <c r="AF30" s="455"/>
      <c r="AG30"/>
      <c r="AH30" s="461"/>
      <c r="AI30"/>
      <c r="AJ30"/>
      <c r="AK30"/>
      <c r="AL30" s="355"/>
      <c r="AM30"/>
      <c r="AN30"/>
      <c r="AO30"/>
      <c r="AP30" s="1560"/>
      <c r="AQ30" s="1560"/>
      <c r="AR30"/>
      <c r="AS30"/>
      <c r="AT30"/>
      <c r="AU30"/>
      <c r="AV30"/>
      <c r="AW30"/>
      <c r="AX30"/>
      <c r="AY30"/>
      <c r="AZ30"/>
      <c r="BA30" s="27"/>
    </row>
    <row r="31" spans="1:53" x14ac:dyDescent="0.15">
      <c r="A31"/>
      <c r="B31"/>
      <c r="C31"/>
      <c r="D31"/>
      <c r="E31"/>
      <c r="F31"/>
      <c r="G31" s="457"/>
      <c r="H31"/>
      <c r="I31" s="455"/>
      <c r="J31" s="455"/>
      <c r="K31" s="455"/>
      <c r="L31" s="455"/>
      <c r="M31" s="455"/>
      <c r="N31" s="455"/>
      <c r="O31" s="455"/>
      <c r="P31" s="455"/>
      <c r="Q31" s="455"/>
      <c r="R31" s="455"/>
      <c r="S31" s="455"/>
      <c r="T31" s="455"/>
      <c r="U31" s="455"/>
      <c r="V31" s="455"/>
      <c r="W31" s="455"/>
      <c r="X31" s="455"/>
      <c r="Y31" s="455"/>
      <c r="Z31" s="362"/>
      <c r="AA31" s="455"/>
      <c r="AB31" s="455"/>
      <c r="AC31" s="455"/>
      <c r="AD31" s="455"/>
      <c r="AE31" s="455"/>
      <c r="AF31" s="455"/>
      <c r="AG31"/>
      <c r="AH31"/>
      <c r="AI31"/>
      <c r="AJ31"/>
      <c r="AK31"/>
      <c r="AL31"/>
      <c r="AM31"/>
      <c r="AN31"/>
      <c r="AO31"/>
      <c r="AP31"/>
      <c r="AQ31"/>
      <c r="AR31"/>
      <c r="AS31"/>
      <c r="AT31"/>
      <c r="AU31"/>
      <c r="AV31"/>
      <c r="AW31"/>
      <c r="AX31"/>
      <c r="AY31"/>
      <c r="AZ31"/>
      <c r="BA31"/>
    </row>
    <row r="32" spans="1:53" ht="16.5" customHeight="1" x14ac:dyDescent="0.15">
      <c r="A32" s="456" t="s">
        <v>443</v>
      </c>
      <c r="B32"/>
      <c r="C32"/>
      <c r="D32"/>
      <c r="E32"/>
      <c r="F32"/>
      <c r="G32"/>
      <c r="H32"/>
      <c r="I32" s="455"/>
      <c r="J32" s="455"/>
      <c r="K32" s="455"/>
      <c r="L32" s="455"/>
      <c r="M32" s="455"/>
      <c r="N32" s="455"/>
      <c r="O32" s="455"/>
      <c r="P32" s="455"/>
      <c r="Q32" s="455"/>
      <c r="R32" s="455"/>
      <c r="S32" s="455"/>
      <c r="T32" s="455"/>
      <c r="U32" s="455"/>
      <c r="V32" s="455"/>
      <c r="W32" s="455"/>
      <c r="X32" s="455"/>
      <c r="Y32" s="455"/>
      <c r="Z32" s="455"/>
      <c r="AA32" s="455"/>
      <c r="AB32" s="455"/>
      <c r="AC32" s="455"/>
      <c r="AD32" s="455"/>
      <c r="AE32" s="455"/>
      <c r="AF32" s="455"/>
      <c r="AG32"/>
      <c r="AH32"/>
      <c r="AI32"/>
      <c r="AJ32"/>
      <c r="AK32"/>
      <c r="AL32"/>
      <c r="AM32"/>
      <c r="AN32"/>
      <c r="AO32"/>
      <c r="AP32"/>
      <c r="AQ32"/>
      <c r="AR32"/>
      <c r="AS32"/>
      <c r="AT32"/>
      <c r="AU32"/>
      <c r="AV32"/>
      <c r="AW32"/>
      <c r="AX32"/>
      <c r="AY32"/>
      <c r="AZ32"/>
      <c r="BA32"/>
    </row>
    <row r="33" spans="1:53" ht="16.5" customHeight="1" x14ac:dyDescent="0.15">
      <c r="A33"/>
      <c r="B33" s="456" t="s">
        <v>832</v>
      </c>
      <c r="C33"/>
      <c r="D33" s="456" t="s">
        <v>129</v>
      </c>
      <c r="E33"/>
      <c r="F33"/>
      <c r="G33"/>
      <c r="H33"/>
      <c r="I33" s="455"/>
      <c r="J33" s="455"/>
      <c r="K33" s="455"/>
      <c r="L33" s="455"/>
      <c r="M33" s="455"/>
      <c r="N33" s="455"/>
      <c r="O33" s="455"/>
      <c r="P33" s="455"/>
      <c r="Q33" s="455"/>
      <c r="R33" s="455"/>
      <c r="S33" s="455"/>
      <c r="T33" s="455"/>
      <c r="U33" s="455"/>
      <c r="V33" s="455"/>
      <c r="W33" s="455"/>
      <c r="X33" s="455"/>
      <c r="Y33" s="455"/>
      <c r="Z33" s="455"/>
      <c r="AA33" s="455"/>
      <c r="AB33" s="455"/>
      <c r="AC33" s="455"/>
      <c r="AD33" s="455"/>
      <c r="AE33" s="455"/>
      <c r="AF33" s="455"/>
      <c r="AG33"/>
      <c r="AH33"/>
      <c r="AI33"/>
      <c r="AJ33"/>
      <c r="AK33"/>
      <c r="AL33"/>
      <c r="AM33"/>
      <c r="AN33"/>
      <c r="AO33"/>
      <c r="AP33"/>
      <c r="AQ33"/>
      <c r="AR33"/>
      <c r="AS33"/>
      <c r="AT33"/>
      <c r="AU33"/>
      <c r="AV33"/>
      <c r="AW33"/>
      <c r="AX33"/>
      <c r="AY33"/>
      <c r="AZ33"/>
      <c r="BA33"/>
    </row>
    <row r="34" spans="1:53" s="148" customFormat="1" ht="16.5" customHeight="1" x14ac:dyDescent="0.15">
      <c r="A34" s="457"/>
      <c r="B34" s="457" t="s">
        <v>833</v>
      </c>
      <c r="C34" s="457"/>
      <c r="D34" s="457" t="s">
        <v>486</v>
      </c>
      <c r="E34" s="457"/>
      <c r="F34" s="457"/>
      <c r="G34" s="457"/>
      <c r="H34" s="457"/>
      <c r="I34" s="457"/>
      <c r="J34" s="457"/>
      <c r="K34" s="457"/>
      <c r="L34" s="457"/>
      <c r="M34" s="457"/>
      <c r="N34" s="457"/>
      <c r="O34" s="457"/>
      <c r="P34" s="457"/>
      <c r="Q34" s="457"/>
      <c r="R34" s="457"/>
      <c r="S34" s="457"/>
      <c r="T34" s="457"/>
      <c r="U34" s="457"/>
      <c r="V34" s="457"/>
      <c r="W34" s="457"/>
      <c r="X34" s="457"/>
      <c r="Y34" s="457"/>
      <c r="Z34" s="457"/>
      <c r="AA34" s="457"/>
      <c r="AB34" s="457"/>
      <c r="AC34" s="457"/>
      <c r="AD34" s="457"/>
      <c r="AE34" s="457"/>
      <c r="AF34" s="457"/>
      <c r="AG34" s="457"/>
      <c r="AH34" s="457"/>
      <c r="AI34" s="24"/>
      <c r="AJ34" s="24"/>
      <c r="AK34" s="24"/>
      <c r="AL34" s="24"/>
      <c r="AM34" s="24"/>
      <c r="AN34" s="24"/>
      <c r="AO34" s="24"/>
      <c r="AP34" s="24"/>
      <c r="AQ34" s="24"/>
      <c r="AR34" s="24"/>
      <c r="AS34" s="24"/>
      <c r="AT34" s="24"/>
      <c r="AU34" s="24"/>
      <c r="AV34" s="24"/>
      <c r="AW34" s="24"/>
      <c r="AX34" s="24"/>
      <c r="AY34" s="24"/>
      <c r="AZ34" s="24"/>
      <c r="BA34" s="24"/>
    </row>
    <row r="35" spans="1:53" ht="16.5" customHeight="1" x14ac:dyDescent="0.15">
      <c r="A35"/>
      <c r="B35"/>
      <c r="C35"/>
      <c r="D35" s="454" t="s">
        <v>491</v>
      </c>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row>
    <row r="36" spans="1:53" ht="16.5" customHeight="1" x14ac:dyDescent="0.15">
      <c r="A36"/>
      <c r="B36"/>
      <c r="C36"/>
      <c r="D36" s="454" t="s">
        <v>492</v>
      </c>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row>
    <row r="37" spans="1:53" ht="16.5" customHeight="1" x14ac:dyDescent="0.15">
      <c r="A37"/>
      <c r="B37" s="457" t="s">
        <v>834</v>
      </c>
      <c r="C37"/>
      <c r="D37" s="455" t="s">
        <v>851</v>
      </c>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row>
    <row r="38" spans="1:53" ht="16.5" customHeight="1" x14ac:dyDescent="0.15">
      <c r="A38"/>
      <c r="B38"/>
      <c r="C38"/>
      <c r="D38" s="454" t="s">
        <v>487</v>
      </c>
      <c r="E38"/>
      <c r="F38"/>
      <c r="G38"/>
      <c r="H38"/>
      <c r="I38"/>
      <c r="J38"/>
      <c r="K38"/>
      <c r="L38"/>
      <c r="M38"/>
      <c r="N38"/>
      <c r="O38"/>
      <c r="P38"/>
      <c r="Q38"/>
      <c r="R38"/>
      <c r="S38"/>
      <c r="T38" s="454" t="s">
        <v>488</v>
      </c>
      <c r="U38"/>
      <c r="V38"/>
      <c r="W38"/>
      <c r="X38"/>
      <c r="Y38"/>
      <c r="Z38"/>
      <c r="AA38"/>
      <c r="AB38"/>
      <c r="AC38"/>
      <c r="AD38"/>
      <c r="AE38"/>
      <c r="AF38"/>
      <c r="AG38"/>
      <c r="AH38"/>
      <c r="AI38"/>
      <c r="AJ38"/>
      <c r="AK38"/>
      <c r="AL38"/>
      <c r="AM38"/>
      <c r="AN38"/>
      <c r="AO38"/>
      <c r="AP38"/>
      <c r="AQ38"/>
      <c r="AR38"/>
      <c r="AS38"/>
      <c r="AT38"/>
      <c r="AU38"/>
      <c r="AV38"/>
      <c r="AW38"/>
      <c r="AX38"/>
      <c r="AY38"/>
      <c r="AZ38"/>
      <c r="BA38"/>
    </row>
    <row r="39" spans="1:53" ht="16.5" customHeight="1" x14ac:dyDescent="0.15">
      <c r="A39"/>
      <c r="B39"/>
      <c r="C39"/>
      <c r="D39" s="454" t="s">
        <v>835</v>
      </c>
      <c r="E39"/>
      <c r="F39"/>
      <c r="G39"/>
      <c r="H39"/>
      <c r="I39"/>
      <c r="J39"/>
      <c r="K39"/>
      <c r="L39"/>
      <c r="M39"/>
      <c r="N39"/>
      <c r="O39"/>
      <c r="P39"/>
      <c r="Q39"/>
      <c r="R39"/>
      <c r="S39"/>
      <c r="T39" s="454" t="s">
        <v>490</v>
      </c>
      <c r="U39"/>
      <c r="V39"/>
      <c r="W39"/>
      <c r="X39"/>
      <c r="Y39"/>
      <c r="Z39"/>
      <c r="AA39"/>
      <c r="AB39"/>
      <c r="AC39"/>
      <c r="AD39"/>
      <c r="AE39"/>
      <c r="AF39"/>
      <c r="AG39"/>
      <c r="AH39"/>
      <c r="AI39"/>
      <c r="AJ39"/>
      <c r="AK39"/>
      <c r="AL39"/>
      <c r="AM39"/>
      <c r="AN39"/>
      <c r="AO39"/>
      <c r="AP39"/>
      <c r="AQ39"/>
      <c r="AR39"/>
      <c r="AS39"/>
      <c r="AT39"/>
      <c r="AU39"/>
      <c r="AV39"/>
      <c r="AW39"/>
      <c r="AX39"/>
      <c r="AY39"/>
      <c r="AZ39"/>
      <c r="BA39"/>
    </row>
    <row r="40" spans="1:53" ht="16.5" customHeight="1" x14ac:dyDescent="0.15">
      <c r="A40"/>
      <c r="B40"/>
      <c r="C40"/>
      <c r="D40" s="454" t="s">
        <v>489</v>
      </c>
      <c r="E40"/>
      <c r="F40"/>
      <c r="G40" s="356"/>
      <c r="H40"/>
      <c r="I40"/>
      <c r="J40"/>
      <c r="K40"/>
      <c r="L40"/>
      <c r="M40"/>
      <c r="N40"/>
      <c r="O40"/>
      <c r="P40"/>
      <c r="Q40"/>
      <c r="R40"/>
      <c r="S40"/>
      <c r="T40" s="454" t="s">
        <v>130</v>
      </c>
      <c r="U40"/>
      <c r="V40"/>
      <c r="W40"/>
      <c r="X40"/>
      <c r="Y40"/>
      <c r="Z40"/>
      <c r="AA40"/>
      <c r="AB40"/>
      <c r="AC40"/>
      <c r="AD40"/>
      <c r="AE40"/>
      <c r="AF40"/>
      <c r="AG40"/>
      <c r="AH40"/>
      <c r="AI40"/>
      <c r="AJ40"/>
      <c r="AK40"/>
      <c r="AL40"/>
      <c r="AM40"/>
      <c r="AN40"/>
      <c r="AO40"/>
      <c r="AP40"/>
      <c r="AQ40"/>
      <c r="AR40"/>
      <c r="AS40"/>
      <c r="AT40"/>
      <c r="AU40"/>
      <c r="AV40"/>
      <c r="AW40"/>
      <c r="AX40"/>
      <c r="AY40"/>
      <c r="AZ40"/>
      <c r="BA40"/>
    </row>
    <row r="41" spans="1:53" ht="16.5" customHeight="1" x14ac:dyDescent="0.15">
      <c r="A41"/>
      <c r="B41"/>
      <c r="C41"/>
      <c r="D41" s="454" t="s">
        <v>131</v>
      </c>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row>
    <row r="42" spans="1:53" ht="16.5" customHeight="1" x14ac:dyDescent="0.15">
      <c r="A42" s="456"/>
      <c r="B42" s="456" t="s">
        <v>836</v>
      </c>
      <c r="C42" s="456"/>
      <c r="D42" s="456" t="s">
        <v>837</v>
      </c>
      <c r="E42" s="456"/>
      <c r="F42" s="456"/>
      <c r="G42" s="456"/>
      <c r="H42" s="456"/>
      <c r="I42" s="456"/>
      <c r="J42" s="456"/>
      <c r="K42" s="456"/>
      <c r="L42" s="456"/>
      <c r="M42" s="456"/>
      <c r="N42" s="456"/>
      <c r="O42" s="456"/>
      <c r="P42" s="456"/>
      <c r="Q42" s="456"/>
      <c r="R42" s="456"/>
      <c r="S42" s="456"/>
      <c r="T42" s="456"/>
      <c r="U42" s="456"/>
      <c r="V42" s="456"/>
      <c r="W42" s="456"/>
      <c r="X42" s="456"/>
      <c r="Y42" s="456"/>
      <c r="Z42" s="456"/>
      <c r="AA42" s="456"/>
      <c r="AB42" s="456"/>
      <c r="AC42" s="456"/>
      <c r="AD42" s="456"/>
      <c r="AE42" s="456"/>
      <c r="AF42" s="456"/>
      <c r="AG42" s="456"/>
      <c r="AH42" s="456"/>
      <c r="AI42" s="26"/>
      <c r="AJ42" s="26"/>
      <c r="AK42" s="26"/>
      <c r="AL42" s="26"/>
      <c r="AM42" s="26"/>
      <c r="AN42" s="26"/>
      <c r="AO42" s="26"/>
      <c r="AP42" s="26"/>
      <c r="AQ42" s="26"/>
      <c r="AR42" s="26"/>
      <c r="AS42" s="26"/>
      <c r="AT42" s="26"/>
      <c r="AU42" s="26"/>
      <c r="AV42" s="26"/>
      <c r="AW42" s="26"/>
      <c r="AX42" s="26"/>
      <c r="AY42" s="26"/>
      <c r="AZ42" s="26"/>
      <c r="BA42" s="26"/>
    </row>
    <row r="43" spans="1:53" ht="16.5" customHeight="1" x14ac:dyDescent="0.15">
      <c r="A43" s="456"/>
      <c r="B43" s="456" t="s">
        <v>838</v>
      </c>
      <c r="C43" s="456"/>
      <c r="D43" s="456" t="s">
        <v>839</v>
      </c>
      <c r="E43" s="456"/>
      <c r="F43" s="456"/>
      <c r="G43" s="456"/>
      <c r="H43" s="456"/>
      <c r="I43" s="456"/>
      <c r="J43" s="456"/>
      <c r="K43" s="456"/>
      <c r="L43" s="456"/>
      <c r="M43" s="456"/>
      <c r="N43" s="456"/>
      <c r="O43" s="456"/>
      <c r="P43" s="456"/>
      <c r="Q43" s="456"/>
      <c r="R43" s="456"/>
      <c r="S43" s="456"/>
      <c r="T43" s="456"/>
      <c r="U43" s="456"/>
      <c r="V43" s="456"/>
      <c r="W43" s="456"/>
      <c r="X43" s="456"/>
      <c r="Y43" s="456"/>
      <c r="Z43" s="456"/>
      <c r="AA43" s="456"/>
      <c r="AB43" s="456"/>
      <c r="AC43" s="456"/>
      <c r="AD43" s="456"/>
      <c r="AE43" s="456"/>
      <c r="AF43" s="456"/>
      <c r="AG43" s="456"/>
      <c r="AH43" s="456"/>
      <c r="AI43" s="26"/>
      <c r="AJ43" s="26"/>
      <c r="AK43" s="26"/>
      <c r="AL43" s="26"/>
      <c r="AM43" s="26"/>
      <c r="AN43" s="26"/>
      <c r="AO43" s="26"/>
      <c r="AP43" s="26"/>
      <c r="AQ43" s="26"/>
      <c r="AR43" s="26"/>
      <c r="AS43" s="26"/>
      <c r="AT43" s="26"/>
      <c r="AU43" s="26"/>
      <c r="AV43" s="26"/>
      <c r="AW43" s="26"/>
      <c r="AX43" s="26"/>
      <c r="AY43" s="26"/>
      <c r="AZ43" s="26"/>
      <c r="BA43" s="26"/>
    </row>
    <row r="44" spans="1:53" ht="16.5" customHeight="1" x14ac:dyDescent="0.15">
      <c r="A44" s="456"/>
      <c r="B44" s="456"/>
      <c r="C44" s="456"/>
      <c r="D44" s="456" t="s">
        <v>132</v>
      </c>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26"/>
      <c r="AJ44" s="26"/>
      <c r="AK44" s="26"/>
      <c r="AL44" s="26"/>
      <c r="AM44" s="26"/>
      <c r="AN44" s="26"/>
      <c r="AO44" s="26"/>
      <c r="AP44" s="26"/>
      <c r="AQ44" s="26"/>
      <c r="AR44" s="26"/>
      <c r="AS44" s="26"/>
      <c r="AT44" s="26"/>
      <c r="AU44" s="26"/>
      <c r="AV44" s="26"/>
      <c r="AW44" s="26"/>
      <c r="AX44" s="26"/>
      <c r="AY44" s="26"/>
      <c r="AZ44" s="26"/>
      <c r="BA44" s="26"/>
    </row>
    <row r="45" spans="1:53" ht="16.5" customHeight="1" x14ac:dyDescent="0.15">
      <c r="A45" s="456"/>
      <c r="B45" s="456" t="s">
        <v>840</v>
      </c>
      <c r="C45" s="456"/>
      <c r="D45" s="456" t="s">
        <v>841</v>
      </c>
      <c r="E45" s="456"/>
      <c r="F45" s="456"/>
      <c r="G45" s="456"/>
      <c r="H45" s="456"/>
      <c r="I45" s="456"/>
      <c r="J45" s="456"/>
      <c r="K45" s="456"/>
      <c r="L45" s="456"/>
      <c r="M45" s="456"/>
      <c r="N45" s="456"/>
      <c r="O45" s="456"/>
      <c r="P45" s="456"/>
      <c r="Q45" s="456"/>
      <c r="R45" s="456"/>
      <c r="S45" s="456"/>
      <c r="T45" s="456"/>
      <c r="U45" s="456"/>
      <c r="V45" s="456"/>
      <c r="W45" s="456"/>
      <c r="X45" s="456"/>
      <c r="Y45" s="456"/>
      <c r="Z45" s="456"/>
      <c r="AA45" s="456"/>
      <c r="AB45" s="456"/>
      <c r="AC45" s="456"/>
      <c r="AD45" s="456"/>
      <c r="AE45" s="456"/>
      <c r="AF45" s="456"/>
      <c r="AG45" s="456"/>
      <c r="AH45" s="456"/>
      <c r="AI45" s="26"/>
      <c r="AJ45" s="26"/>
      <c r="AK45" s="26"/>
      <c r="AL45" s="26"/>
      <c r="AM45" s="26"/>
      <c r="AN45" s="26"/>
      <c r="AO45" s="26"/>
      <c r="AP45" s="26"/>
      <c r="AQ45" s="26"/>
      <c r="AR45" s="26"/>
      <c r="AS45" s="26"/>
      <c r="AT45" s="26"/>
      <c r="AU45" s="26"/>
      <c r="AV45" s="26"/>
      <c r="AW45" s="26"/>
      <c r="AX45" s="26"/>
      <c r="AY45" s="26"/>
      <c r="AZ45" s="26"/>
      <c r="BA45" s="26"/>
    </row>
    <row r="46" spans="1:53" ht="16.5" customHeight="1" x14ac:dyDescent="0.15">
      <c r="A46" s="456"/>
      <c r="B46" s="456"/>
      <c r="C46" s="456"/>
      <c r="D46" s="2" t="s">
        <v>842</v>
      </c>
      <c r="E46" s="456"/>
      <c r="F46" s="456"/>
      <c r="G46" s="456"/>
      <c r="H46" s="456"/>
      <c r="I46" s="456"/>
      <c r="J46" s="456"/>
      <c r="K46" s="456"/>
      <c r="L46" s="456"/>
      <c r="M46" s="456"/>
      <c r="N46" s="456"/>
      <c r="O46" s="456"/>
      <c r="P46" s="456"/>
      <c r="Q46" s="456"/>
      <c r="R46" s="456"/>
      <c r="S46" s="456"/>
      <c r="T46" s="456"/>
      <c r="U46" s="456"/>
      <c r="V46" s="456"/>
      <c r="W46" s="456"/>
      <c r="X46" s="456"/>
      <c r="Y46" s="456"/>
      <c r="Z46" s="456"/>
      <c r="AA46" s="456"/>
      <c r="AB46" s="456"/>
      <c r="AC46" s="456"/>
      <c r="AD46" s="456"/>
      <c r="AE46" s="456"/>
      <c r="AF46" s="456"/>
      <c r="AG46" s="456"/>
      <c r="AH46" s="456"/>
      <c r="AI46" s="26"/>
      <c r="AJ46" s="26"/>
      <c r="AK46" s="26"/>
      <c r="AL46" s="26"/>
      <c r="AM46" s="26"/>
      <c r="AN46" s="26"/>
      <c r="AO46" s="26"/>
      <c r="AP46" s="26"/>
      <c r="AQ46" s="26"/>
      <c r="AR46" s="26"/>
      <c r="AS46" s="26"/>
      <c r="AT46" s="26"/>
      <c r="AU46" s="26"/>
      <c r="AV46" s="26"/>
      <c r="AW46" s="26"/>
      <c r="AX46" s="26"/>
      <c r="AY46" s="26"/>
      <c r="AZ46" s="26"/>
      <c r="BA46" s="26"/>
    </row>
    <row r="47" spans="1:53" ht="16.5" customHeight="1" x14ac:dyDescent="0.15">
      <c r="A47" s="456"/>
      <c r="B47" s="456"/>
      <c r="C47" s="456"/>
      <c r="D47" s="2" t="s">
        <v>843</v>
      </c>
      <c r="E47" s="457"/>
      <c r="F47" s="456"/>
      <c r="G47" s="456"/>
      <c r="H47" s="456"/>
      <c r="I47" s="456"/>
      <c r="J47" s="456"/>
      <c r="K47" s="456"/>
      <c r="L47" s="456"/>
      <c r="M47" s="456"/>
      <c r="N47" s="456"/>
      <c r="O47" s="456"/>
      <c r="P47" s="456"/>
      <c r="Q47" s="456"/>
      <c r="R47" s="456"/>
      <c r="S47" s="456"/>
      <c r="T47" s="456"/>
      <c r="U47" s="456"/>
      <c r="V47" s="456"/>
      <c r="W47" s="456"/>
      <c r="X47" s="456"/>
      <c r="Y47" s="456"/>
      <c r="Z47" s="456"/>
      <c r="AA47" s="456"/>
      <c r="AB47" s="456"/>
      <c r="AC47" s="456"/>
      <c r="AD47" s="456"/>
      <c r="AE47" s="456"/>
      <c r="AF47" s="456"/>
      <c r="AG47" s="456"/>
      <c r="AH47" s="456"/>
      <c r="AI47" s="26"/>
      <c r="AJ47" s="26"/>
      <c r="AK47" s="26"/>
      <c r="AL47" s="26"/>
      <c r="AM47" s="26"/>
      <c r="AN47" s="26"/>
      <c r="AO47" s="26"/>
      <c r="AP47" s="26"/>
      <c r="AQ47" s="26"/>
      <c r="AR47" s="26"/>
      <c r="AS47" s="26"/>
      <c r="AT47" s="26"/>
      <c r="AU47" s="26"/>
      <c r="AV47" s="26"/>
      <c r="AW47" s="26"/>
      <c r="AX47" s="26"/>
      <c r="AY47" s="26"/>
      <c r="AZ47" s="26"/>
      <c r="BA47" s="26"/>
    </row>
    <row r="48" spans="1:53" ht="16.5" customHeight="1" x14ac:dyDescent="0.15"/>
    <row r="49" spans="3:27" ht="16.5" customHeight="1" x14ac:dyDescent="0.15"/>
    <row r="50" spans="3:27" ht="16.5" customHeight="1" x14ac:dyDescent="0.15">
      <c r="E50" s="148"/>
    </row>
    <row r="51" spans="3:27" ht="16.5" customHeight="1" x14ac:dyDescent="0.15">
      <c r="C51" s="148"/>
    </row>
    <row r="52" spans="3:27" ht="16.5" customHeight="1" x14ac:dyDescent="0.15">
      <c r="G52" s="148"/>
    </row>
    <row r="53" spans="3:27" ht="16.5" customHeight="1" x14ac:dyDescent="0.15">
      <c r="G53" s="148"/>
    </row>
    <row r="54" spans="3:27" ht="16.5" customHeight="1" x14ac:dyDescent="0.15">
      <c r="G54" s="148"/>
      <c r="AA54" s="133"/>
    </row>
    <row r="55" spans="3:27" ht="16.5" customHeight="1" x14ac:dyDescent="0.15"/>
    <row r="56" spans="3:27" ht="16.5" customHeight="1" x14ac:dyDescent="0.15"/>
    <row r="57" spans="3:27" ht="15.75" customHeight="1" x14ac:dyDescent="0.15"/>
    <row r="58" spans="3:27" ht="15.75" customHeight="1" x14ac:dyDescent="0.15"/>
    <row r="67" spans="3:6" x14ac:dyDescent="0.15">
      <c r="E67" s="166"/>
      <c r="F67" s="166"/>
    </row>
    <row r="76" spans="3:6" x14ac:dyDescent="0.15">
      <c r="C76" s="142"/>
      <c r="D76" s="130"/>
    </row>
    <row r="77" spans="3:6" x14ac:dyDescent="0.15">
      <c r="C77" s="130"/>
      <c r="D77" s="142"/>
    </row>
  </sheetData>
  <mergeCells count="16">
    <mergeCell ref="H14:I14"/>
    <mergeCell ref="H20:I20"/>
    <mergeCell ref="H24:I24"/>
    <mergeCell ref="H22:I22"/>
    <mergeCell ref="H16:I16"/>
    <mergeCell ref="H18:I18"/>
    <mergeCell ref="AP29:AQ30"/>
    <mergeCell ref="AB29:AC30"/>
    <mergeCell ref="J29:K30"/>
    <mergeCell ref="P29:Q30"/>
    <mergeCell ref="V29:W30"/>
    <mergeCell ref="A2:AG2"/>
    <mergeCell ref="J6:Y6"/>
    <mergeCell ref="J7:AF7"/>
    <mergeCell ref="J4:R4"/>
    <mergeCell ref="C12:D12"/>
  </mergeCells>
  <phoneticPr fontId="6"/>
  <printOptions horizontalCentered="1"/>
  <pageMargins left="0.78740157480314965" right="0.78740157480314965" top="0.51181102362204722" bottom="0.59055118110236227" header="0.51181102362204722" footer="0.39370078740157483"/>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M24"/>
  <sheetViews>
    <sheetView showGridLines="0" zoomScale="85" zoomScaleNormal="85" workbookViewId="0">
      <selection activeCell="C2" sqref="C2:E2"/>
    </sheetView>
  </sheetViews>
  <sheetFormatPr defaultRowHeight="21.75" customHeight="1" x14ac:dyDescent="0.15"/>
  <cols>
    <col min="1" max="1" width="3" style="378" customWidth="1"/>
    <col min="2" max="2" width="28.625" style="381" customWidth="1"/>
    <col min="3" max="3" width="4.75" style="378" customWidth="1"/>
    <col min="4" max="4" width="0.75" style="378" customWidth="1"/>
    <col min="5" max="5" width="15.375" style="378" customWidth="1"/>
    <col min="6" max="10" width="9" style="378"/>
    <col min="11" max="11" width="4.75" style="378" hidden="1" customWidth="1"/>
    <col min="12" max="12" width="10.75" style="378" hidden="1" customWidth="1"/>
    <col min="13" max="13" width="14.125" style="378" hidden="1" customWidth="1"/>
    <col min="14" max="16384" width="9" style="378"/>
  </cols>
  <sheetData>
    <row r="1" spans="1:13" ht="21.75" customHeight="1" x14ac:dyDescent="0.15">
      <c r="A1" s="684" t="s">
        <v>1201</v>
      </c>
      <c r="B1" s="684"/>
      <c r="C1" s="684"/>
      <c r="D1" s="684"/>
      <c r="E1" s="684"/>
      <c r="F1" s="684"/>
      <c r="G1" s="684"/>
      <c r="H1" s="684"/>
    </row>
    <row r="2" spans="1:13" ht="21.75" customHeight="1" x14ac:dyDescent="0.15">
      <c r="A2" s="607"/>
      <c r="B2" s="381" t="s">
        <v>1255</v>
      </c>
      <c r="C2" s="684" t="s">
        <v>1301</v>
      </c>
      <c r="D2" s="684"/>
      <c r="E2" s="684"/>
      <c r="F2" s="607"/>
      <c r="G2" s="607"/>
      <c r="H2" s="607"/>
    </row>
    <row r="3" spans="1:13" ht="21.75" customHeight="1" x14ac:dyDescent="0.15">
      <c r="A3" s="607"/>
      <c r="B3" s="607"/>
      <c r="C3" s="607"/>
      <c r="D3" s="607"/>
      <c r="E3" s="607"/>
      <c r="F3" s="607"/>
      <c r="G3" s="607"/>
      <c r="H3" s="607"/>
    </row>
    <row r="4" spans="1:13" ht="21.75" customHeight="1" x14ac:dyDescent="0.15">
      <c r="B4" s="375" t="s">
        <v>866</v>
      </c>
      <c r="C4" s="532" t="s">
        <v>1318</v>
      </c>
      <c r="D4" s="377"/>
      <c r="E4" s="533" t="s">
        <v>1328</v>
      </c>
      <c r="K4" s="379" t="str">
        <f>IF(C4="","",TEXT(C4,"00"))</f>
        <v>A</v>
      </c>
      <c r="L4" s="380" t="str">
        <f>IF(E4="","",TEXT(E4,"000000"))</f>
        <v>#######</v>
      </c>
      <c r="M4" s="379" t="str">
        <f>CONCATENATE(K4,L4)</f>
        <v>A#######</v>
      </c>
    </row>
    <row r="6" spans="1:13" ht="43.5" customHeight="1" x14ac:dyDescent="0.15">
      <c r="B6" s="381" t="s">
        <v>308</v>
      </c>
      <c r="C6" s="690" t="s">
        <v>1317</v>
      </c>
      <c r="D6" s="690"/>
      <c r="E6" s="690"/>
      <c r="F6" s="690"/>
      <c r="G6" s="690"/>
      <c r="H6" s="690"/>
    </row>
    <row r="8" spans="1:13" ht="21.75" customHeight="1" x14ac:dyDescent="0.15">
      <c r="B8" s="381" t="s">
        <v>870</v>
      </c>
      <c r="C8" s="689" t="s">
        <v>941</v>
      </c>
      <c r="D8" s="689"/>
      <c r="E8" s="689"/>
      <c r="F8" s="689"/>
      <c r="G8" s="689"/>
      <c r="H8" s="689"/>
    </row>
    <row r="10" spans="1:13" ht="21.75" customHeight="1" x14ac:dyDescent="0.15">
      <c r="B10" s="381" t="s">
        <v>712</v>
      </c>
      <c r="C10" s="689" t="s">
        <v>1320</v>
      </c>
      <c r="D10" s="689"/>
      <c r="E10" s="689"/>
    </row>
    <row r="12" spans="1:13" ht="21.75" customHeight="1" x14ac:dyDescent="0.15">
      <c r="B12" s="610" t="s">
        <v>1314</v>
      </c>
      <c r="C12" s="692" t="s">
        <v>1302</v>
      </c>
      <c r="D12" s="692"/>
      <c r="E12" s="692"/>
    </row>
    <row r="14" spans="1:13" ht="43.5" customHeight="1" x14ac:dyDescent="0.15">
      <c r="B14" s="381" t="s">
        <v>1341</v>
      </c>
      <c r="C14" s="691" t="s">
        <v>1303</v>
      </c>
      <c r="D14" s="691"/>
      <c r="E14" s="691"/>
      <c r="F14" s="691"/>
      <c r="G14" s="691"/>
      <c r="H14" s="691"/>
    </row>
    <row r="15" spans="1:13" ht="21.75" customHeight="1" x14ac:dyDescent="0.15">
      <c r="C15" s="549" t="s">
        <v>1343</v>
      </c>
    </row>
    <row r="16" spans="1:13" ht="21.75" customHeight="1" x14ac:dyDescent="0.15">
      <c r="B16" s="381" t="s">
        <v>1210</v>
      </c>
      <c r="C16" s="683" t="s">
        <v>1211</v>
      </c>
      <c r="D16" s="683"/>
      <c r="E16" s="683"/>
      <c r="F16" s="683"/>
      <c r="G16" s="683"/>
      <c r="H16" s="683"/>
    </row>
    <row r="18" spans="2:8" ht="21.75" customHeight="1" x14ac:dyDescent="0.15">
      <c r="B18" s="381" t="s">
        <v>46</v>
      </c>
      <c r="C18" s="689" t="s">
        <v>868</v>
      </c>
      <c r="D18" s="689"/>
      <c r="E18" s="689"/>
      <c r="F18" s="689"/>
      <c r="G18" s="689"/>
      <c r="H18" s="689"/>
    </row>
    <row r="20" spans="2:8" ht="21.75" customHeight="1" x14ac:dyDescent="0.15">
      <c r="B20" s="381" t="s">
        <v>869</v>
      </c>
      <c r="C20" s="689" t="s">
        <v>1322</v>
      </c>
      <c r="D20" s="689"/>
      <c r="E20" s="689"/>
      <c r="F20" s="382"/>
      <c r="G20" s="382"/>
      <c r="H20" s="382"/>
    </row>
    <row r="22" spans="2:8" ht="21.75" customHeight="1" x14ac:dyDescent="0.15">
      <c r="B22" s="381" t="s">
        <v>1224</v>
      </c>
      <c r="C22" s="683" t="s">
        <v>1221</v>
      </c>
      <c r="D22" s="683"/>
      <c r="E22" s="683"/>
      <c r="F22" s="683"/>
      <c r="G22" s="683"/>
      <c r="H22" s="683"/>
    </row>
    <row r="24" spans="2:8" ht="21.75" customHeight="1" x14ac:dyDescent="0.15">
      <c r="B24" s="381" t="s">
        <v>1225</v>
      </c>
      <c r="C24" s="683" t="s">
        <v>1223</v>
      </c>
      <c r="D24" s="683"/>
      <c r="E24" s="683"/>
      <c r="F24" s="683"/>
      <c r="G24" s="683"/>
      <c r="H24" s="683"/>
    </row>
  </sheetData>
  <sheetProtection selectLockedCells="1"/>
  <mergeCells count="12">
    <mergeCell ref="C22:H22"/>
    <mergeCell ref="C24:H24"/>
    <mergeCell ref="A1:H1"/>
    <mergeCell ref="C20:E20"/>
    <mergeCell ref="C6:H6"/>
    <mergeCell ref="C8:H8"/>
    <mergeCell ref="C10:E10"/>
    <mergeCell ref="C14:H14"/>
    <mergeCell ref="C18:H18"/>
    <mergeCell ref="C16:H16"/>
    <mergeCell ref="C2:E2"/>
    <mergeCell ref="C12:E12"/>
  </mergeCells>
  <phoneticPr fontId="3"/>
  <conditionalFormatting sqref="C4">
    <cfRule type="expression" dxfId="32" priority="12">
      <formula>IF($C$4="",TRUE)</formula>
    </cfRule>
  </conditionalFormatting>
  <conditionalFormatting sqref="C8">
    <cfRule type="expression" dxfId="31" priority="9">
      <formula>IF($C$8="",TRUE)</formula>
    </cfRule>
  </conditionalFormatting>
  <conditionalFormatting sqref="C10:E10">
    <cfRule type="expression" dxfId="30" priority="8">
      <formula>IF($C$10="",TRUE)</formula>
    </cfRule>
  </conditionalFormatting>
  <conditionalFormatting sqref="C20:E20">
    <cfRule type="cellIs" dxfId="29" priority="5" operator="equal">
      <formula>""</formula>
    </cfRule>
  </conditionalFormatting>
  <conditionalFormatting sqref="C6:H6">
    <cfRule type="expression" dxfId="28" priority="10">
      <formula>IF($C$6="",TRUE)</formula>
    </cfRule>
  </conditionalFormatting>
  <conditionalFormatting sqref="C14:H14">
    <cfRule type="expression" dxfId="27" priority="7">
      <formula>IF($C$14="",TRUE)</formula>
    </cfRule>
  </conditionalFormatting>
  <conditionalFormatting sqref="C18:H18">
    <cfRule type="expression" dxfId="25" priority="4">
      <formula>IF($C$18="",TRUE)</formula>
    </cfRule>
  </conditionalFormatting>
  <conditionalFormatting sqref="C22:H22">
    <cfRule type="expression" dxfId="24" priority="1">
      <formula>IF($C$22="",TRUE)</formula>
    </cfRule>
  </conditionalFormatting>
  <conditionalFormatting sqref="C24:H24">
    <cfRule type="expression" dxfId="23" priority="2">
      <formula>IF($C$24="",TRUE)</formula>
    </cfRule>
  </conditionalFormatting>
  <conditionalFormatting sqref="E4">
    <cfRule type="expression" dxfId="22" priority="11">
      <formula>IF($E$4="",TRUE)</formula>
    </cfRule>
  </conditionalFormatting>
  <dataValidations count="9">
    <dataValidation imeMode="halfAlpha" allowBlank="1" showInputMessage="1" showErrorMessage="1" prompt="半角数字で7桁です" sqref="E4" xr:uid="{00000000-0002-0000-0200-000000000000}"/>
    <dataValidation type="textLength" imeMode="halfAlpha" operator="lessThanOrEqual" allowBlank="1" showInputMessage="1" showErrorMessage="1" prompt="半角英数字で12桁以内です" sqref="C20:E20" xr:uid="{00000000-0002-0000-0200-000001000000}">
      <formula1>12</formula1>
    </dataValidation>
    <dataValidation type="custom" imeMode="on" operator="lessThanOrEqual" allowBlank="1" showInputMessage="1" showErrorMessage="1" prompt="全角で30文字以内です" sqref="C14:H14" xr:uid="{00000000-0002-0000-0200-000002000000}">
      <formula1>AND(C14=DBCS(C14),LEN(C14)&lt;=30)</formula1>
    </dataValidation>
    <dataValidation type="custom" operator="lessThanOrEqual" allowBlank="1" showInputMessage="1" showErrorMessage="1" prompt="全角で20文字以内です" sqref="C8" xr:uid="{00000000-0002-0000-0200-000003000000}">
      <formula1>AND(C8=DBCS(C8),LEN(C8)&lt;=20)</formula1>
    </dataValidation>
    <dataValidation imeMode="halfAlpha" showInputMessage="1" showErrorMessage="1" prompt="県内業者　A_x000a_県外業者　B" sqref="C4" xr:uid="{00000000-0002-0000-0200-000004000000}"/>
    <dataValidation type="textLength" imeMode="halfAlpha" operator="equal" allowBlank="1" showInputMessage="1" showErrorMessage="1" prompt="半角英数字で8文字です" sqref="C10:E10" xr:uid="{00000000-0002-0000-0200-000005000000}">
      <formula1>8</formula1>
    </dataValidation>
    <dataValidation type="custom" operator="lessThanOrEqual" allowBlank="1" showInputMessage="1" showErrorMessage="1" prompt="全角で60文字以内です" sqref="C6" xr:uid="{00000000-0002-0000-0200-000006000000}">
      <formula1>AND(C6=DBCS(C6),LEN(C6)&lt;=60)</formula1>
    </dataValidation>
    <dataValidation type="custom" operator="lessThanOrEqual" allowBlank="1" showInputMessage="1" showErrorMessage="1" prompt="全角のみ有効　姓と名の間はスペースを入れてください。" sqref="C18:H18 C24:H24" xr:uid="{00000000-0002-0000-0200-000007000000}">
      <formula1>AND(C18=DBCS(C18))</formula1>
    </dataValidation>
    <dataValidation type="custom" operator="lessThanOrEqual" allowBlank="1" showInputMessage="1" showErrorMessage="1" prompt="全角のみ有効　姓と名の間はスペースを入れてください" sqref="C16:H16 C22:H22" xr:uid="{00000000-0002-0000-0200-000008000000}">
      <formula1>AND(C16=DBCS(C16))</formula1>
    </dataValidation>
  </dataValidations>
  <pageMargins left="0.7" right="0.7" top="0.75" bottom="0.75" header="0.3" footer="0.3"/>
  <pageSetup paperSize="9" orientation="portrait"/>
  <drawing r:id="rId1"/>
  <legacyDrawing r:id="rId2"/>
  <extLst>
    <ext xmlns:x14="http://schemas.microsoft.com/office/spreadsheetml/2009/9/main" uri="{78C0D931-6437-407d-A8EE-F0AAD7539E65}">
      <x14:conditionalFormattings>
        <x14:conditionalFormatting xmlns:xm="http://schemas.microsoft.com/office/excel/2006/main">
          <x14:cfRule type="expression" priority="3" id="{B9001F08-067E-4C92-8581-F3BD78AF6750}">
            <xm:f>IF('[【電子申請対応】3-4様式(工事材料)【R3.8.4】.xlsx]0 基礎データ入力シート【最初に記入】'!#REF!="",TRUE)</xm:f>
            <x14:dxf>
              <fill>
                <patternFill>
                  <bgColor rgb="FFFF0000"/>
                </patternFill>
              </fill>
            </x14:dxf>
          </x14:cfRule>
          <xm:sqref>C16:H16</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DC85"/>
  <sheetViews>
    <sheetView showGridLines="0" zoomScaleNormal="100" workbookViewId="0">
      <selection activeCell="C9" sqref="C9"/>
    </sheetView>
  </sheetViews>
  <sheetFormatPr defaultRowHeight="13.5" x14ac:dyDescent="0.15"/>
  <cols>
    <col min="1" max="2" width="4.375" style="262" customWidth="1"/>
    <col min="3" max="3" width="31.375" style="262" customWidth="1"/>
    <col min="4" max="107" width="3.625" style="262" customWidth="1"/>
    <col min="108" max="125" width="3.125" style="262" customWidth="1"/>
    <col min="126" max="16384" width="9" style="262"/>
  </cols>
  <sheetData>
    <row r="1" spans="1:107" ht="18.75" customHeight="1" x14ac:dyDescent="0.15">
      <c r="A1" s="1588" t="s">
        <v>804</v>
      </c>
      <c r="B1" s="1588"/>
      <c r="C1" s="308" t="str">
        <f>IF('0 基礎データ入力シート【最初に記入】'!$M$4="","",'0 基礎データ入力シート【最初に記入】'!$M$4)</f>
        <v/>
      </c>
    </row>
    <row r="2" spans="1:107" ht="18.75" customHeight="1" x14ac:dyDescent="0.15">
      <c r="A2" s="1589" t="s">
        <v>805</v>
      </c>
      <c r="B2" s="1589"/>
      <c r="C2" s="1605" t="str">
        <f>IF('0 基礎データ入力シート【最初に記入】'!C6="","",'0 基礎データ入力シート【最初に記入】'!C6)</f>
        <v/>
      </c>
      <c r="D2" s="1605"/>
      <c r="E2" s="1605"/>
      <c r="F2" s="1605"/>
      <c r="G2" s="1605"/>
      <c r="H2" s="1605"/>
      <c r="I2" s="1605"/>
      <c r="J2" s="1605"/>
      <c r="K2" s="1605"/>
      <c r="L2" s="1605"/>
      <c r="M2" s="1605"/>
      <c r="N2" s="1605"/>
      <c r="O2" s="1605"/>
      <c r="P2" s="1605"/>
      <c r="Q2" s="1605"/>
      <c r="R2" s="1605"/>
      <c r="S2" s="1605"/>
      <c r="T2" s="1605"/>
      <c r="U2" s="1605"/>
      <c r="V2" s="1605"/>
      <c r="W2" s="1605"/>
      <c r="X2" s="1605"/>
      <c r="Y2" s="1605"/>
      <c r="Z2" s="1605"/>
      <c r="AA2" s="1605"/>
      <c r="AB2" s="1605"/>
    </row>
    <row r="3" spans="1:107" ht="7.5" customHeight="1" thickBot="1" x14ac:dyDescent="0.2">
      <c r="A3" s="305"/>
      <c r="B3" s="305"/>
      <c r="C3" s="306"/>
      <c r="D3" s="307"/>
      <c r="E3" s="307"/>
      <c r="F3" s="307"/>
      <c r="G3" s="307"/>
      <c r="H3" s="307"/>
      <c r="I3" s="307"/>
      <c r="J3" s="307"/>
      <c r="K3" s="307"/>
      <c r="L3" s="307"/>
    </row>
    <row r="4" spans="1:107" ht="14.25" customHeight="1" x14ac:dyDescent="0.15">
      <c r="A4" s="1594" t="s">
        <v>277</v>
      </c>
      <c r="B4" s="1595"/>
      <c r="C4" s="1596"/>
      <c r="D4" s="1600" t="s">
        <v>373</v>
      </c>
      <c r="E4" s="1602" t="s">
        <v>803</v>
      </c>
      <c r="F4" s="1603"/>
      <c r="G4" s="1604"/>
      <c r="H4" s="263">
        <v>1</v>
      </c>
      <c r="I4" s="264">
        <v>2</v>
      </c>
      <c r="J4" s="264">
        <v>3</v>
      </c>
      <c r="K4" s="264">
        <v>4</v>
      </c>
      <c r="L4" s="264">
        <v>5</v>
      </c>
      <c r="M4" s="264">
        <v>6</v>
      </c>
      <c r="N4" s="264">
        <v>7</v>
      </c>
      <c r="O4" s="264">
        <v>8</v>
      </c>
      <c r="P4" s="264">
        <v>9</v>
      </c>
      <c r="Q4" s="264">
        <v>10</v>
      </c>
      <c r="R4" s="264">
        <v>11</v>
      </c>
      <c r="S4" s="264">
        <v>12</v>
      </c>
      <c r="T4" s="264">
        <v>13</v>
      </c>
      <c r="U4" s="264">
        <v>14</v>
      </c>
      <c r="V4" s="264">
        <v>15</v>
      </c>
      <c r="W4" s="264">
        <v>16</v>
      </c>
      <c r="X4" s="264">
        <v>17</v>
      </c>
      <c r="Y4" s="264">
        <v>18</v>
      </c>
      <c r="Z4" s="264">
        <v>19</v>
      </c>
      <c r="AA4" s="264">
        <v>20</v>
      </c>
      <c r="AB4" s="264">
        <v>21</v>
      </c>
      <c r="AC4" s="264">
        <v>22</v>
      </c>
      <c r="AD4" s="264">
        <v>23</v>
      </c>
      <c r="AE4" s="264">
        <v>24</v>
      </c>
      <c r="AF4" s="264">
        <v>25</v>
      </c>
      <c r="AG4" s="264">
        <v>26</v>
      </c>
      <c r="AH4" s="264">
        <v>27</v>
      </c>
      <c r="AI4" s="264">
        <v>28</v>
      </c>
      <c r="AJ4" s="264">
        <v>29</v>
      </c>
      <c r="AK4" s="264">
        <v>30</v>
      </c>
      <c r="AL4" s="264">
        <v>31</v>
      </c>
      <c r="AM4" s="264">
        <v>32</v>
      </c>
      <c r="AN4" s="264">
        <v>33</v>
      </c>
      <c r="AO4" s="264">
        <v>34</v>
      </c>
      <c r="AP4" s="264">
        <v>35</v>
      </c>
      <c r="AQ4" s="264">
        <v>36</v>
      </c>
      <c r="AR4" s="264">
        <v>37</v>
      </c>
      <c r="AS4" s="264">
        <v>38</v>
      </c>
      <c r="AT4" s="264">
        <v>39</v>
      </c>
      <c r="AU4" s="264">
        <v>40</v>
      </c>
      <c r="AV4" s="264">
        <v>41</v>
      </c>
      <c r="AW4" s="264">
        <v>42</v>
      </c>
      <c r="AX4" s="264">
        <v>43</v>
      </c>
      <c r="AY4" s="264">
        <v>44</v>
      </c>
      <c r="AZ4" s="264">
        <v>45</v>
      </c>
      <c r="BA4" s="264">
        <v>46</v>
      </c>
      <c r="BB4" s="264">
        <v>47</v>
      </c>
      <c r="BC4" s="264">
        <v>48</v>
      </c>
      <c r="BD4" s="264">
        <v>49</v>
      </c>
      <c r="BE4" s="264">
        <v>50</v>
      </c>
      <c r="BF4" s="264">
        <v>51</v>
      </c>
      <c r="BG4" s="264">
        <v>52</v>
      </c>
      <c r="BH4" s="264">
        <v>53</v>
      </c>
      <c r="BI4" s="264">
        <v>54</v>
      </c>
      <c r="BJ4" s="264">
        <v>55</v>
      </c>
      <c r="BK4" s="264">
        <v>56</v>
      </c>
      <c r="BL4" s="264">
        <v>57</v>
      </c>
      <c r="BM4" s="264">
        <v>58</v>
      </c>
      <c r="BN4" s="264">
        <v>59</v>
      </c>
      <c r="BO4" s="264">
        <v>60</v>
      </c>
      <c r="BP4" s="264">
        <v>61</v>
      </c>
      <c r="BQ4" s="264">
        <v>62</v>
      </c>
      <c r="BR4" s="264">
        <v>63</v>
      </c>
      <c r="BS4" s="264">
        <v>64</v>
      </c>
      <c r="BT4" s="264">
        <v>65</v>
      </c>
      <c r="BU4" s="264">
        <v>66</v>
      </c>
      <c r="BV4" s="264">
        <v>67</v>
      </c>
      <c r="BW4" s="264">
        <v>68</v>
      </c>
      <c r="BX4" s="264">
        <v>69</v>
      </c>
      <c r="BY4" s="264">
        <v>70</v>
      </c>
      <c r="BZ4" s="264">
        <v>71</v>
      </c>
      <c r="CA4" s="264">
        <v>72</v>
      </c>
      <c r="CB4" s="264">
        <v>73</v>
      </c>
      <c r="CC4" s="264">
        <v>74</v>
      </c>
      <c r="CD4" s="264">
        <v>75</v>
      </c>
      <c r="CE4" s="264">
        <v>76</v>
      </c>
      <c r="CF4" s="264">
        <v>77</v>
      </c>
      <c r="CG4" s="264">
        <v>78</v>
      </c>
      <c r="CH4" s="264">
        <v>79</v>
      </c>
      <c r="CI4" s="264">
        <v>80</v>
      </c>
      <c r="CJ4" s="264">
        <v>81</v>
      </c>
      <c r="CK4" s="264">
        <v>82</v>
      </c>
      <c r="CL4" s="264">
        <v>83</v>
      </c>
      <c r="CM4" s="264">
        <v>84</v>
      </c>
      <c r="CN4" s="264">
        <v>85</v>
      </c>
      <c r="CO4" s="264">
        <v>86</v>
      </c>
      <c r="CP4" s="264">
        <v>87</v>
      </c>
      <c r="CQ4" s="264">
        <v>88</v>
      </c>
      <c r="CR4" s="264">
        <v>89</v>
      </c>
      <c r="CS4" s="264">
        <v>90</v>
      </c>
      <c r="CT4" s="264">
        <v>91</v>
      </c>
      <c r="CU4" s="264">
        <v>92</v>
      </c>
      <c r="CV4" s="264">
        <v>93</v>
      </c>
      <c r="CW4" s="264">
        <v>94</v>
      </c>
      <c r="CX4" s="264">
        <v>95</v>
      </c>
      <c r="CY4" s="264">
        <v>96</v>
      </c>
      <c r="CZ4" s="264">
        <v>97</v>
      </c>
      <c r="DA4" s="264">
        <v>98</v>
      </c>
      <c r="DB4" s="264">
        <v>99</v>
      </c>
      <c r="DC4" s="265">
        <v>100</v>
      </c>
    </row>
    <row r="5" spans="1:107" ht="81" customHeight="1" thickBot="1" x14ac:dyDescent="0.2">
      <c r="A5" s="1597"/>
      <c r="B5" s="1598"/>
      <c r="C5" s="1599"/>
      <c r="D5" s="1601"/>
      <c r="E5" s="259" t="s">
        <v>800</v>
      </c>
      <c r="F5" s="260" t="s">
        <v>801</v>
      </c>
      <c r="G5" s="261" t="s">
        <v>802</v>
      </c>
      <c r="H5" s="249"/>
      <c r="I5" s="173"/>
      <c r="J5" s="173"/>
      <c r="K5" s="173"/>
      <c r="L5" s="173"/>
      <c r="M5" s="173"/>
      <c r="N5" s="173"/>
      <c r="O5" s="173"/>
      <c r="P5" s="173"/>
      <c r="Q5" s="173"/>
      <c r="R5" s="173"/>
      <c r="S5" s="173"/>
      <c r="T5" s="173"/>
      <c r="U5" s="173"/>
      <c r="V5" s="173"/>
      <c r="W5" s="173"/>
      <c r="X5" s="173"/>
      <c r="Y5" s="173"/>
      <c r="Z5" s="173"/>
      <c r="AA5" s="173"/>
      <c r="AB5" s="173"/>
      <c r="AC5" s="173"/>
      <c r="AD5" s="173"/>
      <c r="AE5" s="174"/>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4"/>
      <c r="BE5" s="173"/>
      <c r="BF5" s="173"/>
      <c r="BG5" s="173"/>
      <c r="BH5" s="173"/>
      <c r="BI5" s="173"/>
      <c r="BJ5" s="173"/>
      <c r="BK5" s="173"/>
      <c r="BL5" s="173"/>
      <c r="BM5" s="173"/>
      <c r="BN5" s="173"/>
      <c r="BO5" s="173"/>
      <c r="BP5" s="173"/>
      <c r="BQ5" s="173"/>
      <c r="BR5" s="173"/>
      <c r="BS5" s="173"/>
      <c r="BT5" s="173"/>
      <c r="BU5" s="173"/>
      <c r="BV5" s="173"/>
      <c r="BW5" s="173"/>
      <c r="BX5" s="173"/>
      <c r="BY5" s="173"/>
      <c r="BZ5" s="173"/>
      <c r="CA5" s="173"/>
      <c r="CB5" s="173"/>
      <c r="CC5" s="174"/>
      <c r="CD5" s="173"/>
      <c r="CE5" s="173"/>
      <c r="CF5" s="173"/>
      <c r="CG5" s="173"/>
      <c r="CH5" s="173"/>
      <c r="CI5" s="173"/>
      <c r="CJ5" s="173"/>
      <c r="CK5" s="173"/>
      <c r="CL5" s="173"/>
      <c r="CM5" s="173"/>
      <c r="CN5" s="173"/>
      <c r="CO5" s="173"/>
      <c r="CP5" s="173"/>
      <c r="CQ5" s="173"/>
      <c r="CR5" s="173"/>
      <c r="CS5" s="173"/>
      <c r="CT5" s="173"/>
      <c r="CU5" s="173"/>
      <c r="CV5" s="173"/>
      <c r="CW5" s="173"/>
      <c r="CX5" s="173"/>
      <c r="CY5" s="173"/>
      <c r="CZ5" s="173"/>
      <c r="DA5" s="173"/>
      <c r="DB5" s="174"/>
      <c r="DC5" s="190"/>
    </row>
    <row r="6" spans="1:107" ht="15" customHeight="1" x14ac:dyDescent="0.15">
      <c r="A6" s="298">
        <v>1</v>
      </c>
      <c r="B6" s="1583" t="s">
        <v>247</v>
      </c>
      <c r="C6" s="266" t="s">
        <v>248</v>
      </c>
      <c r="D6" s="187">
        <f t="shared" ref="D6:D69" si="0">SUM(E6:DC6)</f>
        <v>0</v>
      </c>
      <c r="E6" s="176"/>
      <c r="F6" s="250"/>
      <c r="G6" s="253"/>
      <c r="H6" s="250"/>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8"/>
      <c r="AH6" s="177"/>
      <c r="AI6" s="177"/>
      <c r="AJ6" s="177"/>
      <c r="AK6" s="177"/>
      <c r="AL6" s="177"/>
      <c r="AM6" s="177"/>
      <c r="AN6" s="177"/>
      <c r="AO6" s="177"/>
      <c r="AP6" s="177"/>
      <c r="AQ6" s="177"/>
      <c r="AR6" s="177"/>
      <c r="AS6" s="177"/>
      <c r="AT6" s="177"/>
      <c r="AU6" s="177"/>
      <c r="AV6" s="177"/>
      <c r="AW6" s="177"/>
      <c r="AX6" s="177"/>
      <c r="AY6" s="177"/>
      <c r="AZ6" s="177"/>
      <c r="BA6" s="177"/>
      <c r="BB6" s="177"/>
      <c r="BC6" s="177"/>
      <c r="BD6" s="177"/>
      <c r="BE6" s="177"/>
      <c r="BF6" s="178"/>
      <c r="BG6" s="177"/>
      <c r="BH6" s="177"/>
      <c r="BI6" s="177"/>
      <c r="BJ6" s="177"/>
      <c r="BK6" s="177"/>
      <c r="BL6" s="177"/>
      <c r="BM6" s="177"/>
      <c r="BN6" s="177"/>
      <c r="BO6" s="177"/>
      <c r="BP6" s="177"/>
      <c r="BQ6" s="177"/>
      <c r="BR6" s="177"/>
      <c r="BS6" s="177"/>
      <c r="BT6" s="177"/>
      <c r="BU6" s="177"/>
      <c r="BV6" s="177"/>
      <c r="BW6" s="177"/>
      <c r="BX6" s="177"/>
      <c r="BY6" s="177"/>
      <c r="BZ6" s="177"/>
      <c r="CA6" s="177"/>
      <c r="CB6" s="177"/>
      <c r="CC6" s="177"/>
      <c r="CD6" s="177"/>
      <c r="CE6" s="178"/>
      <c r="CF6" s="177"/>
      <c r="CG6" s="177"/>
      <c r="CH6" s="177"/>
      <c r="CI6" s="177"/>
      <c r="CJ6" s="177"/>
      <c r="CK6" s="177"/>
      <c r="CL6" s="177"/>
      <c r="CM6" s="177"/>
      <c r="CN6" s="177"/>
      <c r="CO6" s="177"/>
      <c r="CP6" s="177"/>
      <c r="CQ6" s="177"/>
      <c r="CR6" s="177"/>
      <c r="CS6" s="177"/>
      <c r="CT6" s="177"/>
      <c r="CU6" s="177"/>
      <c r="CV6" s="177"/>
      <c r="CW6" s="177"/>
      <c r="CX6" s="177"/>
      <c r="CY6" s="177"/>
      <c r="CZ6" s="177"/>
      <c r="DA6" s="177"/>
      <c r="DB6" s="177"/>
      <c r="DC6" s="175"/>
    </row>
    <row r="7" spans="1:107" ht="15" customHeight="1" x14ac:dyDescent="0.15">
      <c r="A7" s="300">
        <v>2</v>
      </c>
      <c r="B7" s="1590"/>
      <c r="C7" s="267" t="s">
        <v>249</v>
      </c>
      <c r="D7" s="188">
        <f t="shared" si="0"/>
        <v>0</v>
      </c>
      <c r="E7" s="180"/>
      <c r="F7" s="251"/>
      <c r="G7" s="254"/>
      <c r="H7" s="25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2"/>
      <c r="AH7" s="181"/>
      <c r="AI7" s="181"/>
      <c r="AJ7" s="181"/>
      <c r="AK7" s="181"/>
      <c r="AL7" s="181"/>
      <c r="AM7" s="181"/>
      <c r="AN7" s="181"/>
      <c r="AO7" s="181"/>
      <c r="AP7" s="181"/>
      <c r="AQ7" s="181"/>
      <c r="AR7" s="181"/>
      <c r="AS7" s="181"/>
      <c r="AT7" s="181"/>
      <c r="AU7" s="181"/>
      <c r="AV7" s="181"/>
      <c r="AW7" s="181"/>
      <c r="AX7" s="181"/>
      <c r="AY7" s="181"/>
      <c r="AZ7" s="181"/>
      <c r="BA7" s="181"/>
      <c r="BB7" s="181"/>
      <c r="BC7" s="181"/>
      <c r="BD7" s="181"/>
      <c r="BE7" s="181"/>
      <c r="BF7" s="182"/>
      <c r="BG7" s="181"/>
      <c r="BH7" s="181"/>
      <c r="BI7" s="181"/>
      <c r="BJ7" s="181"/>
      <c r="BK7" s="181"/>
      <c r="BL7" s="181"/>
      <c r="BM7" s="181"/>
      <c r="BN7" s="181"/>
      <c r="BO7" s="181"/>
      <c r="BP7" s="181"/>
      <c r="BQ7" s="181"/>
      <c r="BR7" s="181"/>
      <c r="BS7" s="181"/>
      <c r="BT7" s="181"/>
      <c r="BU7" s="181"/>
      <c r="BV7" s="181"/>
      <c r="BW7" s="181"/>
      <c r="BX7" s="181"/>
      <c r="BY7" s="181"/>
      <c r="BZ7" s="181"/>
      <c r="CA7" s="181"/>
      <c r="CB7" s="181"/>
      <c r="CC7" s="181"/>
      <c r="CD7" s="181"/>
      <c r="CE7" s="182"/>
      <c r="CF7" s="181"/>
      <c r="CG7" s="181"/>
      <c r="CH7" s="181"/>
      <c r="CI7" s="181"/>
      <c r="CJ7" s="181"/>
      <c r="CK7" s="181"/>
      <c r="CL7" s="181"/>
      <c r="CM7" s="181"/>
      <c r="CN7" s="181"/>
      <c r="CO7" s="181"/>
      <c r="CP7" s="181"/>
      <c r="CQ7" s="181"/>
      <c r="CR7" s="181"/>
      <c r="CS7" s="181"/>
      <c r="CT7" s="181"/>
      <c r="CU7" s="181"/>
      <c r="CV7" s="181"/>
      <c r="CW7" s="181"/>
      <c r="CX7" s="181"/>
      <c r="CY7" s="181"/>
      <c r="CZ7" s="181"/>
      <c r="DA7" s="181"/>
      <c r="DB7" s="181"/>
      <c r="DC7" s="179"/>
    </row>
    <row r="8" spans="1:107" ht="15" customHeight="1" x14ac:dyDescent="0.15">
      <c r="A8" s="300">
        <v>3</v>
      </c>
      <c r="B8" s="1590"/>
      <c r="C8" s="267" t="s">
        <v>250</v>
      </c>
      <c r="D8" s="188">
        <f t="shared" si="0"/>
        <v>0</v>
      </c>
      <c r="E8" s="180"/>
      <c r="F8" s="251"/>
      <c r="G8" s="254"/>
      <c r="H8" s="25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2"/>
      <c r="AH8" s="181"/>
      <c r="AI8" s="181"/>
      <c r="AJ8" s="181"/>
      <c r="AK8" s="181"/>
      <c r="AL8" s="181"/>
      <c r="AM8" s="181"/>
      <c r="AN8" s="181"/>
      <c r="AO8" s="181"/>
      <c r="AP8" s="181"/>
      <c r="AQ8" s="181"/>
      <c r="AR8" s="181"/>
      <c r="AS8" s="181"/>
      <c r="AT8" s="181"/>
      <c r="AU8" s="181"/>
      <c r="AV8" s="181"/>
      <c r="AW8" s="181"/>
      <c r="AX8" s="181"/>
      <c r="AY8" s="181"/>
      <c r="AZ8" s="181"/>
      <c r="BA8" s="181"/>
      <c r="BB8" s="181"/>
      <c r="BC8" s="181"/>
      <c r="BD8" s="181"/>
      <c r="BE8" s="181"/>
      <c r="BF8" s="182"/>
      <c r="BG8" s="181"/>
      <c r="BH8" s="181"/>
      <c r="BI8" s="181"/>
      <c r="BJ8" s="181"/>
      <c r="BK8" s="181"/>
      <c r="BL8" s="181"/>
      <c r="BM8" s="181"/>
      <c r="BN8" s="181"/>
      <c r="BO8" s="181"/>
      <c r="BP8" s="181"/>
      <c r="BQ8" s="181"/>
      <c r="BR8" s="181"/>
      <c r="BS8" s="181"/>
      <c r="BT8" s="181"/>
      <c r="BU8" s="181"/>
      <c r="BV8" s="181"/>
      <c r="BW8" s="181"/>
      <c r="BX8" s="181"/>
      <c r="BY8" s="181"/>
      <c r="BZ8" s="181"/>
      <c r="CA8" s="181"/>
      <c r="CB8" s="181"/>
      <c r="CC8" s="181"/>
      <c r="CD8" s="181"/>
      <c r="CE8" s="182"/>
      <c r="CF8" s="181"/>
      <c r="CG8" s="181"/>
      <c r="CH8" s="181"/>
      <c r="CI8" s="181"/>
      <c r="CJ8" s="181"/>
      <c r="CK8" s="181"/>
      <c r="CL8" s="181"/>
      <c r="CM8" s="181"/>
      <c r="CN8" s="181"/>
      <c r="CO8" s="181"/>
      <c r="CP8" s="181"/>
      <c r="CQ8" s="181"/>
      <c r="CR8" s="181"/>
      <c r="CS8" s="181"/>
      <c r="CT8" s="181"/>
      <c r="CU8" s="181"/>
      <c r="CV8" s="181"/>
      <c r="CW8" s="181"/>
      <c r="CX8" s="181"/>
      <c r="CY8" s="181"/>
      <c r="CZ8" s="181"/>
      <c r="DA8" s="181"/>
      <c r="DB8" s="181"/>
      <c r="DC8" s="179"/>
    </row>
    <row r="9" spans="1:107" ht="15" customHeight="1" thickBot="1" x14ac:dyDescent="0.2">
      <c r="A9" s="301">
        <v>4</v>
      </c>
      <c r="B9" s="1584"/>
      <c r="C9" s="268" t="s">
        <v>1345</v>
      </c>
      <c r="D9" s="189">
        <f t="shared" si="0"/>
        <v>0</v>
      </c>
      <c r="E9" s="184"/>
      <c r="F9" s="252"/>
      <c r="G9" s="255"/>
      <c r="H9" s="252"/>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6"/>
      <c r="AH9" s="185"/>
      <c r="AI9" s="185"/>
      <c r="AJ9" s="185"/>
      <c r="AK9" s="185"/>
      <c r="AL9" s="185"/>
      <c r="AM9" s="185"/>
      <c r="AN9" s="185"/>
      <c r="AO9" s="185"/>
      <c r="AP9" s="185"/>
      <c r="AQ9" s="185"/>
      <c r="AR9" s="185"/>
      <c r="AS9" s="185"/>
      <c r="AT9" s="185"/>
      <c r="AU9" s="185"/>
      <c r="AV9" s="185"/>
      <c r="AW9" s="185"/>
      <c r="AX9" s="185"/>
      <c r="AY9" s="185"/>
      <c r="AZ9" s="185"/>
      <c r="BA9" s="185"/>
      <c r="BB9" s="185"/>
      <c r="BC9" s="185"/>
      <c r="BD9" s="185"/>
      <c r="BE9" s="185"/>
      <c r="BF9" s="186"/>
      <c r="BG9" s="185"/>
      <c r="BH9" s="185"/>
      <c r="BI9" s="185"/>
      <c r="BJ9" s="185"/>
      <c r="BK9" s="185"/>
      <c r="BL9" s="185"/>
      <c r="BM9" s="185"/>
      <c r="BN9" s="185"/>
      <c r="BO9" s="185"/>
      <c r="BP9" s="185"/>
      <c r="BQ9" s="185"/>
      <c r="BR9" s="185"/>
      <c r="BS9" s="185"/>
      <c r="BT9" s="185"/>
      <c r="BU9" s="185"/>
      <c r="BV9" s="185"/>
      <c r="BW9" s="185"/>
      <c r="BX9" s="185"/>
      <c r="BY9" s="185"/>
      <c r="BZ9" s="185"/>
      <c r="CA9" s="185"/>
      <c r="CB9" s="185"/>
      <c r="CC9" s="185"/>
      <c r="CD9" s="185"/>
      <c r="CE9" s="186"/>
      <c r="CF9" s="185"/>
      <c r="CG9" s="185"/>
      <c r="CH9" s="185"/>
      <c r="CI9" s="185"/>
      <c r="CJ9" s="185"/>
      <c r="CK9" s="185"/>
      <c r="CL9" s="185"/>
      <c r="CM9" s="185"/>
      <c r="CN9" s="185"/>
      <c r="CO9" s="185"/>
      <c r="CP9" s="185"/>
      <c r="CQ9" s="185"/>
      <c r="CR9" s="185"/>
      <c r="CS9" s="185"/>
      <c r="CT9" s="185"/>
      <c r="CU9" s="185"/>
      <c r="CV9" s="185"/>
      <c r="CW9" s="185"/>
      <c r="CX9" s="185"/>
      <c r="CY9" s="185"/>
      <c r="CZ9" s="185"/>
      <c r="DA9" s="185"/>
      <c r="DB9" s="185"/>
      <c r="DC9" s="183"/>
    </row>
    <row r="10" spans="1:107" ht="15" customHeight="1" x14ac:dyDescent="0.15">
      <c r="A10" s="298">
        <v>5</v>
      </c>
      <c r="B10" s="1583" t="s">
        <v>368</v>
      </c>
      <c r="C10" s="266" t="s">
        <v>251</v>
      </c>
      <c r="D10" s="187">
        <f t="shared" si="0"/>
        <v>0</v>
      </c>
      <c r="E10" s="176"/>
      <c r="F10" s="250"/>
      <c r="G10" s="253"/>
      <c r="H10" s="250"/>
      <c r="I10" s="177"/>
      <c r="J10" s="177"/>
      <c r="K10" s="177"/>
      <c r="L10" s="304"/>
      <c r="M10" s="177"/>
      <c r="N10" s="177"/>
      <c r="O10" s="177"/>
      <c r="P10" s="177"/>
      <c r="Q10" s="177"/>
      <c r="R10" s="177"/>
      <c r="S10" s="177"/>
      <c r="T10" s="177"/>
      <c r="U10" s="177"/>
      <c r="V10" s="177"/>
      <c r="W10" s="177"/>
      <c r="X10" s="177"/>
      <c r="Y10" s="177"/>
      <c r="Z10" s="177"/>
      <c r="AA10" s="177"/>
      <c r="AB10" s="177"/>
      <c r="AC10" s="177"/>
      <c r="AD10" s="177"/>
      <c r="AE10" s="177"/>
      <c r="AF10" s="177"/>
      <c r="AG10" s="178"/>
      <c r="AH10" s="177"/>
      <c r="AI10" s="177"/>
      <c r="AJ10" s="177"/>
      <c r="AK10" s="177"/>
      <c r="AL10" s="177"/>
      <c r="AM10" s="177"/>
      <c r="AN10" s="177"/>
      <c r="AO10" s="177"/>
      <c r="AP10" s="177"/>
      <c r="AQ10" s="177"/>
      <c r="AR10" s="177"/>
      <c r="AS10" s="177"/>
      <c r="AT10" s="177"/>
      <c r="AU10" s="177"/>
      <c r="AV10" s="177"/>
      <c r="AW10" s="177"/>
      <c r="AX10" s="177"/>
      <c r="AY10" s="177"/>
      <c r="AZ10" s="177"/>
      <c r="BA10" s="177"/>
      <c r="BB10" s="177"/>
      <c r="BC10" s="177"/>
      <c r="BD10" s="177"/>
      <c r="BE10" s="177"/>
      <c r="BF10" s="178"/>
      <c r="BG10" s="177"/>
      <c r="BH10" s="177"/>
      <c r="BI10" s="177"/>
      <c r="BJ10" s="177"/>
      <c r="BK10" s="177"/>
      <c r="BL10" s="177"/>
      <c r="BM10" s="177"/>
      <c r="BN10" s="177"/>
      <c r="BO10" s="177"/>
      <c r="BP10" s="177"/>
      <c r="BQ10" s="177"/>
      <c r="BR10" s="177"/>
      <c r="BS10" s="177"/>
      <c r="BT10" s="177"/>
      <c r="BU10" s="177"/>
      <c r="BV10" s="177"/>
      <c r="BW10" s="177"/>
      <c r="BX10" s="177"/>
      <c r="BY10" s="177"/>
      <c r="BZ10" s="177"/>
      <c r="CA10" s="177"/>
      <c r="CB10" s="177"/>
      <c r="CC10" s="177"/>
      <c r="CD10" s="177"/>
      <c r="CE10" s="178"/>
      <c r="CF10" s="177"/>
      <c r="CG10" s="177"/>
      <c r="CH10" s="177"/>
      <c r="CI10" s="177"/>
      <c r="CJ10" s="177"/>
      <c r="CK10" s="177"/>
      <c r="CL10" s="177"/>
      <c r="CM10" s="177"/>
      <c r="CN10" s="177"/>
      <c r="CO10" s="177"/>
      <c r="CP10" s="177"/>
      <c r="CQ10" s="177"/>
      <c r="CR10" s="177"/>
      <c r="CS10" s="177"/>
      <c r="CT10" s="177"/>
      <c r="CU10" s="177"/>
      <c r="CV10" s="177"/>
      <c r="CW10" s="177"/>
      <c r="CX10" s="177"/>
      <c r="CY10" s="177"/>
      <c r="CZ10" s="177"/>
      <c r="DA10" s="177"/>
      <c r="DB10" s="177"/>
      <c r="DC10" s="175"/>
    </row>
    <row r="11" spans="1:107" ht="15" customHeight="1" thickBot="1" x14ac:dyDescent="0.2">
      <c r="A11" s="301">
        <v>6</v>
      </c>
      <c r="B11" s="1584"/>
      <c r="C11" s="268" t="s">
        <v>252</v>
      </c>
      <c r="D11" s="189">
        <f t="shared" si="0"/>
        <v>0</v>
      </c>
      <c r="E11" s="184"/>
      <c r="F11" s="252"/>
      <c r="G11" s="255"/>
      <c r="H11" s="252"/>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6"/>
      <c r="AH11" s="185"/>
      <c r="AI11" s="185"/>
      <c r="AJ11" s="185"/>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6"/>
      <c r="BG11" s="185"/>
      <c r="BH11" s="185"/>
      <c r="BI11" s="185"/>
      <c r="BJ11" s="185"/>
      <c r="BK11" s="185"/>
      <c r="BL11" s="185"/>
      <c r="BM11" s="185"/>
      <c r="BN11" s="185"/>
      <c r="BO11" s="185"/>
      <c r="BP11" s="185"/>
      <c r="BQ11" s="185"/>
      <c r="BR11" s="185"/>
      <c r="BS11" s="185"/>
      <c r="BT11" s="185"/>
      <c r="BU11" s="185"/>
      <c r="BV11" s="185"/>
      <c r="BW11" s="185"/>
      <c r="BX11" s="185"/>
      <c r="BY11" s="185"/>
      <c r="BZ11" s="185"/>
      <c r="CA11" s="185"/>
      <c r="CB11" s="185"/>
      <c r="CC11" s="185"/>
      <c r="CD11" s="185"/>
      <c r="CE11" s="186"/>
      <c r="CF11" s="185"/>
      <c r="CG11" s="185"/>
      <c r="CH11" s="185"/>
      <c r="CI11" s="185"/>
      <c r="CJ11" s="185"/>
      <c r="CK11" s="185"/>
      <c r="CL11" s="185"/>
      <c r="CM11" s="185"/>
      <c r="CN11" s="185"/>
      <c r="CO11" s="185"/>
      <c r="CP11" s="185"/>
      <c r="CQ11" s="185"/>
      <c r="CR11" s="185"/>
      <c r="CS11" s="185"/>
      <c r="CT11" s="185"/>
      <c r="CU11" s="185"/>
      <c r="CV11" s="185"/>
      <c r="CW11" s="185"/>
      <c r="CX11" s="185"/>
      <c r="CY11" s="185"/>
      <c r="CZ11" s="185"/>
      <c r="DA11" s="185"/>
      <c r="DB11" s="185"/>
      <c r="DC11" s="183"/>
    </row>
    <row r="12" spans="1:107" ht="15" customHeight="1" x14ac:dyDescent="0.15">
      <c r="A12" s="298">
        <v>7</v>
      </c>
      <c r="B12" s="1583" t="s">
        <v>253</v>
      </c>
      <c r="C12" s="266" t="s">
        <v>254</v>
      </c>
      <c r="D12" s="187">
        <f t="shared" si="0"/>
        <v>0</v>
      </c>
      <c r="E12" s="176"/>
      <c r="F12" s="250"/>
      <c r="G12" s="253"/>
      <c r="H12" s="250"/>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8"/>
      <c r="AH12" s="177"/>
      <c r="AI12" s="177"/>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8"/>
      <c r="BG12" s="177"/>
      <c r="BH12" s="177"/>
      <c r="BI12" s="177"/>
      <c r="BJ12" s="177"/>
      <c r="BK12" s="177"/>
      <c r="BL12" s="177"/>
      <c r="BM12" s="177"/>
      <c r="BN12" s="177"/>
      <c r="BO12" s="177"/>
      <c r="BP12" s="177"/>
      <c r="BQ12" s="177"/>
      <c r="BR12" s="177"/>
      <c r="BS12" s="177"/>
      <c r="BT12" s="177"/>
      <c r="BU12" s="177"/>
      <c r="BV12" s="177"/>
      <c r="BW12" s="177"/>
      <c r="BX12" s="177"/>
      <c r="BY12" s="177"/>
      <c r="BZ12" s="177"/>
      <c r="CA12" s="177"/>
      <c r="CB12" s="177"/>
      <c r="CC12" s="177"/>
      <c r="CD12" s="177"/>
      <c r="CE12" s="178"/>
      <c r="CF12" s="177"/>
      <c r="CG12" s="177"/>
      <c r="CH12" s="177"/>
      <c r="CI12" s="177"/>
      <c r="CJ12" s="177"/>
      <c r="CK12" s="177"/>
      <c r="CL12" s="177"/>
      <c r="CM12" s="177"/>
      <c r="CN12" s="177"/>
      <c r="CO12" s="177"/>
      <c r="CP12" s="177"/>
      <c r="CQ12" s="177"/>
      <c r="CR12" s="177"/>
      <c r="CS12" s="177"/>
      <c r="CT12" s="177"/>
      <c r="CU12" s="177"/>
      <c r="CV12" s="177"/>
      <c r="CW12" s="177"/>
      <c r="CX12" s="177"/>
      <c r="CY12" s="177"/>
      <c r="CZ12" s="177"/>
      <c r="DA12" s="177"/>
      <c r="DB12" s="177"/>
      <c r="DC12" s="175"/>
    </row>
    <row r="13" spans="1:107" ht="15" customHeight="1" thickBot="1" x14ac:dyDescent="0.2">
      <c r="A13" s="301">
        <v>8</v>
      </c>
      <c r="B13" s="1584"/>
      <c r="C13" s="268" t="s">
        <v>255</v>
      </c>
      <c r="D13" s="189">
        <f t="shared" si="0"/>
        <v>0</v>
      </c>
      <c r="E13" s="184"/>
      <c r="F13" s="252"/>
      <c r="G13" s="255"/>
      <c r="H13" s="252"/>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6"/>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6"/>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c r="CD13" s="185"/>
      <c r="CE13" s="186"/>
      <c r="CF13" s="185"/>
      <c r="CG13" s="185"/>
      <c r="CH13" s="185"/>
      <c r="CI13" s="185"/>
      <c r="CJ13" s="185"/>
      <c r="CK13" s="185"/>
      <c r="CL13" s="185"/>
      <c r="CM13" s="185"/>
      <c r="CN13" s="185"/>
      <c r="CO13" s="185"/>
      <c r="CP13" s="185"/>
      <c r="CQ13" s="185"/>
      <c r="CR13" s="185"/>
      <c r="CS13" s="185"/>
      <c r="CT13" s="185"/>
      <c r="CU13" s="185"/>
      <c r="CV13" s="185"/>
      <c r="CW13" s="185"/>
      <c r="CX13" s="185"/>
      <c r="CY13" s="185"/>
      <c r="CZ13" s="185"/>
      <c r="DA13" s="185"/>
      <c r="DB13" s="185"/>
      <c r="DC13" s="183"/>
    </row>
    <row r="14" spans="1:107" ht="15" customHeight="1" x14ac:dyDescent="0.15">
      <c r="A14" s="298">
        <v>9</v>
      </c>
      <c r="B14" s="1583" t="s">
        <v>256</v>
      </c>
      <c r="C14" s="266" t="s">
        <v>257</v>
      </c>
      <c r="D14" s="187">
        <f t="shared" si="0"/>
        <v>0</v>
      </c>
      <c r="E14" s="176"/>
      <c r="F14" s="250"/>
      <c r="G14" s="253"/>
      <c r="H14" s="250"/>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8"/>
      <c r="AH14" s="177"/>
      <c r="AI14" s="177"/>
      <c r="AJ14" s="177"/>
      <c r="AK14" s="177"/>
      <c r="AL14" s="177"/>
      <c r="AM14" s="177"/>
      <c r="AN14" s="177"/>
      <c r="AO14" s="177"/>
      <c r="AP14" s="177"/>
      <c r="AQ14" s="177"/>
      <c r="AR14" s="177"/>
      <c r="AS14" s="177"/>
      <c r="AT14" s="177"/>
      <c r="AU14" s="177"/>
      <c r="AV14" s="177"/>
      <c r="AW14" s="177"/>
      <c r="AX14" s="177"/>
      <c r="AY14" s="177"/>
      <c r="AZ14" s="177"/>
      <c r="BA14" s="177"/>
      <c r="BB14" s="177"/>
      <c r="BC14" s="177"/>
      <c r="BD14" s="177"/>
      <c r="BE14" s="177"/>
      <c r="BF14" s="178"/>
      <c r="BG14" s="177"/>
      <c r="BH14" s="177"/>
      <c r="BI14" s="177"/>
      <c r="BJ14" s="177"/>
      <c r="BK14" s="177"/>
      <c r="BL14" s="177"/>
      <c r="BM14" s="177"/>
      <c r="BN14" s="177"/>
      <c r="BO14" s="177"/>
      <c r="BP14" s="177"/>
      <c r="BQ14" s="177"/>
      <c r="BR14" s="177"/>
      <c r="BS14" s="177"/>
      <c r="BT14" s="177"/>
      <c r="BU14" s="177"/>
      <c r="BV14" s="177"/>
      <c r="BW14" s="177"/>
      <c r="BX14" s="177"/>
      <c r="BY14" s="177"/>
      <c r="BZ14" s="177"/>
      <c r="CA14" s="177"/>
      <c r="CB14" s="177"/>
      <c r="CC14" s="177"/>
      <c r="CD14" s="177"/>
      <c r="CE14" s="178"/>
      <c r="CF14" s="177"/>
      <c r="CG14" s="177"/>
      <c r="CH14" s="177"/>
      <c r="CI14" s="177"/>
      <c r="CJ14" s="177"/>
      <c r="CK14" s="177"/>
      <c r="CL14" s="177"/>
      <c r="CM14" s="177"/>
      <c r="CN14" s="177"/>
      <c r="CO14" s="177"/>
      <c r="CP14" s="177"/>
      <c r="CQ14" s="177"/>
      <c r="CR14" s="177"/>
      <c r="CS14" s="177"/>
      <c r="CT14" s="177"/>
      <c r="CU14" s="177"/>
      <c r="CV14" s="177"/>
      <c r="CW14" s="177"/>
      <c r="CX14" s="177"/>
      <c r="CY14" s="177"/>
      <c r="CZ14" s="177"/>
      <c r="DA14" s="177"/>
      <c r="DB14" s="177"/>
      <c r="DC14" s="175"/>
    </row>
    <row r="15" spans="1:107" ht="15" customHeight="1" x14ac:dyDescent="0.15">
      <c r="A15" s="300">
        <v>10</v>
      </c>
      <c r="B15" s="1590"/>
      <c r="C15" s="267" t="s">
        <v>258</v>
      </c>
      <c r="D15" s="188">
        <f t="shared" si="0"/>
        <v>0</v>
      </c>
      <c r="E15" s="180"/>
      <c r="F15" s="251"/>
      <c r="G15" s="254"/>
      <c r="H15" s="25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2"/>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c r="BF15" s="182"/>
      <c r="BG15" s="181"/>
      <c r="BH15" s="181"/>
      <c r="BI15" s="181"/>
      <c r="BJ15" s="181"/>
      <c r="BK15" s="181"/>
      <c r="BL15" s="181"/>
      <c r="BM15" s="181"/>
      <c r="BN15" s="181"/>
      <c r="BO15" s="181"/>
      <c r="BP15" s="181"/>
      <c r="BQ15" s="181"/>
      <c r="BR15" s="181"/>
      <c r="BS15" s="181"/>
      <c r="BT15" s="181"/>
      <c r="BU15" s="181"/>
      <c r="BV15" s="181"/>
      <c r="BW15" s="181"/>
      <c r="BX15" s="181"/>
      <c r="BY15" s="181"/>
      <c r="BZ15" s="181"/>
      <c r="CA15" s="181"/>
      <c r="CB15" s="181"/>
      <c r="CC15" s="181"/>
      <c r="CD15" s="181"/>
      <c r="CE15" s="182"/>
      <c r="CF15" s="181"/>
      <c r="CG15" s="181"/>
      <c r="CH15" s="181"/>
      <c r="CI15" s="181"/>
      <c r="CJ15" s="181"/>
      <c r="CK15" s="181"/>
      <c r="CL15" s="181"/>
      <c r="CM15" s="181"/>
      <c r="CN15" s="181"/>
      <c r="CO15" s="181"/>
      <c r="CP15" s="181"/>
      <c r="CQ15" s="181"/>
      <c r="CR15" s="181"/>
      <c r="CS15" s="181"/>
      <c r="CT15" s="181"/>
      <c r="CU15" s="181"/>
      <c r="CV15" s="181"/>
      <c r="CW15" s="181"/>
      <c r="CX15" s="181"/>
      <c r="CY15" s="181"/>
      <c r="CZ15" s="181"/>
      <c r="DA15" s="181"/>
      <c r="DB15" s="181"/>
      <c r="DC15" s="179"/>
    </row>
    <row r="16" spans="1:107" ht="15" customHeight="1" thickBot="1" x14ac:dyDescent="0.2">
      <c r="A16" s="301">
        <v>11</v>
      </c>
      <c r="B16" s="1584"/>
      <c r="C16" s="268" t="s">
        <v>259</v>
      </c>
      <c r="D16" s="189">
        <f t="shared" si="0"/>
        <v>0</v>
      </c>
      <c r="E16" s="184"/>
      <c r="F16" s="252"/>
      <c r="G16" s="255"/>
      <c r="H16" s="252"/>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6"/>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6"/>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c r="CD16" s="185"/>
      <c r="CE16" s="186"/>
      <c r="CF16" s="185"/>
      <c r="CG16" s="185"/>
      <c r="CH16" s="185"/>
      <c r="CI16" s="185"/>
      <c r="CJ16" s="185"/>
      <c r="CK16" s="185"/>
      <c r="CL16" s="185"/>
      <c r="CM16" s="185"/>
      <c r="CN16" s="185"/>
      <c r="CO16" s="185"/>
      <c r="CP16" s="185"/>
      <c r="CQ16" s="185"/>
      <c r="CR16" s="185"/>
      <c r="CS16" s="185"/>
      <c r="CT16" s="185"/>
      <c r="CU16" s="185"/>
      <c r="CV16" s="185"/>
      <c r="CW16" s="185"/>
      <c r="CX16" s="185"/>
      <c r="CY16" s="185"/>
      <c r="CZ16" s="185"/>
      <c r="DA16" s="185"/>
      <c r="DB16" s="185"/>
      <c r="DC16" s="183"/>
    </row>
    <row r="17" spans="1:107" ht="15" customHeight="1" x14ac:dyDescent="0.15">
      <c r="A17" s="298">
        <v>12</v>
      </c>
      <c r="B17" s="1583" t="s">
        <v>54</v>
      </c>
      <c r="C17" s="266" t="s">
        <v>380</v>
      </c>
      <c r="D17" s="187">
        <f t="shared" si="0"/>
        <v>0</v>
      </c>
      <c r="E17" s="176"/>
      <c r="F17" s="250"/>
      <c r="G17" s="253"/>
      <c r="H17" s="250"/>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8"/>
      <c r="AH17" s="177"/>
      <c r="AI17" s="177"/>
      <c r="AJ17" s="177"/>
      <c r="AK17" s="177"/>
      <c r="AL17" s="177"/>
      <c r="AM17" s="177"/>
      <c r="AN17" s="177"/>
      <c r="AO17" s="177"/>
      <c r="AP17" s="177"/>
      <c r="AQ17" s="177"/>
      <c r="AR17" s="177"/>
      <c r="AS17" s="177"/>
      <c r="AT17" s="177"/>
      <c r="AU17" s="177"/>
      <c r="AV17" s="177"/>
      <c r="AW17" s="177"/>
      <c r="AX17" s="177"/>
      <c r="AY17" s="177"/>
      <c r="AZ17" s="177"/>
      <c r="BA17" s="177"/>
      <c r="BB17" s="177"/>
      <c r="BC17" s="177"/>
      <c r="BD17" s="177"/>
      <c r="BE17" s="177"/>
      <c r="BF17" s="178"/>
      <c r="BG17" s="177"/>
      <c r="BH17" s="177"/>
      <c r="BI17" s="177"/>
      <c r="BJ17" s="177"/>
      <c r="BK17" s="177"/>
      <c r="BL17" s="177"/>
      <c r="BM17" s="177"/>
      <c r="BN17" s="177"/>
      <c r="BO17" s="177"/>
      <c r="BP17" s="177"/>
      <c r="BQ17" s="177"/>
      <c r="BR17" s="177"/>
      <c r="BS17" s="177"/>
      <c r="BT17" s="177"/>
      <c r="BU17" s="177"/>
      <c r="BV17" s="177"/>
      <c r="BW17" s="177"/>
      <c r="BX17" s="177"/>
      <c r="BY17" s="177"/>
      <c r="BZ17" s="177"/>
      <c r="CA17" s="177"/>
      <c r="CB17" s="177"/>
      <c r="CC17" s="177"/>
      <c r="CD17" s="177"/>
      <c r="CE17" s="178"/>
      <c r="CF17" s="177"/>
      <c r="CG17" s="177"/>
      <c r="CH17" s="177"/>
      <c r="CI17" s="177"/>
      <c r="CJ17" s="177"/>
      <c r="CK17" s="177"/>
      <c r="CL17" s="177"/>
      <c r="CM17" s="177"/>
      <c r="CN17" s="177"/>
      <c r="CO17" s="177"/>
      <c r="CP17" s="177"/>
      <c r="CQ17" s="177"/>
      <c r="CR17" s="177"/>
      <c r="CS17" s="177"/>
      <c r="CT17" s="177"/>
      <c r="CU17" s="177"/>
      <c r="CV17" s="177"/>
      <c r="CW17" s="177"/>
      <c r="CX17" s="177"/>
      <c r="CY17" s="177"/>
      <c r="CZ17" s="177"/>
      <c r="DA17" s="177"/>
      <c r="DB17" s="177"/>
      <c r="DC17" s="175"/>
    </row>
    <row r="18" spans="1:107" ht="15" customHeight="1" x14ac:dyDescent="0.15">
      <c r="A18" s="300">
        <v>13</v>
      </c>
      <c r="B18" s="1590"/>
      <c r="C18" s="267" t="s">
        <v>381</v>
      </c>
      <c r="D18" s="188">
        <f t="shared" si="0"/>
        <v>0</v>
      </c>
      <c r="E18" s="180"/>
      <c r="F18" s="251"/>
      <c r="G18" s="254"/>
      <c r="H18" s="25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2"/>
      <c r="AH18" s="181"/>
      <c r="AI18" s="181"/>
      <c r="AJ18" s="181"/>
      <c r="AK18" s="181"/>
      <c r="AL18" s="181"/>
      <c r="AM18" s="181"/>
      <c r="AN18" s="181"/>
      <c r="AO18" s="181"/>
      <c r="AP18" s="181"/>
      <c r="AQ18" s="181"/>
      <c r="AR18" s="181"/>
      <c r="AS18" s="181"/>
      <c r="AT18" s="181"/>
      <c r="AU18" s="181"/>
      <c r="AV18" s="181"/>
      <c r="AW18" s="181"/>
      <c r="AX18" s="181"/>
      <c r="AY18" s="181"/>
      <c r="AZ18" s="181"/>
      <c r="BA18" s="181"/>
      <c r="BB18" s="181"/>
      <c r="BC18" s="181"/>
      <c r="BD18" s="181"/>
      <c r="BE18" s="181"/>
      <c r="BF18" s="182"/>
      <c r="BG18" s="181"/>
      <c r="BH18" s="181"/>
      <c r="BI18" s="181"/>
      <c r="BJ18" s="181"/>
      <c r="BK18" s="181"/>
      <c r="BL18" s="181"/>
      <c r="BM18" s="181"/>
      <c r="BN18" s="181"/>
      <c r="BO18" s="181"/>
      <c r="BP18" s="181"/>
      <c r="BQ18" s="181"/>
      <c r="BR18" s="181"/>
      <c r="BS18" s="181"/>
      <c r="BT18" s="181"/>
      <c r="BU18" s="181"/>
      <c r="BV18" s="181"/>
      <c r="BW18" s="181"/>
      <c r="BX18" s="181"/>
      <c r="BY18" s="181"/>
      <c r="BZ18" s="181"/>
      <c r="CA18" s="181"/>
      <c r="CB18" s="181"/>
      <c r="CC18" s="181"/>
      <c r="CD18" s="181"/>
      <c r="CE18" s="182"/>
      <c r="CF18" s="181"/>
      <c r="CG18" s="181"/>
      <c r="CH18" s="181"/>
      <c r="CI18" s="181"/>
      <c r="CJ18" s="181"/>
      <c r="CK18" s="181"/>
      <c r="CL18" s="181"/>
      <c r="CM18" s="181"/>
      <c r="CN18" s="181"/>
      <c r="CO18" s="181"/>
      <c r="CP18" s="181"/>
      <c r="CQ18" s="181"/>
      <c r="CR18" s="181"/>
      <c r="CS18" s="181"/>
      <c r="CT18" s="181"/>
      <c r="CU18" s="181"/>
      <c r="CV18" s="181"/>
      <c r="CW18" s="181"/>
      <c r="CX18" s="181"/>
      <c r="CY18" s="181"/>
      <c r="CZ18" s="181"/>
      <c r="DA18" s="181"/>
      <c r="DB18" s="181"/>
      <c r="DC18" s="179"/>
    </row>
    <row r="19" spans="1:107" ht="15" customHeight="1" x14ac:dyDescent="0.15">
      <c r="A19" s="300">
        <v>14</v>
      </c>
      <c r="B19" s="1590"/>
      <c r="C19" s="267" t="s">
        <v>382</v>
      </c>
      <c r="D19" s="188">
        <f t="shared" si="0"/>
        <v>0</v>
      </c>
      <c r="E19" s="180"/>
      <c r="F19" s="251"/>
      <c r="G19" s="254"/>
      <c r="H19" s="25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2"/>
      <c r="AH19" s="181"/>
      <c r="AI19" s="181"/>
      <c r="AJ19" s="181"/>
      <c r="AK19" s="181"/>
      <c r="AL19" s="181"/>
      <c r="AM19" s="181"/>
      <c r="AN19" s="181"/>
      <c r="AO19" s="181"/>
      <c r="AP19" s="181"/>
      <c r="AQ19" s="181"/>
      <c r="AR19" s="181"/>
      <c r="AS19" s="181"/>
      <c r="AT19" s="181"/>
      <c r="AU19" s="181"/>
      <c r="AV19" s="181"/>
      <c r="AW19" s="181"/>
      <c r="AX19" s="181"/>
      <c r="AY19" s="181"/>
      <c r="AZ19" s="181"/>
      <c r="BA19" s="181"/>
      <c r="BB19" s="181"/>
      <c r="BC19" s="181"/>
      <c r="BD19" s="181"/>
      <c r="BE19" s="181"/>
      <c r="BF19" s="182"/>
      <c r="BG19" s="181"/>
      <c r="BH19" s="181"/>
      <c r="BI19" s="181"/>
      <c r="BJ19" s="181"/>
      <c r="BK19" s="181"/>
      <c r="BL19" s="181"/>
      <c r="BM19" s="181"/>
      <c r="BN19" s="181"/>
      <c r="BO19" s="181"/>
      <c r="BP19" s="181"/>
      <c r="BQ19" s="181"/>
      <c r="BR19" s="181"/>
      <c r="BS19" s="181"/>
      <c r="BT19" s="181"/>
      <c r="BU19" s="181"/>
      <c r="BV19" s="181"/>
      <c r="BW19" s="181"/>
      <c r="BX19" s="181"/>
      <c r="BY19" s="181"/>
      <c r="BZ19" s="181"/>
      <c r="CA19" s="181"/>
      <c r="CB19" s="181"/>
      <c r="CC19" s="181"/>
      <c r="CD19" s="181"/>
      <c r="CE19" s="182"/>
      <c r="CF19" s="181"/>
      <c r="CG19" s="181"/>
      <c r="CH19" s="181"/>
      <c r="CI19" s="181"/>
      <c r="CJ19" s="181"/>
      <c r="CK19" s="181"/>
      <c r="CL19" s="181"/>
      <c r="CM19" s="181"/>
      <c r="CN19" s="181"/>
      <c r="CO19" s="181"/>
      <c r="CP19" s="181"/>
      <c r="CQ19" s="181"/>
      <c r="CR19" s="181"/>
      <c r="CS19" s="181"/>
      <c r="CT19" s="181"/>
      <c r="CU19" s="181"/>
      <c r="CV19" s="181"/>
      <c r="CW19" s="181"/>
      <c r="CX19" s="181"/>
      <c r="CY19" s="181"/>
      <c r="CZ19" s="181"/>
      <c r="DA19" s="181"/>
      <c r="DB19" s="181"/>
      <c r="DC19" s="179"/>
    </row>
    <row r="20" spans="1:107" ht="15" customHeight="1" x14ac:dyDescent="0.15">
      <c r="A20" s="300">
        <v>15</v>
      </c>
      <c r="B20" s="1590"/>
      <c r="C20" s="267" t="s">
        <v>383</v>
      </c>
      <c r="D20" s="188">
        <f t="shared" si="0"/>
        <v>0</v>
      </c>
      <c r="E20" s="180"/>
      <c r="F20" s="251"/>
      <c r="G20" s="254"/>
      <c r="H20" s="25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2"/>
      <c r="AH20" s="181"/>
      <c r="AI20" s="181"/>
      <c r="AJ20" s="181"/>
      <c r="AK20" s="181"/>
      <c r="AL20" s="181"/>
      <c r="AM20" s="181"/>
      <c r="AN20" s="181"/>
      <c r="AO20" s="181"/>
      <c r="AP20" s="181"/>
      <c r="AQ20" s="181"/>
      <c r="AR20" s="181"/>
      <c r="AS20" s="181"/>
      <c r="AT20" s="181"/>
      <c r="AU20" s="181"/>
      <c r="AV20" s="181"/>
      <c r="AW20" s="181"/>
      <c r="AX20" s="181"/>
      <c r="AY20" s="181"/>
      <c r="AZ20" s="181"/>
      <c r="BA20" s="181"/>
      <c r="BB20" s="181"/>
      <c r="BC20" s="181"/>
      <c r="BD20" s="181"/>
      <c r="BE20" s="181"/>
      <c r="BF20" s="182"/>
      <c r="BG20" s="181"/>
      <c r="BH20" s="181"/>
      <c r="BI20" s="181"/>
      <c r="BJ20" s="181"/>
      <c r="BK20" s="181"/>
      <c r="BL20" s="181"/>
      <c r="BM20" s="181"/>
      <c r="BN20" s="181"/>
      <c r="BO20" s="181"/>
      <c r="BP20" s="181"/>
      <c r="BQ20" s="181"/>
      <c r="BR20" s="181"/>
      <c r="BS20" s="181"/>
      <c r="BT20" s="181"/>
      <c r="BU20" s="181"/>
      <c r="BV20" s="181"/>
      <c r="BW20" s="181"/>
      <c r="BX20" s="181"/>
      <c r="BY20" s="181"/>
      <c r="BZ20" s="181"/>
      <c r="CA20" s="181"/>
      <c r="CB20" s="181"/>
      <c r="CC20" s="181"/>
      <c r="CD20" s="181"/>
      <c r="CE20" s="182"/>
      <c r="CF20" s="181"/>
      <c r="CG20" s="181"/>
      <c r="CH20" s="181"/>
      <c r="CI20" s="181"/>
      <c r="CJ20" s="181"/>
      <c r="CK20" s="181"/>
      <c r="CL20" s="181"/>
      <c r="CM20" s="181"/>
      <c r="CN20" s="181"/>
      <c r="CO20" s="181"/>
      <c r="CP20" s="181"/>
      <c r="CQ20" s="181"/>
      <c r="CR20" s="181"/>
      <c r="CS20" s="181"/>
      <c r="CT20" s="181"/>
      <c r="CU20" s="181"/>
      <c r="CV20" s="181"/>
      <c r="CW20" s="181"/>
      <c r="CX20" s="181"/>
      <c r="CY20" s="181"/>
      <c r="CZ20" s="181"/>
      <c r="DA20" s="181"/>
      <c r="DB20" s="181"/>
      <c r="DC20" s="179"/>
    </row>
    <row r="21" spans="1:107" ht="15" customHeight="1" x14ac:dyDescent="0.15">
      <c r="A21" s="300">
        <v>16</v>
      </c>
      <c r="B21" s="1590"/>
      <c r="C21" s="267" t="s">
        <v>384</v>
      </c>
      <c r="D21" s="188">
        <f t="shared" si="0"/>
        <v>0</v>
      </c>
      <c r="E21" s="180"/>
      <c r="F21" s="251"/>
      <c r="G21" s="254"/>
      <c r="H21" s="25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2"/>
      <c r="AH21" s="181"/>
      <c r="AI21" s="181"/>
      <c r="AJ21" s="181"/>
      <c r="AK21" s="181"/>
      <c r="AL21" s="181"/>
      <c r="AM21" s="181"/>
      <c r="AN21" s="181"/>
      <c r="AO21" s="181"/>
      <c r="AP21" s="181"/>
      <c r="AQ21" s="181"/>
      <c r="AR21" s="181"/>
      <c r="AS21" s="181"/>
      <c r="AT21" s="181"/>
      <c r="AU21" s="181"/>
      <c r="AV21" s="181"/>
      <c r="AW21" s="181"/>
      <c r="AX21" s="181"/>
      <c r="AY21" s="181"/>
      <c r="AZ21" s="181"/>
      <c r="BA21" s="181"/>
      <c r="BB21" s="181"/>
      <c r="BC21" s="181"/>
      <c r="BD21" s="181"/>
      <c r="BE21" s="181"/>
      <c r="BF21" s="182"/>
      <c r="BG21" s="181"/>
      <c r="BH21" s="181"/>
      <c r="BI21" s="181"/>
      <c r="BJ21" s="181"/>
      <c r="BK21" s="181"/>
      <c r="BL21" s="181"/>
      <c r="BM21" s="181"/>
      <c r="BN21" s="181"/>
      <c r="BO21" s="181"/>
      <c r="BP21" s="181"/>
      <c r="BQ21" s="181"/>
      <c r="BR21" s="181"/>
      <c r="BS21" s="181"/>
      <c r="BT21" s="181"/>
      <c r="BU21" s="181"/>
      <c r="BV21" s="181"/>
      <c r="BW21" s="181"/>
      <c r="BX21" s="181"/>
      <c r="BY21" s="181"/>
      <c r="BZ21" s="181"/>
      <c r="CA21" s="181"/>
      <c r="CB21" s="181"/>
      <c r="CC21" s="181"/>
      <c r="CD21" s="181"/>
      <c r="CE21" s="182"/>
      <c r="CF21" s="181"/>
      <c r="CG21" s="181"/>
      <c r="CH21" s="181"/>
      <c r="CI21" s="181"/>
      <c r="CJ21" s="181"/>
      <c r="CK21" s="181"/>
      <c r="CL21" s="181"/>
      <c r="CM21" s="181"/>
      <c r="CN21" s="181"/>
      <c r="CO21" s="181"/>
      <c r="CP21" s="181"/>
      <c r="CQ21" s="181"/>
      <c r="CR21" s="181"/>
      <c r="CS21" s="181"/>
      <c r="CT21" s="181"/>
      <c r="CU21" s="181"/>
      <c r="CV21" s="181"/>
      <c r="CW21" s="181"/>
      <c r="CX21" s="181"/>
      <c r="CY21" s="181"/>
      <c r="CZ21" s="181"/>
      <c r="DA21" s="181"/>
      <c r="DB21" s="181"/>
      <c r="DC21" s="179"/>
    </row>
    <row r="22" spans="1:107" ht="15" customHeight="1" x14ac:dyDescent="0.15">
      <c r="A22" s="300">
        <v>17</v>
      </c>
      <c r="B22" s="1590"/>
      <c r="C22" s="267" t="s">
        <v>385</v>
      </c>
      <c r="D22" s="188">
        <f t="shared" si="0"/>
        <v>0</v>
      </c>
      <c r="E22" s="180"/>
      <c r="F22" s="251"/>
      <c r="G22" s="254"/>
      <c r="H22" s="25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2"/>
      <c r="AH22" s="181"/>
      <c r="AI22" s="181"/>
      <c r="AJ22" s="181"/>
      <c r="AK22" s="181"/>
      <c r="AL22" s="181"/>
      <c r="AM22" s="181"/>
      <c r="AN22" s="181"/>
      <c r="AO22" s="181"/>
      <c r="AP22" s="181"/>
      <c r="AQ22" s="181"/>
      <c r="AR22" s="181"/>
      <c r="AS22" s="181"/>
      <c r="AT22" s="181"/>
      <c r="AU22" s="181"/>
      <c r="AV22" s="181"/>
      <c r="AW22" s="181"/>
      <c r="AX22" s="181"/>
      <c r="AY22" s="181"/>
      <c r="AZ22" s="181"/>
      <c r="BA22" s="181"/>
      <c r="BB22" s="181"/>
      <c r="BC22" s="181"/>
      <c r="BD22" s="181"/>
      <c r="BE22" s="181"/>
      <c r="BF22" s="182"/>
      <c r="BG22" s="181"/>
      <c r="BH22" s="181"/>
      <c r="BI22" s="181"/>
      <c r="BJ22" s="181"/>
      <c r="BK22" s="181"/>
      <c r="BL22" s="181"/>
      <c r="BM22" s="181"/>
      <c r="BN22" s="181"/>
      <c r="BO22" s="181"/>
      <c r="BP22" s="181"/>
      <c r="BQ22" s="181"/>
      <c r="BR22" s="181"/>
      <c r="BS22" s="181"/>
      <c r="BT22" s="181"/>
      <c r="BU22" s="181"/>
      <c r="BV22" s="181"/>
      <c r="BW22" s="181"/>
      <c r="BX22" s="181"/>
      <c r="BY22" s="181"/>
      <c r="BZ22" s="181"/>
      <c r="CA22" s="181"/>
      <c r="CB22" s="181"/>
      <c r="CC22" s="181"/>
      <c r="CD22" s="181"/>
      <c r="CE22" s="182"/>
      <c r="CF22" s="181"/>
      <c r="CG22" s="181"/>
      <c r="CH22" s="181"/>
      <c r="CI22" s="181"/>
      <c r="CJ22" s="181"/>
      <c r="CK22" s="181"/>
      <c r="CL22" s="181"/>
      <c r="CM22" s="181"/>
      <c r="CN22" s="181"/>
      <c r="CO22" s="181"/>
      <c r="CP22" s="181"/>
      <c r="CQ22" s="181"/>
      <c r="CR22" s="181"/>
      <c r="CS22" s="181"/>
      <c r="CT22" s="181"/>
      <c r="CU22" s="181"/>
      <c r="CV22" s="181"/>
      <c r="CW22" s="181"/>
      <c r="CX22" s="181"/>
      <c r="CY22" s="181"/>
      <c r="CZ22" s="181"/>
      <c r="DA22" s="181"/>
      <c r="DB22" s="181"/>
      <c r="DC22" s="179"/>
    </row>
    <row r="23" spans="1:107" ht="15" customHeight="1" x14ac:dyDescent="0.15">
      <c r="A23" s="300">
        <v>18</v>
      </c>
      <c r="B23" s="1590"/>
      <c r="C23" s="267" t="s">
        <v>58</v>
      </c>
      <c r="D23" s="188">
        <f t="shared" si="0"/>
        <v>0</v>
      </c>
      <c r="E23" s="180"/>
      <c r="F23" s="251"/>
      <c r="G23" s="254"/>
      <c r="H23" s="25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2"/>
      <c r="AH23" s="181"/>
      <c r="AI23" s="181"/>
      <c r="AJ23" s="181"/>
      <c r="AK23" s="181"/>
      <c r="AL23" s="181"/>
      <c r="AM23" s="181"/>
      <c r="AN23" s="181"/>
      <c r="AO23" s="181"/>
      <c r="AP23" s="181"/>
      <c r="AQ23" s="181"/>
      <c r="AR23" s="181"/>
      <c r="AS23" s="181"/>
      <c r="AT23" s="181"/>
      <c r="AU23" s="181"/>
      <c r="AV23" s="181"/>
      <c r="AW23" s="181"/>
      <c r="AX23" s="181"/>
      <c r="AY23" s="181"/>
      <c r="AZ23" s="181"/>
      <c r="BA23" s="181"/>
      <c r="BB23" s="181"/>
      <c r="BC23" s="181"/>
      <c r="BD23" s="181"/>
      <c r="BE23" s="181"/>
      <c r="BF23" s="182"/>
      <c r="BG23" s="181"/>
      <c r="BH23" s="181"/>
      <c r="BI23" s="181"/>
      <c r="BJ23" s="181"/>
      <c r="BK23" s="181"/>
      <c r="BL23" s="181"/>
      <c r="BM23" s="181"/>
      <c r="BN23" s="181"/>
      <c r="BO23" s="181"/>
      <c r="BP23" s="181"/>
      <c r="BQ23" s="181"/>
      <c r="BR23" s="181"/>
      <c r="BS23" s="181"/>
      <c r="BT23" s="181"/>
      <c r="BU23" s="181"/>
      <c r="BV23" s="181"/>
      <c r="BW23" s="181"/>
      <c r="BX23" s="181"/>
      <c r="BY23" s="181"/>
      <c r="BZ23" s="181"/>
      <c r="CA23" s="181"/>
      <c r="CB23" s="181"/>
      <c r="CC23" s="181"/>
      <c r="CD23" s="181"/>
      <c r="CE23" s="182"/>
      <c r="CF23" s="181"/>
      <c r="CG23" s="181"/>
      <c r="CH23" s="181"/>
      <c r="CI23" s="181"/>
      <c r="CJ23" s="181"/>
      <c r="CK23" s="181"/>
      <c r="CL23" s="181"/>
      <c r="CM23" s="181"/>
      <c r="CN23" s="181"/>
      <c r="CO23" s="181"/>
      <c r="CP23" s="181"/>
      <c r="CQ23" s="181"/>
      <c r="CR23" s="181"/>
      <c r="CS23" s="181"/>
      <c r="CT23" s="181"/>
      <c r="CU23" s="181"/>
      <c r="CV23" s="181"/>
      <c r="CW23" s="181"/>
      <c r="CX23" s="181"/>
      <c r="CY23" s="181"/>
      <c r="CZ23" s="181"/>
      <c r="DA23" s="181"/>
      <c r="DB23" s="181"/>
      <c r="DC23" s="179"/>
    </row>
    <row r="24" spans="1:107" ht="15" customHeight="1" thickBot="1" x14ac:dyDescent="0.2">
      <c r="A24" s="301">
        <v>19</v>
      </c>
      <c r="B24" s="1584"/>
      <c r="C24" s="268" t="s">
        <v>260</v>
      </c>
      <c r="D24" s="189">
        <f t="shared" si="0"/>
        <v>0</v>
      </c>
      <c r="E24" s="184"/>
      <c r="F24" s="252"/>
      <c r="G24" s="255"/>
      <c r="H24" s="252"/>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6"/>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6"/>
      <c r="BG24" s="185"/>
      <c r="BH24" s="185"/>
      <c r="BI24" s="185"/>
      <c r="BJ24" s="185"/>
      <c r="BK24" s="185"/>
      <c r="BL24" s="185"/>
      <c r="BM24" s="185"/>
      <c r="BN24" s="185"/>
      <c r="BO24" s="185"/>
      <c r="BP24" s="185"/>
      <c r="BQ24" s="185"/>
      <c r="BR24" s="185"/>
      <c r="BS24" s="185"/>
      <c r="BT24" s="185"/>
      <c r="BU24" s="185"/>
      <c r="BV24" s="185"/>
      <c r="BW24" s="185"/>
      <c r="BX24" s="185"/>
      <c r="BY24" s="185"/>
      <c r="BZ24" s="185"/>
      <c r="CA24" s="185"/>
      <c r="CB24" s="185"/>
      <c r="CC24" s="185"/>
      <c r="CD24" s="185"/>
      <c r="CE24" s="186"/>
      <c r="CF24" s="185"/>
      <c r="CG24" s="185"/>
      <c r="CH24" s="185"/>
      <c r="CI24" s="185"/>
      <c r="CJ24" s="185"/>
      <c r="CK24" s="185"/>
      <c r="CL24" s="185"/>
      <c r="CM24" s="185"/>
      <c r="CN24" s="185"/>
      <c r="CO24" s="185"/>
      <c r="CP24" s="185"/>
      <c r="CQ24" s="185"/>
      <c r="CR24" s="185"/>
      <c r="CS24" s="185"/>
      <c r="CT24" s="185"/>
      <c r="CU24" s="185"/>
      <c r="CV24" s="185"/>
      <c r="CW24" s="185"/>
      <c r="CX24" s="185"/>
      <c r="CY24" s="185"/>
      <c r="CZ24" s="185"/>
      <c r="DA24" s="185"/>
      <c r="DB24" s="185"/>
      <c r="DC24" s="183"/>
    </row>
    <row r="25" spans="1:107" ht="15" customHeight="1" x14ac:dyDescent="0.15">
      <c r="A25" s="298">
        <v>20</v>
      </c>
      <c r="B25" s="1583" t="s">
        <v>261</v>
      </c>
      <c r="C25" s="266" t="s">
        <v>639</v>
      </c>
      <c r="D25" s="187">
        <f t="shared" si="0"/>
        <v>0</v>
      </c>
      <c r="E25" s="176"/>
      <c r="F25" s="250"/>
      <c r="G25" s="253"/>
      <c r="H25" s="250"/>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8"/>
      <c r="AH25" s="177"/>
      <c r="AI25" s="177"/>
      <c r="AJ25" s="177"/>
      <c r="AK25" s="177"/>
      <c r="AL25" s="177"/>
      <c r="AM25" s="177"/>
      <c r="AN25" s="177"/>
      <c r="AO25" s="177"/>
      <c r="AP25" s="177"/>
      <c r="AQ25" s="177"/>
      <c r="AR25" s="177"/>
      <c r="AS25" s="177"/>
      <c r="AT25" s="177"/>
      <c r="AU25" s="177"/>
      <c r="AV25" s="177"/>
      <c r="AW25" s="177"/>
      <c r="AX25" s="177"/>
      <c r="AY25" s="177"/>
      <c r="AZ25" s="177"/>
      <c r="BA25" s="177"/>
      <c r="BB25" s="177"/>
      <c r="BC25" s="177"/>
      <c r="BD25" s="177"/>
      <c r="BE25" s="177"/>
      <c r="BF25" s="178"/>
      <c r="BG25" s="177"/>
      <c r="BH25" s="177"/>
      <c r="BI25" s="177"/>
      <c r="BJ25" s="177"/>
      <c r="BK25" s="177"/>
      <c r="BL25" s="177"/>
      <c r="BM25" s="177"/>
      <c r="BN25" s="177"/>
      <c r="BO25" s="177"/>
      <c r="BP25" s="177"/>
      <c r="BQ25" s="177"/>
      <c r="BR25" s="177"/>
      <c r="BS25" s="177"/>
      <c r="BT25" s="177"/>
      <c r="BU25" s="177"/>
      <c r="BV25" s="177"/>
      <c r="BW25" s="177"/>
      <c r="BX25" s="177"/>
      <c r="BY25" s="177"/>
      <c r="BZ25" s="177"/>
      <c r="CA25" s="177"/>
      <c r="CB25" s="177"/>
      <c r="CC25" s="177"/>
      <c r="CD25" s="177"/>
      <c r="CE25" s="178"/>
      <c r="CF25" s="177"/>
      <c r="CG25" s="177"/>
      <c r="CH25" s="177"/>
      <c r="CI25" s="177"/>
      <c r="CJ25" s="177"/>
      <c r="CK25" s="177"/>
      <c r="CL25" s="177"/>
      <c r="CM25" s="177"/>
      <c r="CN25" s="177"/>
      <c r="CO25" s="177"/>
      <c r="CP25" s="177"/>
      <c r="CQ25" s="177"/>
      <c r="CR25" s="177"/>
      <c r="CS25" s="177"/>
      <c r="CT25" s="177"/>
      <c r="CU25" s="177"/>
      <c r="CV25" s="177"/>
      <c r="CW25" s="177"/>
      <c r="CX25" s="177"/>
      <c r="CY25" s="177"/>
      <c r="CZ25" s="177"/>
      <c r="DA25" s="177"/>
      <c r="DB25" s="177"/>
      <c r="DC25" s="175"/>
    </row>
    <row r="26" spans="1:107" ht="15" customHeight="1" x14ac:dyDescent="0.15">
      <c r="A26" s="300">
        <v>21</v>
      </c>
      <c r="B26" s="1590"/>
      <c r="C26" s="267" t="s">
        <v>262</v>
      </c>
      <c r="D26" s="188">
        <f t="shared" si="0"/>
        <v>0</v>
      </c>
      <c r="E26" s="180"/>
      <c r="F26" s="251"/>
      <c r="G26" s="254"/>
      <c r="H26" s="25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2"/>
      <c r="AH26" s="181"/>
      <c r="AI26" s="181"/>
      <c r="AJ26" s="181"/>
      <c r="AK26" s="181"/>
      <c r="AL26" s="181"/>
      <c r="AM26" s="181"/>
      <c r="AN26" s="181"/>
      <c r="AO26" s="181"/>
      <c r="AP26" s="181"/>
      <c r="AQ26" s="181"/>
      <c r="AR26" s="181"/>
      <c r="AS26" s="181"/>
      <c r="AT26" s="181"/>
      <c r="AU26" s="181"/>
      <c r="AV26" s="181"/>
      <c r="AW26" s="181"/>
      <c r="AX26" s="181"/>
      <c r="AY26" s="181"/>
      <c r="AZ26" s="181"/>
      <c r="BA26" s="181"/>
      <c r="BB26" s="181"/>
      <c r="BC26" s="181"/>
      <c r="BD26" s="181"/>
      <c r="BE26" s="181"/>
      <c r="BF26" s="182"/>
      <c r="BG26" s="181"/>
      <c r="BH26" s="181"/>
      <c r="BI26" s="181"/>
      <c r="BJ26" s="181"/>
      <c r="BK26" s="181"/>
      <c r="BL26" s="181"/>
      <c r="BM26" s="181"/>
      <c r="BN26" s="181"/>
      <c r="BO26" s="181"/>
      <c r="BP26" s="181"/>
      <c r="BQ26" s="181"/>
      <c r="BR26" s="181"/>
      <c r="BS26" s="181"/>
      <c r="BT26" s="181"/>
      <c r="BU26" s="181"/>
      <c r="BV26" s="181"/>
      <c r="BW26" s="181"/>
      <c r="BX26" s="181"/>
      <c r="BY26" s="181"/>
      <c r="BZ26" s="181"/>
      <c r="CA26" s="181"/>
      <c r="CB26" s="181"/>
      <c r="CC26" s="181"/>
      <c r="CD26" s="181"/>
      <c r="CE26" s="182"/>
      <c r="CF26" s="181"/>
      <c r="CG26" s="181"/>
      <c r="CH26" s="181"/>
      <c r="CI26" s="181"/>
      <c r="CJ26" s="181"/>
      <c r="CK26" s="181"/>
      <c r="CL26" s="181"/>
      <c r="CM26" s="181"/>
      <c r="CN26" s="181"/>
      <c r="CO26" s="181"/>
      <c r="CP26" s="181"/>
      <c r="CQ26" s="181"/>
      <c r="CR26" s="181"/>
      <c r="CS26" s="181"/>
      <c r="CT26" s="181"/>
      <c r="CU26" s="181"/>
      <c r="CV26" s="181"/>
      <c r="CW26" s="181"/>
      <c r="CX26" s="181"/>
      <c r="CY26" s="181"/>
      <c r="CZ26" s="181"/>
      <c r="DA26" s="181"/>
      <c r="DB26" s="181"/>
      <c r="DC26" s="179"/>
    </row>
    <row r="27" spans="1:107" ht="15" customHeight="1" x14ac:dyDescent="0.15">
      <c r="A27" s="300">
        <v>22</v>
      </c>
      <c r="B27" s="1590"/>
      <c r="C27" s="267" t="s">
        <v>263</v>
      </c>
      <c r="D27" s="188">
        <f t="shared" si="0"/>
        <v>0</v>
      </c>
      <c r="E27" s="180"/>
      <c r="F27" s="251"/>
      <c r="G27" s="254"/>
      <c r="H27" s="25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2"/>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2"/>
      <c r="BG27" s="181"/>
      <c r="BH27" s="181"/>
      <c r="BI27" s="181"/>
      <c r="BJ27" s="181"/>
      <c r="BK27" s="181"/>
      <c r="BL27" s="181"/>
      <c r="BM27" s="181"/>
      <c r="BN27" s="181"/>
      <c r="BO27" s="181"/>
      <c r="BP27" s="181"/>
      <c r="BQ27" s="181"/>
      <c r="BR27" s="181"/>
      <c r="BS27" s="181"/>
      <c r="BT27" s="181"/>
      <c r="BU27" s="181"/>
      <c r="BV27" s="181"/>
      <c r="BW27" s="181"/>
      <c r="BX27" s="181"/>
      <c r="BY27" s="181"/>
      <c r="BZ27" s="181"/>
      <c r="CA27" s="181"/>
      <c r="CB27" s="181"/>
      <c r="CC27" s="181"/>
      <c r="CD27" s="181"/>
      <c r="CE27" s="182"/>
      <c r="CF27" s="181"/>
      <c r="CG27" s="181"/>
      <c r="CH27" s="181"/>
      <c r="CI27" s="181"/>
      <c r="CJ27" s="181"/>
      <c r="CK27" s="181"/>
      <c r="CL27" s="181"/>
      <c r="CM27" s="181"/>
      <c r="CN27" s="181"/>
      <c r="CO27" s="181"/>
      <c r="CP27" s="181"/>
      <c r="CQ27" s="181"/>
      <c r="CR27" s="181"/>
      <c r="CS27" s="181"/>
      <c r="CT27" s="181"/>
      <c r="CU27" s="181"/>
      <c r="CV27" s="181"/>
      <c r="CW27" s="181"/>
      <c r="CX27" s="181"/>
      <c r="CY27" s="181"/>
      <c r="CZ27" s="181"/>
      <c r="DA27" s="181"/>
      <c r="DB27" s="181"/>
      <c r="DC27" s="179"/>
    </row>
    <row r="28" spans="1:107" ht="15" customHeight="1" x14ac:dyDescent="0.15">
      <c r="A28" s="300">
        <v>23</v>
      </c>
      <c r="B28" s="1590"/>
      <c r="C28" s="267" t="s">
        <v>406</v>
      </c>
      <c r="D28" s="188">
        <f t="shared" si="0"/>
        <v>0</v>
      </c>
      <c r="E28" s="180"/>
      <c r="F28" s="251"/>
      <c r="G28" s="254"/>
      <c r="H28" s="25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2"/>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2"/>
      <c r="BG28" s="181"/>
      <c r="BH28" s="181"/>
      <c r="BI28" s="181"/>
      <c r="BJ28" s="181"/>
      <c r="BK28" s="181"/>
      <c r="BL28" s="181"/>
      <c r="BM28" s="181"/>
      <c r="BN28" s="181"/>
      <c r="BO28" s="181"/>
      <c r="BP28" s="181"/>
      <c r="BQ28" s="181"/>
      <c r="BR28" s="181"/>
      <c r="BS28" s="181"/>
      <c r="BT28" s="181"/>
      <c r="BU28" s="181"/>
      <c r="BV28" s="181"/>
      <c r="BW28" s="181"/>
      <c r="BX28" s="181"/>
      <c r="BY28" s="181"/>
      <c r="BZ28" s="181"/>
      <c r="CA28" s="181"/>
      <c r="CB28" s="181"/>
      <c r="CC28" s="181"/>
      <c r="CD28" s="181"/>
      <c r="CE28" s="182"/>
      <c r="CF28" s="181"/>
      <c r="CG28" s="181"/>
      <c r="CH28" s="181"/>
      <c r="CI28" s="181"/>
      <c r="CJ28" s="181"/>
      <c r="CK28" s="181"/>
      <c r="CL28" s="181"/>
      <c r="CM28" s="181"/>
      <c r="CN28" s="181"/>
      <c r="CO28" s="181"/>
      <c r="CP28" s="181"/>
      <c r="CQ28" s="181"/>
      <c r="CR28" s="181"/>
      <c r="CS28" s="181"/>
      <c r="CT28" s="181"/>
      <c r="CU28" s="181"/>
      <c r="CV28" s="181"/>
      <c r="CW28" s="181"/>
      <c r="CX28" s="181"/>
      <c r="CY28" s="181"/>
      <c r="CZ28" s="181"/>
      <c r="DA28" s="181"/>
      <c r="DB28" s="181"/>
      <c r="DC28" s="179"/>
    </row>
    <row r="29" spans="1:107" ht="15" customHeight="1" x14ac:dyDescent="0.15">
      <c r="A29" s="300">
        <v>24</v>
      </c>
      <c r="B29" s="1590"/>
      <c r="C29" s="267" t="s">
        <v>407</v>
      </c>
      <c r="D29" s="188">
        <f t="shared" si="0"/>
        <v>0</v>
      </c>
      <c r="E29" s="180"/>
      <c r="F29" s="251"/>
      <c r="G29" s="254"/>
      <c r="H29" s="25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2"/>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2"/>
      <c r="BG29" s="181"/>
      <c r="BH29" s="181"/>
      <c r="BI29" s="181"/>
      <c r="BJ29" s="181"/>
      <c r="BK29" s="181"/>
      <c r="BL29" s="181"/>
      <c r="BM29" s="181"/>
      <c r="BN29" s="181"/>
      <c r="BO29" s="181"/>
      <c r="BP29" s="181"/>
      <c r="BQ29" s="181"/>
      <c r="BR29" s="181"/>
      <c r="BS29" s="181"/>
      <c r="BT29" s="181"/>
      <c r="BU29" s="181"/>
      <c r="BV29" s="181"/>
      <c r="BW29" s="181"/>
      <c r="BX29" s="181"/>
      <c r="BY29" s="181"/>
      <c r="BZ29" s="181"/>
      <c r="CA29" s="181"/>
      <c r="CB29" s="181"/>
      <c r="CC29" s="181"/>
      <c r="CD29" s="181"/>
      <c r="CE29" s="182"/>
      <c r="CF29" s="181"/>
      <c r="CG29" s="181"/>
      <c r="CH29" s="181"/>
      <c r="CI29" s="181"/>
      <c r="CJ29" s="181"/>
      <c r="CK29" s="181"/>
      <c r="CL29" s="181"/>
      <c r="CM29" s="181"/>
      <c r="CN29" s="181"/>
      <c r="CO29" s="181"/>
      <c r="CP29" s="181"/>
      <c r="CQ29" s="181"/>
      <c r="CR29" s="181"/>
      <c r="CS29" s="181"/>
      <c r="CT29" s="181"/>
      <c r="CU29" s="181"/>
      <c r="CV29" s="181"/>
      <c r="CW29" s="181"/>
      <c r="CX29" s="181"/>
      <c r="CY29" s="181"/>
      <c r="CZ29" s="181"/>
      <c r="DA29" s="181"/>
      <c r="DB29" s="181"/>
      <c r="DC29" s="179"/>
    </row>
    <row r="30" spans="1:107" ht="15" customHeight="1" x14ac:dyDescent="0.15">
      <c r="A30" s="300">
        <v>25</v>
      </c>
      <c r="B30" s="1590"/>
      <c r="C30" s="267" t="s">
        <v>422</v>
      </c>
      <c r="D30" s="188">
        <f t="shared" si="0"/>
        <v>0</v>
      </c>
      <c r="E30" s="180"/>
      <c r="F30" s="251"/>
      <c r="G30" s="254"/>
      <c r="H30" s="25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2"/>
      <c r="AH30" s="181"/>
      <c r="AI30" s="181"/>
      <c r="AJ30" s="181"/>
      <c r="AK30" s="181"/>
      <c r="AL30" s="181"/>
      <c r="AM30" s="181"/>
      <c r="AN30" s="181"/>
      <c r="AO30" s="181"/>
      <c r="AP30" s="181"/>
      <c r="AQ30" s="181"/>
      <c r="AR30" s="181"/>
      <c r="AS30" s="181"/>
      <c r="AT30" s="181"/>
      <c r="AU30" s="181"/>
      <c r="AV30" s="181"/>
      <c r="AW30" s="181"/>
      <c r="AX30" s="181"/>
      <c r="AY30" s="181"/>
      <c r="AZ30" s="181"/>
      <c r="BA30" s="181"/>
      <c r="BB30" s="181"/>
      <c r="BC30" s="181"/>
      <c r="BD30" s="181"/>
      <c r="BE30" s="181"/>
      <c r="BF30" s="182"/>
      <c r="BG30" s="181"/>
      <c r="BH30" s="181"/>
      <c r="BI30" s="181"/>
      <c r="BJ30" s="181"/>
      <c r="BK30" s="181"/>
      <c r="BL30" s="181"/>
      <c r="BM30" s="181"/>
      <c r="BN30" s="181"/>
      <c r="BO30" s="181"/>
      <c r="BP30" s="181"/>
      <c r="BQ30" s="181"/>
      <c r="BR30" s="181"/>
      <c r="BS30" s="181"/>
      <c r="BT30" s="181"/>
      <c r="BU30" s="181"/>
      <c r="BV30" s="181"/>
      <c r="BW30" s="181"/>
      <c r="BX30" s="181"/>
      <c r="BY30" s="181"/>
      <c r="BZ30" s="181"/>
      <c r="CA30" s="181"/>
      <c r="CB30" s="181"/>
      <c r="CC30" s="181"/>
      <c r="CD30" s="181"/>
      <c r="CE30" s="182"/>
      <c r="CF30" s="181"/>
      <c r="CG30" s="181"/>
      <c r="CH30" s="181"/>
      <c r="CI30" s="181"/>
      <c r="CJ30" s="181"/>
      <c r="CK30" s="181"/>
      <c r="CL30" s="181"/>
      <c r="CM30" s="181"/>
      <c r="CN30" s="181"/>
      <c r="CO30" s="181"/>
      <c r="CP30" s="181"/>
      <c r="CQ30" s="181"/>
      <c r="CR30" s="181"/>
      <c r="CS30" s="181"/>
      <c r="CT30" s="181"/>
      <c r="CU30" s="181"/>
      <c r="CV30" s="181"/>
      <c r="CW30" s="181"/>
      <c r="CX30" s="181"/>
      <c r="CY30" s="181"/>
      <c r="CZ30" s="181"/>
      <c r="DA30" s="181"/>
      <c r="DB30" s="181"/>
      <c r="DC30" s="179"/>
    </row>
    <row r="31" spans="1:107" ht="15" customHeight="1" x14ac:dyDescent="0.15">
      <c r="A31" s="300">
        <v>26</v>
      </c>
      <c r="B31" s="1590"/>
      <c r="C31" s="267" t="s">
        <v>264</v>
      </c>
      <c r="D31" s="188">
        <f t="shared" si="0"/>
        <v>0</v>
      </c>
      <c r="E31" s="180"/>
      <c r="F31" s="251"/>
      <c r="G31" s="254"/>
      <c r="H31" s="25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2"/>
      <c r="AH31" s="181"/>
      <c r="AI31" s="181"/>
      <c r="AJ31" s="181"/>
      <c r="AK31" s="181"/>
      <c r="AL31" s="181"/>
      <c r="AM31" s="181"/>
      <c r="AN31" s="181"/>
      <c r="AO31" s="181"/>
      <c r="AP31" s="181"/>
      <c r="AQ31" s="181"/>
      <c r="AR31" s="181"/>
      <c r="AS31" s="181"/>
      <c r="AT31" s="181"/>
      <c r="AU31" s="181"/>
      <c r="AV31" s="181"/>
      <c r="AW31" s="181"/>
      <c r="AX31" s="181"/>
      <c r="AY31" s="181"/>
      <c r="AZ31" s="181"/>
      <c r="BA31" s="181"/>
      <c r="BB31" s="181"/>
      <c r="BC31" s="181"/>
      <c r="BD31" s="181"/>
      <c r="BE31" s="181"/>
      <c r="BF31" s="182"/>
      <c r="BG31" s="181"/>
      <c r="BH31" s="181"/>
      <c r="BI31" s="181"/>
      <c r="BJ31" s="181"/>
      <c r="BK31" s="181"/>
      <c r="BL31" s="181"/>
      <c r="BM31" s="181"/>
      <c r="BN31" s="181"/>
      <c r="BO31" s="181"/>
      <c r="BP31" s="181"/>
      <c r="BQ31" s="181"/>
      <c r="BR31" s="181"/>
      <c r="BS31" s="181"/>
      <c r="BT31" s="181"/>
      <c r="BU31" s="181"/>
      <c r="BV31" s="181"/>
      <c r="BW31" s="181"/>
      <c r="BX31" s="181"/>
      <c r="BY31" s="181"/>
      <c r="BZ31" s="181"/>
      <c r="CA31" s="181"/>
      <c r="CB31" s="181"/>
      <c r="CC31" s="181"/>
      <c r="CD31" s="181"/>
      <c r="CE31" s="182"/>
      <c r="CF31" s="181"/>
      <c r="CG31" s="181"/>
      <c r="CH31" s="181"/>
      <c r="CI31" s="181"/>
      <c r="CJ31" s="181"/>
      <c r="CK31" s="181"/>
      <c r="CL31" s="181"/>
      <c r="CM31" s="181"/>
      <c r="CN31" s="181"/>
      <c r="CO31" s="181"/>
      <c r="CP31" s="181"/>
      <c r="CQ31" s="181"/>
      <c r="CR31" s="181"/>
      <c r="CS31" s="181"/>
      <c r="CT31" s="181"/>
      <c r="CU31" s="181"/>
      <c r="CV31" s="181"/>
      <c r="CW31" s="181"/>
      <c r="CX31" s="181"/>
      <c r="CY31" s="181"/>
      <c r="CZ31" s="181"/>
      <c r="DA31" s="181"/>
      <c r="DB31" s="181"/>
      <c r="DC31" s="179"/>
    </row>
    <row r="32" spans="1:107" ht="15" customHeight="1" x14ac:dyDescent="0.15">
      <c r="A32" s="300">
        <v>27</v>
      </c>
      <c r="B32" s="1590"/>
      <c r="C32" s="267" t="s">
        <v>408</v>
      </c>
      <c r="D32" s="188">
        <f t="shared" si="0"/>
        <v>0</v>
      </c>
      <c r="E32" s="180"/>
      <c r="F32" s="251"/>
      <c r="G32" s="254"/>
      <c r="H32" s="25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2"/>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1"/>
      <c r="BD32" s="181"/>
      <c r="BE32" s="181"/>
      <c r="BF32" s="182"/>
      <c r="BG32" s="181"/>
      <c r="BH32" s="181"/>
      <c r="BI32" s="181"/>
      <c r="BJ32" s="181"/>
      <c r="BK32" s="181"/>
      <c r="BL32" s="181"/>
      <c r="BM32" s="181"/>
      <c r="BN32" s="181"/>
      <c r="BO32" s="181"/>
      <c r="BP32" s="181"/>
      <c r="BQ32" s="181"/>
      <c r="BR32" s="181"/>
      <c r="BS32" s="181"/>
      <c r="BT32" s="181"/>
      <c r="BU32" s="181"/>
      <c r="BV32" s="181"/>
      <c r="BW32" s="181"/>
      <c r="BX32" s="181"/>
      <c r="BY32" s="181"/>
      <c r="BZ32" s="181"/>
      <c r="CA32" s="181"/>
      <c r="CB32" s="181"/>
      <c r="CC32" s="181"/>
      <c r="CD32" s="181"/>
      <c r="CE32" s="182"/>
      <c r="CF32" s="181"/>
      <c r="CG32" s="181"/>
      <c r="CH32" s="181"/>
      <c r="CI32" s="181"/>
      <c r="CJ32" s="181"/>
      <c r="CK32" s="181"/>
      <c r="CL32" s="181"/>
      <c r="CM32" s="181"/>
      <c r="CN32" s="181"/>
      <c r="CO32" s="181"/>
      <c r="CP32" s="181"/>
      <c r="CQ32" s="181"/>
      <c r="CR32" s="181"/>
      <c r="CS32" s="181"/>
      <c r="CT32" s="181"/>
      <c r="CU32" s="181"/>
      <c r="CV32" s="181"/>
      <c r="CW32" s="181"/>
      <c r="CX32" s="181"/>
      <c r="CY32" s="181"/>
      <c r="CZ32" s="181"/>
      <c r="DA32" s="181"/>
      <c r="DB32" s="181"/>
      <c r="DC32" s="179"/>
    </row>
    <row r="33" spans="1:107" ht="15" customHeight="1" x14ac:dyDescent="0.15">
      <c r="A33" s="300">
        <v>28</v>
      </c>
      <c r="B33" s="1590"/>
      <c r="C33" s="267" t="s">
        <v>409</v>
      </c>
      <c r="D33" s="188">
        <f t="shared" si="0"/>
        <v>0</v>
      </c>
      <c r="E33" s="180"/>
      <c r="F33" s="251"/>
      <c r="G33" s="254"/>
      <c r="H33" s="25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2"/>
      <c r="AH33" s="181"/>
      <c r="AI33" s="181"/>
      <c r="AJ33" s="181"/>
      <c r="AK33" s="181"/>
      <c r="AL33" s="181"/>
      <c r="AM33" s="181"/>
      <c r="AN33" s="181"/>
      <c r="AO33" s="181"/>
      <c r="AP33" s="181"/>
      <c r="AQ33" s="181"/>
      <c r="AR33" s="181"/>
      <c r="AS33" s="181"/>
      <c r="AT33" s="181"/>
      <c r="AU33" s="181"/>
      <c r="AV33" s="181"/>
      <c r="AW33" s="181"/>
      <c r="AX33" s="181"/>
      <c r="AY33" s="181"/>
      <c r="AZ33" s="181"/>
      <c r="BA33" s="181"/>
      <c r="BB33" s="181"/>
      <c r="BC33" s="181"/>
      <c r="BD33" s="181"/>
      <c r="BE33" s="181"/>
      <c r="BF33" s="182"/>
      <c r="BG33" s="181"/>
      <c r="BH33" s="181"/>
      <c r="BI33" s="181"/>
      <c r="BJ33" s="181"/>
      <c r="BK33" s="181"/>
      <c r="BL33" s="181"/>
      <c r="BM33" s="181"/>
      <c r="BN33" s="181"/>
      <c r="BO33" s="181"/>
      <c r="BP33" s="181"/>
      <c r="BQ33" s="181"/>
      <c r="BR33" s="181"/>
      <c r="BS33" s="181"/>
      <c r="BT33" s="181"/>
      <c r="BU33" s="181"/>
      <c r="BV33" s="181"/>
      <c r="BW33" s="181"/>
      <c r="BX33" s="181"/>
      <c r="BY33" s="181"/>
      <c r="BZ33" s="181"/>
      <c r="CA33" s="181"/>
      <c r="CB33" s="181"/>
      <c r="CC33" s="181"/>
      <c r="CD33" s="181"/>
      <c r="CE33" s="182"/>
      <c r="CF33" s="181"/>
      <c r="CG33" s="181"/>
      <c r="CH33" s="181"/>
      <c r="CI33" s="181"/>
      <c r="CJ33" s="181"/>
      <c r="CK33" s="181"/>
      <c r="CL33" s="181"/>
      <c r="CM33" s="181"/>
      <c r="CN33" s="181"/>
      <c r="CO33" s="181"/>
      <c r="CP33" s="181"/>
      <c r="CQ33" s="181"/>
      <c r="CR33" s="181"/>
      <c r="CS33" s="181"/>
      <c r="CT33" s="181"/>
      <c r="CU33" s="181"/>
      <c r="CV33" s="181"/>
      <c r="CW33" s="181"/>
      <c r="CX33" s="181"/>
      <c r="CY33" s="181"/>
      <c r="CZ33" s="181"/>
      <c r="DA33" s="181"/>
      <c r="DB33" s="181"/>
      <c r="DC33" s="179"/>
    </row>
    <row r="34" spans="1:107" ht="15" customHeight="1" x14ac:dyDescent="0.15">
      <c r="A34" s="300">
        <v>29</v>
      </c>
      <c r="B34" s="1590"/>
      <c r="C34" s="267" t="s">
        <v>410</v>
      </c>
      <c r="D34" s="188">
        <f t="shared" si="0"/>
        <v>0</v>
      </c>
      <c r="E34" s="180"/>
      <c r="F34" s="251"/>
      <c r="G34" s="254"/>
      <c r="H34" s="25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2"/>
      <c r="AH34" s="181"/>
      <c r="AI34" s="181"/>
      <c r="AJ34" s="181"/>
      <c r="AK34" s="181"/>
      <c r="AL34" s="181"/>
      <c r="AM34" s="181"/>
      <c r="AN34" s="181"/>
      <c r="AO34" s="181"/>
      <c r="AP34" s="181"/>
      <c r="AQ34" s="181"/>
      <c r="AR34" s="181"/>
      <c r="AS34" s="181"/>
      <c r="AT34" s="181"/>
      <c r="AU34" s="181"/>
      <c r="AV34" s="181"/>
      <c r="AW34" s="181"/>
      <c r="AX34" s="181"/>
      <c r="AY34" s="181"/>
      <c r="AZ34" s="181"/>
      <c r="BA34" s="181"/>
      <c r="BB34" s="181"/>
      <c r="BC34" s="181"/>
      <c r="BD34" s="181"/>
      <c r="BE34" s="181"/>
      <c r="BF34" s="182"/>
      <c r="BG34" s="181"/>
      <c r="BH34" s="181"/>
      <c r="BI34" s="181"/>
      <c r="BJ34" s="181"/>
      <c r="BK34" s="181"/>
      <c r="BL34" s="181"/>
      <c r="BM34" s="181"/>
      <c r="BN34" s="181"/>
      <c r="BO34" s="181"/>
      <c r="BP34" s="181"/>
      <c r="BQ34" s="181"/>
      <c r="BR34" s="181"/>
      <c r="BS34" s="181"/>
      <c r="BT34" s="181"/>
      <c r="BU34" s="181"/>
      <c r="BV34" s="181"/>
      <c r="BW34" s="181"/>
      <c r="BX34" s="181"/>
      <c r="BY34" s="181"/>
      <c r="BZ34" s="181"/>
      <c r="CA34" s="181"/>
      <c r="CB34" s="181"/>
      <c r="CC34" s="181"/>
      <c r="CD34" s="181"/>
      <c r="CE34" s="182"/>
      <c r="CF34" s="181"/>
      <c r="CG34" s="181"/>
      <c r="CH34" s="181"/>
      <c r="CI34" s="181"/>
      <c r="CJ34" s="181"/>
      <c r="CK34" s="181"/>
      <c r="CL34" s="181"/>
      <c r="CM34" s="181"/>
      <c r="CN34" s="181"/>
      <c r="CO34" s="181"/>
      <c r="CP34" s="181"/>
      <c r="CQ34" s="181"/>
      <c r="CR34" s="181"/>
      <c r="CS34" s="181"/>
      <c r="CT34" s="181"/>
      <c r="CU34" s="181"/>
      <c r="CV34" s="181"/>
      <c r="CW34" s="181"/>
      <c r="CX34" s="181"/>
      <c r="CY34" s="181"/>
      <c r="CZ34" s="181"/>
      <c r="DA34" s="181"/>
      <c r="DB34" s="181"/>
      <c r="DC34" s="179"/>
    </row>
    <row r="35" spans="1:107" ht="15" customHeight="1" x14ac:dyDescent="0.15">
      <c r="A35" s="300">
        <v>30</v>
      </c>
      <c r="B35" s="1590"/>
      <c r="C35" s="267" t="s">
        <v>265</v>
      </c>
      <c r="D35" s="188">
        <f t="shared" si="0"/>
        <v>0</v>
      </c>
      <c r="E35" s="180"/>
      <c r="F35" s="251"/>
      <c r="G35" s="254"/>
      <c r="H35" s="25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2"/>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2"/>
      <c r="BG35" s="181"/>
      <c r="BH35" s="181"/>
      <c r="BI35" s="181"/>
      <c r="BJ35" s="181"/>
      <c r="BK35" s="181"/>
      <c r="BL35" s="181"/>
      <c r="BM35" s="181"/>
      <c r="BN35" s="181"/>
      <c r="BO35" s="181"/>
      <c r="BP35" s="181"/>
      <c r="BQ35" s="181"/>
      <c r="BR35" s="181"/>
      <c r="BS35" s="181"/>
      <c r="BT35" s="181"/>
      <c r="BU35" s="181"/>
      <c r="BV35" s="181"/>
      <c r="BW35" s="181"/>
      <c r="BX35" s="181"/>
      <c r="BY35" s="181"/>
      <c r="BZ35" s="181"/>
      <c r="CA35" s="181"/>
      <c r="CB35" s="181"/>
      <c r="CC35" s="181"/>
      <c r="CD35" s="181"/>
      <c r="CE35" s="182"/>
      <c r="CF35" s="181"/>
      <c r="CG35" s="181"/>
      <c r="CH35" s="181"/>
      <c r="CI35" s="181"/>
      <c r="CJ35" s="181"/>
      <c r="CK35" s="181"/>
      <c r="CL35" s="181"/>
      <c r="CM35" s="181"/>
      <c r="CN35" s="181"/>
      <c r="CO35" s="181"/>
      <c r="CP35" s="181"/>
      <c r="CQ35" s="181"/>
      <c r="CR35" s="181"/>
      <c r="CS35" s="181"/>
      <c r="CT35" s="181"/>
      <c r="CU35" s="181"/>
      <c r="CV35" s="181"/>
      <c r="CW35" s="181"/>
      <c r="CX35" s="181"/>
      <c r="CY35" s="181"/>
      <c r="CZ35" s="181"/>
      <c r="DA35" s="181"/>
      <c r="DB35" s="181"/>
      <c r="DC35" s="179"/>
    </row>
    <row r="36" spans="1:107" ht="15" customHeight="1" x14ac:dyDescent="0.15">
      <c r="A36" s="300">
        <v>31</v>
      </c>
      <c r="B36" s="1590"/>
      <c r="C36" s="267" t="s">
        <v>412</v>
      </c>
      <c r="D36" s="188">
        <f t="shared" si="0"/>
        <v>0</v>
      </c>
      <c r="E36" s="180"/>
      <c r="F36" s="251"/>
      <c r="G36" s="254"/>
      <c r="H36" s="25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2"/>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2"/>
      <c r="BG36" s="181"/>
      <c r="BH36" s="181"/>
      <c r="BI36" s="181"/>
      <c r="BJ36" s="181"/>
      <c r="BK36" s="181"/>
      <c r="BL36" s="181"/>
      <c r="BM36" s="181"/>
      <c r="BN36" s="181"/>
      <c r="BO36" s="181"/>
      <c r="BP36" s="181"/>
      <c r="BQ36" s="181"/>
      <c r="BR36" s="181"/>
      <c r="BS36" s="181"/>
      <c r="BT36" s="181"/>
      <c r="BU36" s="181"/>
      <c r="BV36" s="181"/>
      <c r="BW36" s="181"/>
      <c r="BX36" s="181"/>
      <c r="BY36" s="181"/>
      <c r="BZ36" s="181"/>
      <c r="CA36" s="181"/>
      <c r="CB36" s="181"/>
      <c r="CC36" s="181"/>
      <c r="CD36" s="181"/>
      <c r="CE36" s="182"/>
      <c r="CF36" s="181"/>
      <c r="CG36" s="181"/>
      <c r="CH36" s="181"/>
      <c r="CI36" s="181"/>
      <c r="CJ36" s="181"/>
      <c r="CK36" s="181"/>
      <c r="CL36" s="181"/>
      <c r="CM36" s="181"/>
      <c r="CN36" s="181"/>
      <c r="CO36" s="181"/>
      <c r="CP36" s="181"/>
      <c r="CQ36" s="181"/>
      <c r="CR36" s="181"/>
      <c r="CS36" s="181"/>
      <c r="CT36" s="181"/>
      <c r="CU36" s="181"/>
      <c r="CV36" s="181"/>
      <c r="CW36" s="181"/>
      <c r="CX36" s="181"/>
      <c r="CY36" s="181"/>
      <c r="CZ36" s="181"/>
      <c r="DA36" s="181"/>
      <c r="DB36" s="181"/>
      <c r="DC36" s="179"/>
    </row>
    <row r="37" spans="1:107" ht="15" customHeight="1" x14ac:dyDescent="0.15">
      <c r="A37" s="300">
        <v>32</v>
      </c>
      <c r="B37" s="1590"/>
      <c r="C37" s="267" t="s">
        <v>266</v>
      </c>
      <c r="D37" s="188">
        <f t="shared" si="0"/>
        <v>0</v>
      </c>
      <c r="E37" s="180"/>
      <c r="F37" s="251"/>
      <c r="G37" s="254"/>
      <c r="H37" s="25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2"/>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c r="BF37" s="182"/>
      <c r="BG37" s="181"/>
      <c r="BH37" s="181"/>
      <c r="BI37" s="181"/>
      <c r="BJ37" s="181"/>
      <c r="BK37" s="181"/>
      <c r="BL37" s="181"/>
      <c r="BM37" s="181"/>
      <c r="BN37" s="181"/>
      <c r="BO37" s="181"/>
      <c r="BP37" s="181"/>
      <c r="BQ37" s="181"/>
      <c r="BR37" s="181"/>
      <c r="BS37" s="181"/>
      <c r="BT37" s="181"/>
      <c r="BU37" s="181"/>
      <c r="BV37" s="181"/>
      <c r="BW37" s="181"/>
      <c r="BX37" s="181"/>
      <c r="BY37" s="181"/>
      <c r="BZ37" s="181"/>
      <c r="CA37" s="181"/>
      <c r="CB37" s="181"/>
      <c r="CC37" s="181"/>
      <c r="CD37" s="181"/>
      <c r="CE37" s="182"/>
      <c r="CF37" s="181"/>
      <c r="CG37" s="181"/>
      <c r="CH37" s="181"/>
      <c r="CI37" s="181"/>
      <c r="CJ37" s="181"/>
      <c r="CK37" s="181"/>
      <c r="CL37" s="181"/>
      <c r="CM37" s="181"/>
      <c r="CN37" s="181"/>
      <c r="CO37" s="181"/>
      <c r="CP37" s="181"/>
      <c r="CQ37" s="181"/>
      <c r="CR37" s="181"/>
      <c r="CS37" s="181"/>
      <c r="CT37" s="181"/>
      <c r="CU37" s="181"/>
      <c r="CV37" s="181"/>
      <c r="CW37" s="181"/>
      <c r="CX37" s="181"/>
      <c r="CY37" s="181"/>
      <c r="CZ37" s="181"/>
      <c r="DA37" s="181"/>
      <c r="DB37" s="181"/>
      <c r="DC37" s="179"/>
    </row>
    <row r="38" spans="1:107" ht="15" customHeight="1" x14ac:dyDescent="0.15">
      <c r="A38" s="300">
        <v>33</v>
      </c>
      <c r="B38" s="1590"/>
      <c r="C38" s="267" t="s">
        <v>414</v>
      </c>
      <c r="D38" s="188">
        <f t="shared" si="0"/>
        <v>0</v>
      </c>
      <c r="E38" s="180"/>
      <c r="F38" s="251"/>
      <c r="G38" s="254"/>
      <c r="H38" s="25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2"/>
      <c r="AH38" s="181"/>
      <c r="AI38" s="181"/>
      <c r="AJ38" s="181"/>
      <c r="AK38" s="181"/>
      <c r="AL38" s="181"/>
      <c r="AM38" s="181"/>
      <c r="AN38" s="181"/>
      <c r="AO38" s="181"/>
      <c r="AP38" s="181"/>
      <c r="AQ38" s="181"/>
      <c r="AR38" s="181"/>
      <c r="AS38" s="181"/>
      <c r="AT38" s="181"/>
      <c r="AU38" s="181"/>
      <c r="AV38" s="181"/>
      <c r="AW38" s="181"/>
      <c r="AX38" s="181"/>
      <c r="AY38" s="181"/>
      <c r="AZ38" s="181"/>
      <c r="BA38" s="181"/>
      <c r="BB38" s="181"/>
      <c r="BC38" s="181"/>
      <c r="BD38" s="181"/>
      <c r="BE38" s="181"/>
      <c r="BF38" s="182"/>
      <c r="BG38" s="181"/>
      <c r="BH38" s="181"/>
      <c r="BI38" s="181"/>
      <c r="BJ38" s="181"/>
      <c r="BK38" s="181"/>
      <c r="BL38" s="181"/>
      <c r="BM38" s="181"/>
      <c r="BN38" s="181"/>
      <c r="BO38" s="181"/>
      <c r="BP38" s="181"/>
      <c r="BQ38" s="181"/>
      <c r="BR38" s="181"/>
      <c r="BS38" s="181"/>
      <c r="BT38" s="181"/>
      <c r="BU38" s="181"/>
      <c r="BV38" s="181"/>
      <c r="BW38" s="181"/>
      <c r="BX38" s="181"/>
      <c r="BY38" s="181"/>
      <c r="BZ38" s="181"/>
      <c r="CA38" s="181"/>
      <c r="CB38" s="181"/>
      <c r="CC38" s="181"/>
      <c r="CD38" s="181"/>
      <c r="CE38" s="182"/>
      <c r="CF38" s="181"/>
      <c r="CG38" s="181"/>
      <c r="CH38" s="181"/>
      <c r="CI38" s="181"/>
      <c r="CJ38" s="181"/>
      <c r="CK38" s="181"/>
      <c r="CL38" s="181"/>
      <c r="CM38" s="181"/>
      <c r="CN38" s="181"/>
      <c r="CO38" s="181"/>
      <c r="CP38" s="181"/>
      <c r="CQ38" s="181"/>
      <c r="CR38" s="181"/>
      <c r="CS38" s="181"/>
      <c r="CT38" s="181"/>
      <c r="CU38" s="181"/>
      <c r="CV38" s="181"/>
      <c r="CW38" s="181"/>
      <c r="CX38" s="181"/>
      <c r="CY38" s="181"/>
      <c r="CZ38" s="181"/>
      <c r="DA38" s="181"/>
      <c r="DB38" s="181"/>
      <c r="DC38" s="179"/>
    </row>
    <row r="39" spans="1:107" ht="15" customHeight="1" x14ac:dyDescent="0.15">
      <c r="A39" s="300">
        <v>34</v>
      </c>
      <c r="B39" s="1590"/>
      <c r="C39" s="267" t="s">
        <v>415</v>
      </c>
      <c r="D39" s="188">
        <f t="shared" si="0"/>
        <v>0</v>
      </c>
      <c r="E39" s="180"/>
      <c r="F39" s="251"/>
      <c r="G39" s="254"/>
      <c r="H39" s="25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2"/>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c r="BE39" s="181"/>
      <c r="BF39" s="182"/>
      <c r="BG39" s="181"/>
      <c r="BH39" s="181"/>
      <c r="BI39" s="181"/>
      <c r="BJ39" s="181"/>
      <c r="BK39" s="181"/>
      <c r="BL39" s="181"/>
      <c r="BM39" s="181"/>
      <c r="BN39" s="181"/>
      <c r="BO39" s="181"/>
      <c r="BP39" s="181"/>
      <c r="BQ39" s="181"/>
      <c r="BR39" s="181"/>
      <c r="BS39" s="181"/>
      <c r="BT39" s="181"/>
      <c r="BU39" s="181"/>
      <c r="BV39" s="181"/>
      <c r="BW39" s="181"/>
      <c r="BX39" s="181"/>
      <c r="BY39" s="181"/>
      <c r="BZ39" s="181"/>
      <c r="CA39" s="181"/>
      <c r="CB39" s="181"/>
      <c r="CC39" s="181"/>
      <c r="CD39" s="181"/>
      <c r="CE39" s="182"/>
      <c r="CF39" s="181"/>
      <c r="CG39" s="181"/>
      <c r="CH39" s="181"/>
      <c r="CI39" s="181"/>
      <c r="CJ39" s="181"/>
      <c r="CK39" s="181"/>
      <c r="CL39" s="181"/>
      <c r="CM39" s="181"/>
      <c r="CN39" s="181"/>
      <c r="CO39" s="181"/>
      <c r="CP39" s="181"/>
      <c r="CQ39" s="181"/>
      <c r="CR39" s="181"/>
      <c r="CS39" s="181"/>
      <c r="CT39" s="181"/>
      <c r="CU39" s="181"/>
      <c r="CV39" s="181"/>
      <c r="CW39" s="181"/>
      <c r="CX39" s="181"/>
      <c r="CY39" s="181"/>
      <c r="CZ39" s="181"/>
      <c r="DA39" s="181"/>
      <c r="DB39" s="181"/>
      <c r="DC39" s="179"/>
    </row>
    <row r="40" spans="1:107" ht="15" customHeight="1" x14ac:dyDescent="0.15">
      <c r="A40" s="300">
        <v>35</v>
      </c>
      <c r="B40" s="1590"/>
      <c r="C40" s="267" t="s">
        <v>416</v>
      </c>
      <c r="D40" s="188">
        <f t="shared" si="0"/>
        <v>0</v>
      </c>
      <c r="E40" s="180"/>
      <c r="F40" s="251"/>
      <c r="G40" s="254"/>
      <c r="H40" s="25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2"/>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2"/>
      <c r="BG40" s="181"/>
      <c r="BH40" s="181"/>
      <c r="BI40" s="181"/>
      <c r="BJ40" s="181"/>
      <c r="BK40" s="181"/>
      <c r="BL40" s="181"/>
      <c r="BM40" s="181"/>
      <c r="BN40" s="181"/>
      <c r="BO40" s="181"/>
      <c r="BP40" s="181"/>
      <c r="BQ40" s="181"/>
      <c r="BR40" s="181"/>
      <c r="BS40" s="181"/>
      <c r="BT40" s="181"/>
      <c r="BU40" s="181"/>
      <c r="BV40" s="181"/>
      <c r="BW40" s="181"/>
      <c r="BX40" s="181"/>
      <c r="BY40" s="181"/>
      <c r="BZ40" s="181"/>
      <c r="CA40" s="181"/>
      <c r="CB40" s="181"/>
      <c r="CC40" s="181"/>
      <c r="CD40" s="181"/>
      <c r="CE40" s="182"/>
      <c r="CF40" s="181"/>
      <c r="CG40" s="181"/>
      <c r="CH40" s="181"/>
      <c r="CI40" s="181"/>
      <c r="CJ40" s="181"/>
      <c r="CK40" s="181"/>
      <c r="CL40" s="181"/>
      <c r="CM40" s="181"/>
      <c r="CN40" s="181"/>
      <c r="CO40" s="181"/>
      <c r="CP40" s="181"/>
      <c r="CQ40" s="181"/>
      <c r="CR40" s="181"/>
      <c r="CS40" s="181"/>
      <c r="CT40" s="181"/>
      <c r="CU40" s="181"/>
      <c r="CV40" s="181"/>
      <c r="CW40" s="181"/>
      <c r="CX40" s="181"/>
      <c r="CY40" s="181"/>
      <c r="CZ40" s="181"/>
      <c r="DA40" s="181"/>
      <c r="DB40" s="181"/>
      <c r="DC40" s="179"/>
    </row>
    <row r="41" spans="1:107" ht="15" customHeight="1" x14ac:dyDescent="0.15">
      <c r="A41" s="300">
        <v>36</v>
      </c>
      <c r="B41" s="1590"/>
      <c r="C41" s="267" t="s">
        <v>267</v>
      </c>
      <c r="D41" s="188">
        <f t="shared" si="0"/>
        <v>0</v>
      </c>
      <c r="E41" s="180"/>
      <c r="F41" s="251"/>
      <c r="G41" s="254"/>
      <c r="H41" s="25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2"/>
      <c r="AH41" s="181"/>
      <c r="AI41" s="181"/>
      <c r="AJ41" s="181"/>
      <c r="AK41" s="181"/>
      <c r="AL41" s="181"/>
      <c r="AM41" s="181"/>
      <c r="AN41" s="181"/>
      <c r="AO41" s="181"/>
      <c r="AP41" s="181"/>
      <c r="AQ41" s="181"/>
      <c r="AR41" s="181"/>
      <c r="AS41" s="181"/>
      <c r="AT41" s="181"/>
      <c r="AU41" s="181"/>
      <c r="AV41" s="181"/>
      <c r="AW41" s="181"/>
      <c r="AX41" s="181"/>
      <c r="AY41" s="181"/>
      <c r="AZ41" s="181"/>
      <c r="BA41" s="181"/>
      <c r="BB41" s="181"/>
      <c r="BC41" s="181"/>
      <c r="BD41" s="181"/>
      <c r="BE41" s="181"/>
      <c r="BF41" s="182"/>
      <c r="BG41" s="181"/>
      <c r="BH41" s="181"/>
      <c r="BI41" s="181"/>
      <c r="BJ41" s="181"/>
      <c r="BK41" s="181"/>
      <c r="BL41" s="181"/>
      <c r="BM41" s="181"/>
      <c r="BN41" s="181"/>
      <c r="BO41" s="181"/>
      <c r="BP41" s="181"/>
      <c r="BQ41" s="181"/>
      <c r="BR41" s="181"/>
      <c r="BS41" s="181"/>
      <c r="BT41" s="181"/>
      <c r="BU41" s="181"/>
      <c r="BV41" s="181"/>
      <c r="BW41" s="181"/>
      <c r="BX41" s="181"/>
      <c r="BY41" s="181"/>
      <c r="BZ41" s="181"/>
      <c r="CA41" s="181"/>
      <c r="CB41" s="181"/>
      <c r="CC41" s="181"/>
      <c r="CD41" s="181"/>
      <c r="CE41" s="182"/>
      <c r="CF41" s="181"/>
      <c r="CG41" s="181"/>
      <c r="CH41" s="181"/>
      <c r="CI41" s="181"/>
      <c r="CJ41" s="181"/>
      <c r="CK41" s="181"/>
      <c r="CL41" s="181"/>
      <c r="CM41" s="181"/>
      <c r="CN41" s="181"/>
      <c r="CO41" s="181"/>
      <c r="CP41" s="181"/>
      <c r="CQ41" s="181"/>
      <c r="CR41" s="181"/>
      <c r="CS41" s="181"/>
      <c r="CT41" s="181"/>
      <c r="CU41" s="181"/>
      <c r="CV41" s="181"/>
      <c r="CW41" s="181"/>
      <c r="CX41" s="181"/>
      <c r="CY41" s="181"/>
      <c r="CZ41" s="181"/>
      <c r="DA41" s="181"/>
      <c r="DB41" s="181"/>
      <c r="DC41" s="179"/>
    </row>
    <row r="42" spans="1:107" ht="15" customHeight="1" x14ac:dyDescent="0.15">
      <c r="A42" s="300">
        <v>37</v>
      </c>
      <c r="B42" s="1590"/>
      <c r="C42" s="267" t="s">
        <v>418</v>
      </c>
      <c r="D42" s="188">
        <f t="shared" si="0"/>
        <v>0</v>
      </c>
      <c r="E42" s="180"/>
      <c r="F42" s="251"/>
      <c r="G42" s="254"/>
      <c r="H42" s="25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2"/>
      <c r="AH42" s="181"/>
      <c r="AI42" s="181"/>
      <c r="AJ42" s="181"/>
      <c r="AK42" s="181"/>
      <c r="AL42" s="181"/>
      <c r="AM42" s="181"/>
      <c r="AN42" s="181"/>
      <c r="AO42" s="181"/>
      <c r="AP42" s="181"/>
      <c r="AQ42" s="181"/>
      <c r="AR42" s="181"/>
      <c r="AS42" s="181"/>
      <c r="AT42" s="181"/>
      <c r="AU42" s="181"/>
      <c r="AV42" s="181"/>
      <c r="AW42" s="181"/>
      <c r="AX42" s="181"/>
      <c r="AY42" s="181"/>
      <c r="AZ42" s="181"/>
      <c r="BA42" s="181"/>
      <c r="BB42" s="181"/>
      <c r="BC42" s="181"/>
      <c r="BD42" s="181"/>
      <c r="BE42" s="181"/>
      <c r="BF42" s="182"/>
      <c r="BG42" s="181"/>
      <c r="BH42" s="181"/>
      <c r="BI42" s="181"/>
      <c r="BJ42" s="181"/>
      <c r="BK42" s="181"/>
      <c r="BL42" s="181"/>
      <c r="BM42" s="181"/>
      <c r="BN42" s="181"/>
      <c r="BO42" s="181"/>
      <c r="BP42" s="181"/>
      <c r="BQ42" s="181"/>
      <c r="BR42" s="181"/>
      <c r="BS42" s="181"/>
      <c r="BT42" s="181"/>
      <c r="BU42" s="181"/>
      <c r="BV42" s="181"/>
      <c r="BW42" s="181"/>
      <c r="BX42" s="181"/>
      <c r="BY42" s="181"/>
      <c r="BZ42" s="181"/>
      <c r="CA42" s="181"/>
      <c r="CB42" s="181"/>
      <c r="CC42" s="181"/>
      <c r="CD42" s="181"/>
      <c r="CE42" s="182"/>
      <c r="CF42" s="181"/>
      <c r="CG42" s="181"/>
      <c r="CH42" s="181"/>
      <c r="CI42" s="181"/>
      <c r="CJ42" s="181"/>
      <c r="CK42" s="181"/>
      <c r="CL42" s="181"/>
      <c r="CM42" s="181"/>
      <c r="CN42" s="181"/>
      <c r="CO42" s="181"/>
      <c r="CP42" s="181"/>
      <c r="CQ42" s="181"/>
      <c r="CR42" s="181"/>
      <c r="CS42" s="181"/>
      <c r="CT42" s="181"/>
      <c r="CU42" s="181"/>
      <c r="CV42" s="181"/>
      <c r="CW42" s="181"/>
      <c r="CX42" s="181"/>
      <c r="CY42" s="181"/>
      <c r="CZ42" s="181"/>
      <c r="DA42" s="181"/>
      <c r="DB42" s="181"/>
      <c r="DC42" s="179"/>
    </row>
    <row r="43" spans="1:107" ht="15" customHeight="1" x14ac:dyDescent="0.15">
      <c r="A43" s="300">
        <v>38</v>
      </c>
      <c r="B43" s="1590"/>
      <c r="C43" s="267" t="s">
        <v>419</v>
      </c>
      <c r="D43" s="188">
        <f t="shared" si="0"/>
        <v>0</v>
      </c>
      <c r="E43" s="180"/>
      <c r="F43" s="251"/>
      <c r="G43" s="254"/>
      <c r="H43" s="25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2"/>
      <c r="AH43" s="181"/>
      <c r="AI43" s="181"/>
      <c r="AJ43" s="181"/>
      <c r="AK43" s="181"/>
      <c r="AL43" s="181"/>
      <c r="AM43" s="181"/>
      <c r="AN43" s="181"/>
      <c r="AO43" s="181"/>
      <c r="AP43" s="181"/>
      <c r="AQ43" s="181"/>
      <c r="AR43" s="181"/>
      <c r="AS43" s="181"/>
      <c r="AT43" s="181"/>
      <c r="AU43" s="181"/>
      <c r="AV43" s="181"/>
      <c r="AW43" s="181"/>
      <c r="AX43" s="181"/>
      <c r="AY43" s="181"/>
      <c r="AZ43" s="181"/>
      <c r="BA43" s="181"/>
      <c r="BB43" s="181"/>
      <c r="BC43" s="181"/>
      <c r="BD43" s="181"/>
      <c r="BE43" s="181"/>
      <c r="BF43" s="182"/>
      <c r="BG43" s="181"/>
      <c r="BH43" s="181"/>
      <c r="BI43" s="181"/>
      <c r="BJ43" s="181"/>
      <c r="BK43" s="181"/>
      <c r="BL43" s="181"/>
      <c r="BM43" s="181"/>
      <c r="BN43" s="181"/>
      <c r="BO43" s="181"/>
      <c r="BP43" s="181"/>
      <c r="BQ43" s="181"/>
      <c r="BR43" s="181"/>
      <c r="BS43" s="181"/>
      <c r="BT43" s="181"/>
      <c r="BU43" s="181"/>
      <c r="BV43" s="181"/>
      <c r="BW43" s="181"/>
      <c r="BX43" s="181"/>
      <c r="BY43" s="181"/>
      <c r="BZ43" s="181"/>
      <c r="CA43" s="181"/>
      <c r="CB43" s="181"/>
      <c r="CC43" s="181"/>
      <c r="CD43" s="181"/>
      <c r="CE43" s="182"/>
      <c r="CF43" s="181"/>
      <c r="CG43" s="181"/>
      <c r="CH43" s="181"/>
      <c r="CI43" s="181"/>
      <c r="CJ43" s="181"/>
      <c r="CK43" s="181"/>
      <c r="CL43" s="181"/>
      <c r="CM43" s="181"/>
      <c r="CN43" s="181"/>
      <c r="CO43" s="181"/>
      <c r="CP43" s="181"/>
      <c r="CQ43" s="181"/>
      <c r="CR43" s="181"/>
      <c r="CS43" s="181"/>
      <c r="CT43" s="181"/>
      <c r="CU43" s="181"/>
      <c r="CV43" s="181"/>
      <c r="CW43" s="181"/>
      <c r="CX43" s="181"/>
      <c r="CY43" s="181"/>
      <c r="CZ43" s="181"/>
      <c r="DA43" s="181"/>
      <c r="DB43" s="181"/>
      <c r="DC43" s="179"/>
    </row>
    <row r="44" spans="1:107" ht="15" customHeight="1" x14ac:dyDescent="0.15">
      <c r="A44" s="300">
        <v>39</v>
      </c>
      <c r="B44" s="1590"/>
      <c r="C44" s="267" t="s">
        <v>420</v>
      </c>
      <c r="D44" s="188">
        <f t="shared" si="0"/>
        <v>0</v>
      </c>
      <c r="E44" s="180"/>
      <c r="F44" s="251"/>
      <c r="G44" s="254"/>
      <c r="H44" s="25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2"/>
      <c r="AH44" s="181"/>
      <c r="AI44" s="181"/>
      <c r="AJ44" s="181"/>
      <c r="AK44" s="181"/>
      <c r="AL44" s="181"/>
      <c r="AM44" s="181"/>
      <c r="AN44" s="181"/>
      <c r="AO44" s="181"/>
      <c r="AP44" s="181"/>
      <c r="AQ44" s="181"/>
      <c r="AR44" s="181"/>
      <c r="AS44" s="181"/>
      <c r="AT44" s="181"/>
      <c r="AU44" s="181"/>
      <c r="AV44" s="181"/>
      <c r="AW44" s="181"/>
      <c r="AX44" s="181"/>
      <c r="AY44" s="181"/>
      <c r="AZ44" s="181"/>
      <c r="BA44" s="181"/>
      <c r="BB44" s="181"/>
      <c r="BC44" s="181"/>
      <c r="BD44" s="181"/>
      <c r="BE44" s="181"/>
      <c r="BF44" s="182"/>
      <c r="BG44" s="181"/>
      <c r="BH44" s="181"/>
      <c r="BI44" s="181"/>
      <c r="BJ44" s="181"/>
      <c r="BK44" s="181"/>
      <c r="BL44" s="181"/>
      <c r="BM44" s="181"/>
      <c r="BN44" s="181"/>
      <c r="BO44" s="181"/>
      <c r="BP44" s="181"/>
      <c r="BQ44" s="181"/>
      <c r="BR44" s="181"/>
      <c r="BS44" s="181"/>
      <c r="BT44" s="181"/>
      <c r="BU44" s="181"/>
      <c r="BV44" s="181"/>
      <c r="BW44" s="181"/>
      <c r="BX44" s="181"/>
      <c r="BY44" s="181"/>
      <c r="BZ44" s="181"/>
      <c r="CA44" s="181"/>
      <c r="CB44" s="181"/>
      <c r="CC44" s="181"/>
      <c r="CD44" s="181"/>
      <c r="CE44" s="182"/>
      <c r="CF44" s="181"/>
      <c r="CG44" s="181"/>
      <c r="CH44" s="181"/>
      <c r="CI44" s="181"/>
      <c r="CJ44" s="181"/>
      <c r="CK44" s="181"/>
      <c r="CL44" s="181"/>
      <c r="CM44" s="181"/>
      <c r="CN44" s="181"/>
      <c r="CO44" s="181"/>
      <c r="CP44" s="181"/>
      <c r="CQ44" s="181"/>
      <c r="CR44" s="181"/>
      <c r="CS44" s="181"/>
      <c r="CT44" s="181"/>
      <c r="CU44" s="181"/>
      <c r="CV44" s="181"/>
      <c r="CW44" s="181"/>
      <c r="CX44" s="181"/>
      <c r="CY44" s="181"/>
      <c r="CZ44" s="181"/>
      <c r="DA44" s="181"/>
      <c r="DB44" s="181"/>
      <c r="DC44" s="179"/>
    </row>
    <row r="45" spans="1:107" ht="15" customHeight="1" x14ac:dyDescent="0.15">
      <c r="A45" s="300">
        <v>40</v>
      </c>
      <c r="B45" s="1590"/>
      <c r="C45" s="267" t="s">
        <v>421</v>
      </c>
      <c r="D45" s="188">
        <f t="shared" si="0"/>
        <v>0</v>
      </c>
      <c r="E45" s="180"/>
      <c r="F45" s="251"/>
      <c r="G45" s="254"/>
      <c r="H45" s="25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2"/>
      <c r="AH45" s="181"/>
      <c r="AI45" s="181"/>
      <c r="AJ45" s="181"/>
      <c r="AK45" s="181"/>
      <c r="AL45" s="181"/>
      <c r="AM45" s="181"/>
      <c r="AN45" s="181"/>
      <c r="AO45" s="181"/>
      <c r="AP45" s="181"/>
      <c r="AQ45" s="181"/>
      <c r="AR45" s="181"/>
      <c r="AS45" s="181"/>
      <c r="AT45" s="181"/>
      <c r="AU45" s="181"/>
      <c r="AV45" s="181"/>
      <c r="AW45" s="181"/>
      <c r="AX45" s="181"/>
      <c r="AY45" s="181"/>
      <c r="AZ45" s="181"/>
      <c r="BA45" s="181"/>
      <c r="BB45" s="181"/>
      <c r="BC45" s="181"/>
      <c r="BD45" s="181"/>
      <c r="BE45" s="181"/>
      <c r="BF45" s="182"/>
      <c r="BG45" s="181"/>
      <c r="BH45" s="181"/>
      <c r="BI45" s="181"/>
      <c r="BJ45" s="181"/>
      <c r="BK45" s="181"/>
      <c r="BL45" s="181"/>
      <c r="BM45" s="181"/>
      <c r="BN45" s="181"/>
      <c r="BO45" s="181"/>
      <c r="BP45" s="181"/>
      <c r="BQ45" s="181"/>
      <c r="BR45" s="181"/>
      <c r="BS45" s="181"/>
      <c r="BT45" s="181"/>
      <c r="BU45" s="181"/>
      <c r="BV45" s="181"/>
      <c r="BW45" s="181"/>
      <c r="BX45" s="181"/>
      <c r="BY45" s="181"/>
      <c r="BZ45" s="181"/>
      <c r="CA45" s="181"/>
      <c r="CB45" s="181"/>
      <c r="CC45" s="181"/>
      <c r="CD45" s="181"/>
      <c r="CE45" s="182"/>
      <c r="CF45" s="181"/>
      <c r="CG45" s="181"/>
      <c r="CH45" s="181"/>
      <c r="CI45" s="181"/>
      <c r="CJ45" s="181"/>
      <c r="CK45" s="181"/>
      <c r="CL45" s="181"/>
      <c r="CM45" s="181"/>
      <c r="CN45" s="181"/>
      <c r="CO45" s="181"/>
      <c r="CP45" s="181"/>
      <c r="CQ45" s="181"/>
      <c r="CR45" s="181"/>
      <c r="CS45" s="181"/>
      <c r="CT45" s="181"/>
      <c r="CU45" s="181"/>
      <c r="CV45" s="181"/>
      <c r="CW45" s="181"/>
      <c r="CX45" s="181"/>
      <c r="CY45" s="181"/>
      <c r="CZ45" s="181"/>
      <c r="DA45" s="181"/>
      <c r="DB45" s="181"/>
      <c r="DC45" s="179"/>
    </row>
    <row r="46" spans="1:107" ht="15" customHeight="1" x14ac:dyDescent="0.15">
      <c r="A46" s="300">
        <v>41</v>
      </c>
      <c r="B46" s="1590"/>
      <c r="C46" s="267" t="s">
        <v>307</v>
      </c>
      <c r="D46" s="188">
        <f t="shared" si="0"/>
        <v>0</v>
      </c>
      <c r="E46" s="180"/>
      <c r="F46" s="251"/>
      <c r="G46" s="254"/>
      <c r="H46" s="25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2"/>
      <c r="AH46" s="181"/>
      <c r="AI46" s="181"/>
      <c r="AJ46" s="181"/>
      <c r="AK46" s="181"/>
      <c r="AL46" s="181"/>
      <c r="AM46" s="181"/>
      <c r="AN46" s="181"/>
      <c r="AO46" s="181"/>
      <c r="AP46" s="181"/>
      <c r="AQ46" s="181"/>
      <c r="AR46" s="181"/>
      <c r="AS46" s="181"/>
      <c r="AT46" s="181"/>
      <c r="AU46" s="181"/>
      <c r="AV46" s="181"/>
      <c r="AW46" s="181"/>
      <c r="AX46" s="181"/>
      <c r="AY46" s="181"/>
      <c r="AZ46" s="181"/>
      <c r="BA46" s="181"/>
      <c r="BB46" s="181"/>
      <c r="BC46" s="181"/>
      <c r="BD46" s="181"/>
      <c r="BE46" s="181"/>
      <c r="BF46" s="182"/>
      <c r="BG46" s="181"/>
      <c r="BH46" s="181"/>
      <c r="BI46" s="181"/>
      <c r="BJ46" s="181"/>
      <c r="BK46" s="181"/>
      <c r="BL46" s="181"/>
      <c r="BM46" s="181"/>
      <c r="BN46" s="181"/>
      <c r="BO46" s="181"/>
      <c r="BP46" s="181"/>
      <c r="BQ46" s="181"/>
      <c r="BR46" s="181"/>
      <c r="BS46" s="181"/>
      <c r="BT46" s="181"/>
      <c r="BU46" s="181"/>
      <c r="BV46" s="181"/>
      <c r="BW46" s="181"/>
      <c r="BX46" s="181"/>
      <c r="BY46" s="181"/>
      <c r="BZ46" s="181"/>
      <c r="CA46" s="181"/>
      <c r="CB46" s="181"/>
      <c r="CC46" s="181"/>
      <c r="CD46" s="181"/>
      <c r="CE46" s="182"/>
      <c r="CF46" s="181"/>
      <c r="CG46" s="181"/>
      <c r="CH46" s="181"/>
      <c r="CI46" s="181"/>
      <c r="CJ46" s="181"/>
      <c r="CK46" s="181"/>
      <c r="CL46" s="181"/>
      <c r="CM46" s="181"/>
      <c r="CN46" s="181"/>
      <c r="CO46" s="181"/>
      <c r="CP46" s="181"/>
      <c r="CQ46" s="181"/>
      <c r="CR46" s="181"/>
      <c r="CS46" s="181"/>
      <c r="CT46" s="181"/>
      <c r="CU46" s="181"/>
      <c r="CV46" s="181"/>
      <c r="CW46" s="181"/>
      <c r="CX46" s="181"/>
      <c r="CY46" s="181"/>
      <c r="CZ46" s="181"/>
      <c r="DA46" s="181"/>
      <c r="DB46" s="181"/>
      <c r="DC46" s="179"/>
    </row>
    <row r="47" spans="1:107" ht="15" customHeight="1" thickBot="1" x14ac:dyDescent="0.2">
      <c r="A47" s="301">
        <v>42</v>
      </c>
      <c r="B47" s="1584"/>
      <c r="C47" s="268" t="s">
        <v>115</v>
      </c>
      <c r="D47" s="189">
        <f t="shared" si="0"/>
        <v>0</v>
      </c>
      <c r="E47" s="184"/>
      <c r="F47" s="252"/>
      <c r="G47" s="255"/>
      <c r="H47" s="252"/>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6"/>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5"/>
      <c r="BF47" s="186"/>
      <c r="BG47" s="185"/>
      <c r="BH47" s="185"/>
      <c r="BI47" s="185"/>
      <c r="BJ47" s="185"/>
      <c r="BK47" s="185"/>
      <c r="BL47" s="185"/>
      <c r="BM47" s="185"/>
      <c r="BN47" s="185"/>
      <c r="BO47" s="185"/>
      <c r="BP47" s="185"/>
      <c r="BQ47" s="185"/>
      <c r="BR47" s="185"/>
      <c r="BS47" s="185"/>
      <c r="BT47" s="185"/>
      <c r="BU47" s="185"/>
      <c r="BV47" s="185"/>
      <c r="BW47" s="185"/>
      <c r="BX47" s="185"/>
      <c r="BY47" s="185"/>
      <c r="BZ47" s="185"/>
      <c r="CA47" s="185"/>
      <c r="CB47" s="185"/>
      <c r="CC47" s="185"/>
      <c r="CD47" s="185"/>
      <c r="CE47" s="186"/>
      <c r="CF47" s="185"/>
      <c r="CG47" s="185"/>
      <c r="CH47" s="185"/>
      <c r="CI47" s="185"/>
      <c r="CJ47" s="185"/>
      <c r="CK47" s="185"/>
      <c r="CL47" s="185"/>
      <c r="CM47" s="185"/>
      <c r="CN47" s="185"/>
      <c r="CO47" s="185"/>
      <c r="CP47" s="185"/>
      <c r="CQ47" s="185"/>
      <c r="CR47" s="185"/>
      <c r="CS47" s="185"/>
      <c r="CT47" s="185"/>
      <c r="CU47" s="185"/>
      <c r="CV47" s="185"/>
      <c r="CW47" s="185"/>
      <c r="CX47" s="185"/>
      <c r="CY47" s="185"/>
      <c r="CZ47" s="185"/>
      <c r="DA47" s="185"/>
      <c r="DB47" s="185"/>
      <c r="DC47" s="183"/>
    </row>
    <row r="48" spans="1:107" ht="15" customHeight="1" x14ac:dyDescent="0.15">
      <c r="A48" s="298">
        <v>43</v>
      </c>
      <c r="B48" s="1585" t="s">
        <v>268</v>
      </c>
      <c r="C48" s="266" t="s">
        <v>639</v>
      </c>
      <c r="D48" s="187">
        <f t="shared" si="0"/>
        <v>0</v>
      </c>
      <c r="E48" s="176"/>
      <c r="F48" s="250"/>
      <c r="G48" s="253"/>
      <c r="H48" s="250"/>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8"/>
      <c r="AH48" s="177"/>
      <c r="AI48" s="177"/>
      <c r="AJ48" s="177"/>
      <c r="AK48" s="177"/>
      <c r="AL48" s="177"/>
      <c r="AM48" s="177"/>
      <c r="AN48" s="177"/>
      <c r="AO48" s="177"/>
      <c r="AP48" s="177"/>
      <c r="AQ48" s="177"/>
      <c r="AR48" s="177"/>
      <c r="AS48" s="177"/>
      <c r="AT48" s="177"/>
      <c r="AU48" s="177"/>
      <c r="AV48" s="177"/>
      <c r="AW48" s="177"/>
      <c r="AX48" s="177"/>
      <c r="AY48" s="177"/>
      <c r="AZ48" s="177"/>
      <c r="BA48" s="177"/>
      <c r="BB48" s="177"/>
      <c r="BC48" s="177"/>
      <c r="BD48" s="177"/>
      <c r="BE48" s="177"/>
      <c r="BF48" s="178"/>
      <c r="BG48" s="177"/>
      <c r="BH48" s="177"/>
      <c r="BI48" s="177"/>
      <c r="BJ48" s="177"/>
      <c r="BK48" s="177"/>
      <c r="BL48" s="177"/>
      <c r="BM48" s="177"/>
      <c r="BN48" s="177"/>
      <c r="BO48" s="177"/>
      <c r="BP48" s="177"/>
      <c r="BQ48" s="177"/>
      <c r="BR48" s="177"/>
      <c r="BS48" s="177"/>
      <c r="BT48" s="177"/>
      <c r="BU48" s="177"/>
      <c r="BV48" s="177"/>
      <c r="BW48" s="177"/>
      <c r="BX48" s="177"/>
      <c r="BY48" s="177"/>
      <c r="BZ48" s="177"/>
      <c r="CA48" s="177"/>
      <c r="CB48" s="177"/>
      <c r="CC48" s="177"/>
      <c r="CD48" s="177"/>
      <c r="CE48" s="178"/>
      <c r="CF48" s="177"/>
      <c r="CG48" s="177"/>
      <c r="CH48" s="177"/>
      <c r="CI48" s="177"/>
      <c r="CJ48" s="177"/>
      <c r="CK48" s="177"/>
      <c r="CL48" s="177"/>
      <c r="CM48" s="177"/>
      <c r="CN48" s="177"/>
      <c r="CO48" s="177"/>
      <c r="CP48" s="177"/>
      <c r="CQ48" s="177"/>
      <c r="CR48" s="177"/>
      <c r="CS48" s="177"/>
      <c r="CT48" s="177"/>
      <c r="CU48" s="177"/>
      <c r="CV48" s="177"/>
      <c r="CW48" s="177"/>
      <c r="CX48" s="177"/>
      <c r="CY48" s="177"/>
      <c r="CZ48" s="177"/>
      <c r="DA48" s="177"/>
      <c r="DB48" s="177"/>
      <c r="DC48" s="175"/>
    </row>
    <row r="49" spans="1:107" ht="15" customHeight="1" x14ac:dyDescent="0.15">
      <c r="A49" s="300">
        <v>44</v>
      </c>
      <c r="B49" s="1586"/>
      <c r="C49" s="267" t="s">
        <v>262</v>
      </c>
      <c r="D49" s="188">
        <f t="shared" si="0"/>
        <v>0</v>
      </c>
      <c r="E49" s="180"/>
      <c r="F49" s="251"/>
      <c r="G49" s="254"/>
      <c r="H49" s="25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2"/>
      <c r="AH49" s="181"/>
      <c r="AI49" s="181"/>
      <c r="AJ49" s="181"/>
      <c r="AK49" s="181"/>
      <c r="AL49" s="181"/>
      <c r="AM49" s="181"/>
      <c r="AN49" s="181"/>
      <c r="AO49" s="181"/>
      <c r="AP49" s="181"/>
      <c r="AQ49" s="181"/>
      <c r="AR49" s="181"/>
      <c r="AS49" s="181"/>
      <c r="AT49" s="181"/>
      <c r="AU49" s="181"/>
      <c r="AV49" s="181"/>
      <c r="AW49" s="181"/>
      <c r="AX49" s="181"/>
      <c r="AY49" s="181"/>
      <c r="AZ49" s="181"/>
      <c r="BA49" s="181"/>
      <c r="BB49" s="181"/>
      <c r="BC49" s="181"/>
      <c r="BD49" s="181"/>
      <c r="BE49" s="181"/>
      <c r="BF49" s="182"/>
      <c r="BG49" s="181"/>
      <c r="BH49" s="181"/>
      <c r="BI49" s="181"/>
      <c r="BJ49" s="181"/>
      <c r="BK49" s="181"/>
      <c r="BL49" s="181"/>
      <c r="BM49" s="181"/>
      <c r="BN49" s="181"/>
      <c r="BO49" s="181"/>
      <c r="BP49" s="181"/>
      <c r="BQ49" s="181"/>
      <c r="BR49" s="181"/>
      <c r="BS49" s="181"/>
      <c r="BT49" s="181"/>
      <c r="BU49" s="181"/>
      <c r="BV49" s="181"/>
      <c r="BW49" s="181"/>
      <c r="BX49" s="181"/>
      <c r="BY49" s="181"/>
      <c r="BZ49" s="181"/>
      <c r="CA49" s="181"/>
      <c r="CB49" s="181"/>
      <c r="CC49" s="181"/>
      <c r="CD49" s="181"/>
      <c r="CE49" s="182"/>
      <c r="CF49" s="181"/>
      <c r="CG49" s="181"/>
      <c r="CH49" s="181"/>
      <c r="CI49" s="181"/>
      <c r="CJ49" s="181"/>
      <c r="CK49" s="181"/>
      <c r="CL49" s="181"/>
      <c r="CM49" s="181"/>
      <c r="CN49" s="181"/>
      <c r="CO49" s="181"/>
      <c r="CP49" s="181"/>
      <c r="CQ49" s="181"/>
      <c r="CR49" s="181"/>
      <c r="CS49" s="181"/>
      <c r="CT49" s="181"/>
      <c r="CU49" s="181"/>
      <c r="CV49" s="181"/>
      <c r="CW49" s="181"/>
      <c r="CX49" s="181"/>
      <c r="CY49" s="181"/>
      <c r="CZ49" s="181"/>
      <c r="DA49" s="181"/>
      <c r="DB49" s="181"/>
      <c r="DC49" s="179"/>
    </row>
    <row r="50" spans="1:107" ht="15" customHeight="1" x14ac:dyDescent="0.15">
      <c r="A50" s="300">
        <v>45</v>
      </c>
      <c r="B50" s="1586"/>
      <c r="C50" s="267" t="s">
        <v>263</v>
      </c>
      <c r="D50" s="188">
        <f t="shared" si="0"/>
        <v>0</v>
      </c>
      <c r="E50" s="180"/>
      <c r="F50" s="251"/>
      <c r="G50" s="254"/>
      <c r="H50" s="25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2"/>
      <c r="AH50" s="181"/>
      <c r="AI50" s="181"/>
      <c r="AJ50" s="181"/>
      <c r="AK50" s="181"/>
      <c r="AL50" s="181"/>
      <c r="AM50" s="181"/>
      <c r="AN50" s="181"/>
      <c r="AO50" s="181"/>
      <c r="AP50" s="181"/>
      <c r="AQ50" s="181"/>
      <c r="AR50" s="181"/>
      <c r="AS50" s="181"/>
      <c r="AT50" s="181"/>
      <c r="AU50" s="181"/>
      <c r="AV50" s="181"/>
      <c r="AW50" s="181"/>
      <c r="AX50" s="181"/>
      <c r="AY50" s="181"/>
      <c r="AZ50" s="181"/>
      <c r="BA50" s="181"/>
      <c r="BB50" s="181"/>
      <c r="BC50" s="181"/>
      <c r="BD50" s="181"/>
      <c r="BE50" s="181"/>
      <c r="BF50" s="182"/>
      <c r="BG50" s="181"/>
      <c r="BH50" s="181"/>
      <c r="BI50" s="181"/>
      <c r="BJ50" s="181"/>
      <c r="BK50" s="181"/>
      <c r="BL50" s="181"/>
      <c r="BM50" s="181"/>
      <c r="BN50" s="181"/>
      <c r="BO50" s="181"/>
      <c r="BP50" s="181"/>
      <c r="BQ50" s="181"/>
      <c r="BR50" s="181"/>
      <c r="BS50" s="181"/>
      <c r="BT50" s="181"/>
      <c r="BU50" s="181"/>
      <c r="BV50" s="181"/>
      <c r="BW50" s="181"/>
      <c r="BX50" s="181"/>
      <c r="BY50" s="181"/>
      <c r="BZ50" s="181"/>
      <c r="CA50" s="181"/>
      <c r="CB50" s="181"/>
      <c r="CC50" s="181"/>
      <c r="CD50" s="181"/>
      <c r="CE50" s="182"/>
      <c r="CF50" s="181"/>
      <c r="CG50" s="181"/>
      <c r="CH50" s="181"/>
      <c r="CI50" s="181"/>
      <c r="CJ50" s="181"/>
      <c r="CK50" s="181"/>
      <c r="CL50" s="181"/>
      <c r="CM50" s="181"/>
      <c r="CN50" s="181"/>
      <c r="CO50" s="181"/>
      <c r="CP50" s="181"/>
      <c r="CQ50" s="181"/>
      <c r="CR50" s="181"/>
      <c r="CS50" s="181"/>
      <c r="CT50" s="181"/>
      <c r="CU50" s="181"/>
      <c r="CV50" s="181"/>
      <c r="CW50" s="181"/>
      <c r="CX50" s="181"/>
      <c r="CY50" s="181"/>
      <c r="CZ50" s="181"/>
      <c r="DA50" s="181"/>
      <c r="DB50" s="181"/>
      <c r="DC50" s="179"/>
    </row>
    <row r="51" spans="1:107" ht="15" customHeight="1" x14ac:dyDescent="0.15">
      <c r="A51" s="300">
        <v>46</v>
      </c>
      <c r="B51" s="1586"/>
      <c r="C51" s="267" t="s">
        <v>406</v>
      </c>
      <c r="D51" s="188">
        <f t="shared" si="0"/>
        <v>0</v>
      </c>
      <c r="E51" s="180"/>
      <c r="F51" s="251"/>
      <c r="G51" s="254"/>
      <c r="H51" s="251"/>
      <c r="I51" s="181"/>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2"/>
      <c r="AH51" s="181"/>
      <c r="AI51" s="181"/>
      <c r="AJ51" s="181"/>
      <c r="AK51" s="181"/>
      <c r="AL51" s="181"/>
      <c r="AM51" s="181"/>
      <c r="AN51" s="181"/>
      <c r="AO51" s="181"/>
      <c r="AP51" s="181"/>
      <c r="AQ51" s="181"/>
      <c r="AR51" s="181"/>
      <c r="AS51" s="181"/>
      <c r="AT51" s="181"/>
      <c r="AU51" s="181"/>
      <c r="AV51" s="181"/>
      <c r="AW51" s="181"/>
      <c r="AX51" s="181"/>
      <c r="AY51" s="181"/>
      <c r="AZ51" s="181"/>
      <c r="BA51" s="181"/>
      <c r="BB51" s="181"/>
      <c r="BC51" s="181"/>
      <c r="BD51" s="181"/>
      <c r="BE51" s="181"/>
      <c r="BF51" s="182"/>
      <c r="BG51" s="181"/>
      <c r="BH51" s="181"/>
      <c r="BI51" s="181"/>
      <c r="BJ51" s="181"/>
      <c r="BK51" s="181"/>
      <c r="BL51" s="181"/>
      <c r="BM51" s="181"/>
      <c r="BN51" s="181"/>
      <c r="BO51" s="181"/>
      <c r="BP51" s="181"/>
      <c r="BQ51" s="181"/>
      <c r="BR51" s="181"/>
      <c r="BS51" s="181"/>
      <c r="BT51" s="181"/>
      <c r="BU51" s="181"/>
      <c r="BV51" s="181"/>
      <c r="BW51" s="181"/>
      <c r="BX51" s="181"/>
      <c r="BY51" s="181"/>
      <c r="BZ51" s="181"/>
      <c r="CA51" s="181"/>
      <c r="CB51" s="181"/>
      <c r="CC51" s="181"/>
      <c r="CD51" s="181"/>
      <c r="CE51" s="182"/>
      <c r="CF51" s="181"/>
      <c r="CG51" s="181"/>
      <c r="CH51" s="181"/>
      <c r="CI51" s="181"/>
      <c r="CJ51" s="181"/>
      <c r="CK51" s="181"/>
      <c r="CL51" s="181"/>
      <c r="CM51" s="181"/>
      <c r="CN51" s="181"/>
      <c r="CO51" s="181"/>
      <c r="CP51" s="181"/>
      <c r="CQ51" s="181"/>
      <c r="CR51" s="181"/>
      <c r="CS51" s="181"/>
      <c r="CT51" s="181"/>
      <c r="CU51" s="181"/>
      <c r="CV51" s="181"/>
      <c r="CW51" s="181"/>
      <c r="CX51" s="181"/>
      <c r="CY51" s="181"/>
      <c r="CZ51" s="181"/>
      <c r="DA51" s="181"/>
      <c r="DB51" s="181"/>
      <c r="DC51" s="179"/>
    </row>
    <row r="52" spans="1:107" ht="15" customHeight="1" x14ac:dyDescent="0.15">
      <c r="A52" s="300">
        <v>47</v>
      </c>
      <c r="B52" s="1586"/>
      <c r="C52" s="267" t="s">
        <v>407</v>
      </c>
      <c r="D52" s="188">
        <f t="shared" si="0"/>
        <v>0</v>
      </c>
      <c r="E52" s="180"/>
      <c r="F52" s="251"/>
      <c r="G52" s="254"/>
      <c r="H52" s="25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2"/>
      <c r="AH52" s="181"/>
      <c r="AI52" s="181"/>
      <c r="AJ52" s="181"/>
      <c r="AK52" s="181"/>
      <c r="AL52" s="181"/>
      <c r="AM52" s="181"/>
      <c r="AN52" s="181"/>
      <c r="AO52" s="181"/>
      <c r="AP52" s="181"/>
      <c r="AQ52" s="181"/>
      <c r="AR52" s="181"/>
      <c r="AS52" s="181"/>
      <c r="AT52" s="181"/>
      <c r="AU52" s="181"/>
      <c r="AV52" s="181"/>
      <c r="AW52" s="181"/>
      <c r="AX52" s="181"/>
      <c r="AY52" s="181"/>
      <c r="AZ52" s="181"/>
      <c r="BA52" s="181"/>
      <c r="BB52" s="181"/>
      <c r="BC52" s="181"/>
      <c r="BD52" s="181"/>
      <c r="BE52" s="181"/>
      <c r="BF52" s="182"/>
      <c r="BG52" s="181"/>
      <c r="BH52" s="181"/>
      <c r="BI52" s="181"/>
      <c r="BJ52" s="181"/>
      <c r="BK52" s="181"/>
      <c r="BL52" s="181"/>
      <c r="BM52" s="181"/>
      <c r="BN52" s="181"/>
      <c r="BO52" s="181"/>
      <c r="BP52" s="181"/>
      <c r="BQ52" s="181"/>
      <c r="BR52" s="181"/>
      <c r="BS52" s="181"/>
      <c r="BT52" s="181"/>
      <c r="BU52" s="181"/>
      <c r="BV52" s="181"/>
      <c r="BW52" s="181"/>
      <c r="BX52" s="181"/>
      <c r="BY52" s="181"/>
      <c r="BZ52" s="181"/>
      <c r="CA52" s="181"/>
      <c r="CB52" s="181"/>
      <c r="CC52" s="181"/>
      <c r="CD52" s="181"/>
      <c r="CE52" s="182"/>
      <c r="CF52" s="181"/>
      <c r="CG52" s="181"/>
      <c r="CH52" s="181"/>
      <c r="CI52" s="181"/>
      <c r="CJ52" s="181"/>
      <c r="CK52" s="181"/>
      <c r="CL52" s="181"/>
      <c r="CM52" s="181"/>
      <c r="CN52" s="181"/>
      <c r="CO52" s="181"/>
      <c r="CP52" s="181"/>
      <c r="CQ52" s="181"/>
      <c r="CR52" s="181"/>
      <c r="CS52" s="181"/>
      <c r="CT52" s="181"/>
      <c r="CU52" s="181"/>
      <c r="CV52" s="181"/>
      <c r="CW52" s="181"/>
      <c r="CX52" s="181"/>
      <c r="CY52" s="181"/>
      <c r="CZ52" s="181"/>
      <c r="DA52" s="181"/>
      <c r="DB52" s="181"/>
      <c r="DC52" s="179"/>
    </row>
    <row r="53" spans="1:107" ht="15" customHeight="1" x14ac:dyDescent="0.15">
      <c r="A53" s="300">
        <v>48</v>
      </c>
      <c r="B53" s="1586"/>
      <c r="C53" s="267" t="s">
        <v>422</v>
      </c>
      <c r="D53" s="188">
        <f t="shared" si="0"/>
        <v>0</v>
      </c>
      <c r="E53" s="180"/>
      <c r="F53" s="251"/>
      <c r="G53" s="254"/>
      <c r="H53" s="251"/>
      <c r="I53" s="181"/>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2"/>
      <c r="AH53" s="181"/>
      <c r="AI53" s="181"/>
      <c r="AJ53" s="181"/>
      <c r="AK53" s="181"/>
      <c r="AL53" s="181"/>
      <c r="AM53" s="181"/>
      <c r="AN53" s="181"/>
      <c r="AO53" s="181"/>
      <c r="AP53" s="181"/>
      <c r="AQ53" s="181"/>
      <c r="AR53" s="181"/>
      <c r="AS53" s="181"/>
      <c r="AT53" s="181"/>
      <c r="AU53" s="181"/>
      <c r="AV53" s="181"/>
      <c r="AW53" s="181"/>
      <c r="AX53" s="181"/>
      <c r="AY53" s="181"/>
      <c r="AZ53" s="181"/>
      <c r="BA53" s="181"/>
      <c r="BB53" s="181"/>
      <c r="BC53" s="181"/>
      <c r="BD53" s="181"/>
      <c r="BE53" s="181"/>
      <c r="BF53" s="182"/>
      <c r="BG53" s="181"/>
      <c r="BH53" s="181"/>
      <c r="BI53" s="181"/>
      <c r="BJ53" s="181"/>
      <c r="BK53" s="181"/>
      <c r="BL53" s="181"/>
      <c r="BM53" s="181"/>
      <c r="BN53" s="181"/>
      <c r="BO53" s="181"/>
      <c r="BP53" s="181"/>
      <c r="BQ53" s="181"/>
      <c r="BR53" s="181"/>
      <c r="BS53" s="181"/>
      <c r="BT53" s="181"/>
      <c r="BU53" s="181"/>
      <c r="BV53" s="181"/>
      <c r="BW53" s="181"/>
      <c r="BX53" s="181"/>
      <c r="BY53" s="181"/>
      <c r="BZ53" s="181"/>
      <c r="CA53" s="181"/>
      <c r="CB53" s="181"/>
      <c r="CC53" s="181"/>
      <c r="CD53" s="181"/>
      <c r="CE53" s="182"/>
      <c r="CF53" s="181"/>
      <c r="CG53" s="181"/>
      <c r="CH53" s="181"/>
      <c r="CI53" s="181"/>
      <c r="CJ53" s="181"/>
      <c r="CK53" s="181"/>
      <c r="CL53" s="181"/>
      <c r="CM53" s="181"/>
      <c r="CN53" s="181"/>
      <c r="CO53" s="181"/>
      <c r="CP53" s="181"/>
      <c r="CQ53" s="181"/>
      <c r="CR53" s="181"/>
      <c r="CS53" s="181"/>
      <c r="CT53" s="181"/>
      <c r="CU53" s="181"/>
      <c r="CV53" s="181"/>
      <c r="CW53" s="181"/>
      <c r="CX53" s="181"/>
      <c r="CY53" s="181"/>
      <c r="CZ53" s="181"/>
      <c r="DA53" s="181"/>
      <c r="DB53" s="181"/>
      <c r="DC53" s="179"/>
    </row>
    <row r="54" spans="1:107" ht="15" customHeight="1" x14ac:dyDescent="0.15">
      <c r="A54" s="300">
        <v>49</v>
      </c>
      <c r="B54" s="1586"/>
      <c r="C54" s="269" t="s">
        <v>269</v>
      </c>
      <c r="D54" s="188">
        <f t="shared" si="0"/>
        <v>0</v>
      </c>
      <c r="E54" s="180"/>
      <c r="F54" s="251"/>
      <c r="G54" s="254"/>
      <c r="H54" s="25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2"/>
      <c r="AH54" s="181"/>
      <c r="AI54" s="181"/>
      <c r="AJ54" s="181"/>
      <c r="AK54" s="181"/>
      <c r="AL54" s="181"/>
      <c r="AM54" s="181"/>
      <c r="AN54" s="181"/>
      <c r="AO54" s="181"/>
      <c r="AP54" s="181"/>
      <c r="AQ54" s="181"/>
      <c r="AR54" s="181"/>
      <c r="AS54" s="181"/>
      <c r="AT54" s="181"/>
      <c r="AU54" s="181"/>
      <c r="AV54" s="181"/>
      <c r="AW54" s="181"/>
      <c r="AX54" s="181"/>
      <c r="AY54" s="181"/>
      <c r="AZ54" s="181"/>
      <c r="BA54" s="181"/>
      <c r="BB54" s="181"/>
      <c r="BC54" s="181"/>
      <c r="BD54" s="181"/>
      <c r="BE54" s="181"/>
      <c r="BF54" s="182"/>
      <c r="BG54" s="181"/>
      <c r="BH54" s="181"/>
      <c r="BI54" s="181"/>
      <c r="BJ54" s="181"/>
      <c r="BK54" s="181"/>
      <c r="BL54" s="181"/>
      <c r="BM54" s="181"/>
      <c r="BN54" s="181"/>
      <c r="BO54" s="181"/>
      <c r="BP54" s="181"/>
      <c r="BQ54" s="181"/>
      <c r="BR54" s="181"/>
      <c r="BS54" s="181"/>
      <c r="BT54" s="181"/>
      <c r="BU54" s="181"/>
      <c r="BV54" s="181"/>
      <c r="BW54" s="181"/>
      <c r="BX54" s="181"/>
      <c r="BY54" s="181"/>
      <c r="BZ54" s="181"/>
      <c r="CA54" s="181"/>
      <c r="CB54" s="181"/>
      <c r="CC54" s="181"/>
      <c r="CD54" s="181"/>
      <c r="CE54" s="182"/>
      <c r="CF54" s="181"/>
      <c r="CG54" s="181"/>
      <c r="CH54" s="181"/>
      <c r="CI54" s="181"/>
      <c r="CJ54" s="181"/>
      <c r="CK54" s="181"/>
      <c r="CL54" s="181"/>
      <c r="CM54" s="181"/>
      <c r="CN54" s="181"/>
      <c r="CO54" s="181"/>
      <c r="CP54" s="181"/>
      <c r="CQ54" s="181"/>
      <c r="CR54" s="181"/>
      <c r="CS54" s="181"/>
      <c r="CT54" s="181"/>
      <c r="CU54" s="181"/>
      <c r="CV54" s="181"/>
      <c r="CW54" s="181"/>
      <c r="CX54" s="181"/>
      <c r="CY54" s="181"/>
      <c r="CZ54" s="181"/>
      <c r="DA54" s="181"/>
      <c r="DB54" s="181"/>
      <c r="DC54" s="179"/>
    </row>
    <row r="55" spans="1:107" ht="15" customHeight="1" x14ac:dyDescent="0.15">
      <c r="A55" s="300">
        <v>50</v>
      </c>
      <c r="B55" s="1586"/>
      <c r="C55" s="267" t="s">
        <v>408</v>
      </c>
      <c r="D55" s="188">
        <f t="shared" si="0"/>
        <v>0</v>
      </c>
      <c r="E55" s="180"/>
      <c r="F55" s="251"/>
      <c r="G55" s="254"/>
      <c r="H55" s="25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2"/>
      <c r="AH55" s="181"/>
      <c r="AI55" s="181"/>
      <c r="AJ55" s="181"/>
      <c r="AK55" s="181"/>
      <c r="AL55" s="181"/>
      <c r="AM55" s="181"/>
      <c r="AN55" s="181"/>
      <c r="AO55" s="181"/>
      <c r="AP55" s="181"/>
      <c r="AQ55" s="181"/>
      <c r="AR55" s="181"/>
      <c r="AS55" s="181"/>
      <c r="AT55" s="181"/>
      <c r="AU55" s="181"/>
      <c r="AV55" s="181"/>
      <c r="AW55" s="181"/>
      <c r="AX55" s="181"/>
      <c r="AY55" s="181"/>
      <c r="AZ55" s="181"/>
      <c r="BA55" s="181"/>
      <c r="BB55" s="181"/>
      <c r="BC55" s="181"/>
      <c r="BD55" s="181"/>
      <c r="BE55" s="181"/>
      <c r="BF55" s="182"/>
      <c r="BG55" s="181"/>
      <c r="BH55" s="181"/>
      <c r="BI55" s="181"/>
      <c r="BJ55" s="181"/>
      <c r="BK55" s="181"/>
      <c r="BL55" s="181"/>
      <c r="BM55" s="181"/>
      <c r="BN55" s="181"/>
      <c r="BO55" s="181"/>
      <c r="BP55" s="181"/>
      <c r="BQ55" s="181"/>
      <c r="BR55" s="181"/>
      <c r="BS55" s="181"/>
      <c r="BT55" s="181"/>
      <c r="BU55" s="181"/>
      <c r="BV55" s="181"/>
      <c r="BW55" s="181"/>
      <c r="BX55" s="181"/>
      <c r="BY55" s="181"/>
      <c r="BZ55" s="181"/>
      <c r="CA55" s="181"/>
      <c r="CB55" s="181"/>
      <c r="CC55" s="181"/>
      <c r="CD55" s="181"/>
      <c r="CE55" s="182"/>
      <c r="CF55" s="181"/>
      <c r="CG55" s="181"/>
      <c r="CH55" s="181"/>
      <c r="CI55" s="181"/>
      <c r="CJ55" s="181"/>
      <c r="CK55" s="181"/>
      <c r="CL55" s="181"/>
      <c r="CM55" s="181"/>
      <c r="CN55" s="181"/>
      <c r="CO55" s="181"/>
      <c r="CP55" s="181"/>
      <c r="CQ55" s="181"/>
      <c r="CR55" s="181"/>
      <c r="CS55" s="181"/>
      <c r="CT55" s="181"/>
      <c r="CU55" s="181"/>
      <c r="CV55" s="181"/>
      <c r="CW55" s="181"/>
      <c r="CX55" s="181"/>
      <c r="CY55" s="181"/>
      <c r="CZ55" s="181"/>
      <c r="DA55" s="181"/>
      <c r="DB55" s="181"/>
      <c r="DC55" s="179"/>
    </row>
    <row r="56" spans="1:107" ht="15" customHeight="1" x14ac:dyDescent="0.15">
      <c r="A56" s="300">
        <v>51</v>
      </c>
      <c r="B56" s="1586"/>
      <c r="C56" s="267" t="s">
        <v>409</v>
      </c>
      <c r="D56" s="188">
        <f t="shared" si="0"/>
        <v>0</v>
      </c>
      <c r="E56" s="180"/>
      <c r="F56" s="251"/>
      <c r="G56" s="254"/>
      <c r="H56" s="25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2"/>
      <c r="AH56" s="181"/>
      <c r="AI56" s="181"/>
      <c r="AJ56" s="181"/>
      <c r="AK56" s="181"/>
      <c r="AL56" s="181"/>
      <c r="AM56" s="181"/>
      <c r="AN56" s="181"/>
      <c r="AO56" s="181"/>
      <c r="AP56" s="181"/>
      <c r="AQ56" s="181"/>
      <c r="AR56" s="181"/>
      <c r="AS56" s="181"/>
      <c r="AT56" s="181"/>
      <c r="AU56" s="181"/>
      <c r="AV56" s="181"/>
      <c r="AW56" s="181"/>
      <c r="AX56" s="181"/>
      <c r="AY56" s="181"/>
      <c r="AZ56" s="181"/>
      <c r="BA56" s="181"/>
      <c r="BB56" s="181"/>
      <c r="BC56" s="181"/>
      <c r="BD56" s="181"/>
      <c r="BE56" s="181"/>
      <c r="BF56" s="182"/>
      <c r="BG56" s="181"/>
      <c r="BH56" s="181"/>
      <c r="BI56" s="181"/>
      <c r="BJ56" s="181"/>
      <c r="BK56" s="181"/>
      <c r="BL56" s="181"/>
      <c r="BM56" s="181"/>
      <c r="BN56" s="181"/>
      <c r="BO56" s="181"/>
      <c r="BP56" s="181"/>
      <c r="BQ56" s="181"/>
      <c r="BR56" s="181"/>
      <c r="BS56" s="181"/>
      <c r="BT56" s="181"/>
      <c r="BU56" s="181"/>
      <c r="BV56" s="181"/>
      <c r="BW56" s="181"/>
      <c r="BX56" s="181"/>
      <c r="BY56" s="181"/>
      <c r="BZ56" s="181"/>
      <c r="CA56" s="181"/>
      <c r="CB56" s="181"/>
      <c r="CC56" s="181"/>
      <c r="CD56" s="181"/>
      <c r="CE56" s="182"/>
      <c r="CF56" s="181"/>
      <c r="CG56" s="181"/>
      <c r="CH56" s="181"/>
      <c r="CI56" s="181"/>
      <c r="CJ56" s="181"/>
      <c r="CK56" s="181"/>
      <c r="CL56" s="181"/>
      <c r="CM56" s="181"/>
      <c r="CN56" s="181"/>
      <c r="CO56" s="181"/>
      <c r="CP56" s="181"/>
      <c r="CQ56" s="181"/>
      <c r="CR56" s="181"/>
      <c r="CS56" s="181"/>
      <c r="CT56" s="181"/>
      <c r="CU56" s="181"/>
      <c r="CV56" s="181"/>
      <c r="CW56" s="181"/>
      <c r="CX56" s="181"/>
      <c r="CY56" s="181"/>
      <c r="CZ56" s="181"/>
      <c r="DA56" s="181"/>
      <c r="DB56" s="181"/>
      <c r="DC56" s="179"/>
    </row>
    <row r="57" spans="1:107" ht="15" customHeight="1" x14ac:dyDescent="0.15">
      <c r="A57" s="300">
        <v>52</v>
      </c>
      <c r="B57" s="1586"/>
      <c r="C57" s="267" t="s">
        <v>410</v>
      </c>
      <c r="D57" s="188">
        <f t="shared" si="0"/>
        <v>0</v>
      </c>
      <c r="E57" s="180"/>
      <c r="F57" s="251"/>
      <c r="G57" s="254"/>
      <c r="H57" s="25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2"/>
      <c r="AH57" s="181"/>
      <c r="AI57" s="181"/>
      <c r="AJ57" s="181"/>
      <c r="AK57" s="181"/>
      <c r="AL57" s="181"/>
      <c r="AM57" s="181"/>
      <c r="AN57" s="181"/>
      <c r="AO57" s="181"/>
      <c r="AP57" s="181"/>
      <c r="AQ57" s="181"/>
      <c r="AR57" s="181"/>
      <c r="AS57" s="181"/>
      <c r="AT57" s="181"/>
      <c r="AU57" s="181"/>
      <c r="AV57" s="181"/>
      <c r="AW57" s="181"/>
      <c r="AX57" s="181"/>
      <c r="AY57" s="181"/>
      <c r="AZ57" s="181"/>
      <c r="BA57" s="181"/>
      <c r="BB57" s="181"/>
      <c r="BC57" s="181"/>
      <c r="BD57" s="181"/>
      <c r="BE57" s="181"/>
      <c r="BF57" s="182"/>
      <c r="BG57" s="181"/>
      <c r="BH57" s="181"/>
      <c r="BI57" s="181"/>
      <c r="BJ57" s="181"/>
      <c r="BK57" s="181"/>
      <c r="BL57" s="181"/>
      <c r="BM57" s="181"/>
      <c r="BN57" s="181"/>
      <c r="BO57" s="181"/>
      <c r="BP57" s="181"/>
      <c r="BQ57" s="181"/>
      <c r="BR57" s="181"/>
      <c r="BS57" s="181"/>
      <c r="BT57" s="181"/>
      <c r="BU57" s="181"/>
      <c r="BV57" s="181"/>
      <c r="BW57" s="181"/>
      <c r="BX57" s="181"/>
      <c r="BY57" s="181"/>
      <c r="BZ57" s="181"/>
      <c r="CA57" s="181"/>
      <c r="CB57" s="181"/>
      <c r="CC57" s="181"/>
      <c r="CD57" s="181"/>
      <c r="CE57" s="182"/>
      <c r="CF57" s="181"/>
      <c r="CG57" s="181"/>
      <c r="CH57" s="181"/>
      <c r="CI57" s="181"/>
      <c r="CJ57" s="181"/>
      <c r="CK57" s="181"/>
      <c r="CL57" s="181"/>
      <c r="CM57" s="181"/>
      <c r="CN57" s="181"/>
      <c r="CO57" s="181"/>
      <c r="CP57" s="181"/>
      <c r="CQ57" s="181"/>
      <c r="CR57" s="181"/>
      <c r="CS57" s="181"/>
      <c r="CT57" s="181"/>
      <c r="CU57" s="181"/>
      <c r="CV57" s="181"/>
      <c r="CW57" s="181"/>
      <c r="CX57" s="181"/>
      <c r="CY57" s="181"/>
      <c r="CZ57" s="181"/>
      <c r="DA57" s="181"/>
      <c r="DB57" s="181"/>
      <c r="DC57" s="179"/>
    </row>
    <row r="58" spans="1:107" ht="15" customHeight="1" x14ac:dyDescent="0.15">
      <c r="A58" s="300">
        <v>53</v>
      </c>
      <c r="B58" s="1586"/>
      <c r="C58" s="267" t="s">
        <v>265</v>
      </c>
      <c r="D58" s="188">
        <f t="shared" si="0"/>
        <v>0</v>
      </c>
      <c r="E58" s="180"/>
      <c r="F58" s="251"/>
      <c r="G58" s="254"/>
      <c r="H58" s="251"/>
      <c r="I58" s="181"/>
      <c r="J58" s="181"/>
      <c r="K58" s="181"/>
      <c r="L58" s="181"/>
      <c r="M58" s="181"/>
      <c r="N58" s="181"/>
      <c r="O58" s="181"/>
      <c r="P58" s="181"/>
      <c r="Q58" s="181"/>
      <c r="R58" s="181"/>
      <c r="S58" s="181"/>
      <c r="T58" s="181"/>
      <c r="U58" s="181"/>
      <c r="V58" s="181"/>
      <c r="W58" s="181"/>
      <c r="X58" s="181"/>
      <c r="Y58" s="181"/>
      <c r="Z58" s="181"/>
      <c r="AA58" s="181"/>
      <c r="AB58" s="181"/>
      <c r="AC58" s="181"/>
      <c r="AD58" s="181"/>
      <c r="AE58" s="181"/>
      <c r="AF58" s="181"/>
      <c r="AG58" s="182"/>
      <c r="AH58" s="181"/>
      <c r="AI58" s="181"/>
      <c r="AJ58" s="181"/>
      <c r="AK58" s="181"/>
      <c r="AL58" s="181"/>
      <c r="AM58" s="181"/>
      <c r="AN58" s="181"/>
      <c r="AO58" s="181"/>
      <c r="AP58" s="181"/>
      <c r="AQ58" s="181"/>
      <c r="AR58" s="181"/>
      <c r="AS58" s="181"/>
      <c r="AT58" s="181"/>
      <c r="AU58" s="181"/>
      <c r="AV58" s="181"/>
      <c r="AW58" s="181"/>
      <c r="AX58" s="181"/>
      <c r="AY58" s="181"/>
      <c r="AZ58" s="181"/>
      <c r="BA58" s="181"/>
      <c r="BB58" s="181"/>
      <c r="BC58" s="181"/>
      <c r="BD58" s="181"/>
      <c r="BE58" s="181"/>
      <c r="BF58" s="182"/>
      <c r="BG58" s="181"/>
      <c r="BH58" s="181"/>
      <c r="BI58" s="181"/>
      <c r="BJ58" s="181"/>
      <c r="BK58" s="181"/>
      <c r="BL58" s="181"/>
      <c r="BM58" s="181"/>
      <c r="BN58" s="181"/>
      <c r="BO58" s="181"/>
      <c r="BP58" s="181"/>
      <c r="BQ58" s="181"/>
      <c r="BR58" s="181"/>
      <c r="BS58" s="181"/>
      <c r="BT58" s="181"/>
      <c r="BU58" s="181"/>
      <c r="BV58" s="181"/>
      <c r="BW58" s="181"/>
      <c r="BX58" s="181"/>
      <c r="BY58" s="181"/>
      <c r="BZ58" s="181"/>
      <c r="CA58" s="181"/>
      <c r="CB58" s="181"/>
      <c r="CC58" s="181"/>
      <c r="CD58" s="181"/>
      <c r="CE58" s="182"/>
      <c r="CF58" s="181"/>
      <c r="CG58" s="181"/>
      <c r="CH58" s="181"/>
      <c r="CI58" s="181"/>
      <c r="CJ58" s="181"/>
      <c r="CK58" s="181"/>
      <c r="CL58" s="181"/>
      <c r="CM58" s="181"/>
      <c r="CN58" s="181"/>
      <c r="CO58" s="181"/>
      <c r="CP58" s="181"/>
      <c r="CQ58" s="181"/>
      <c r="CR58" s="181"/>
      <c r="CS58" s="181"/>
      <c r="CT58" s="181"/>
      <c r="CU58" s="181"/>
      <c r="CV58" s="181"/>
      <c r="CW58" s="181"/>
      <c r="CX58" s="181"/>
      <c r="CY58" s="181"/>
      <c r="CZ58" s="181"/>
      <c r="DA58" s="181"/>
      <c r="DB58" s="181"/>
      <c r="DC58" s="179"/>
    </row>
    <row r="59" spans="1:107" ht="15" customHeight="1" x14ac:dyDescent="0.15">
      <c r="A59" s="300">
        <v>54</v>
      </c>
      <c r="B59" s="1586"/>
      <c r="C59" s="267" t="s">
        <v>412</v>
      </c>
      <c r="D59" s="188">
        <f t="shared" si="0"/>
        <v>0</v>
      </c>
      <c r="E59" s="180"/>
      <c r="F59" s="251"/>
      <c r="G59" s="254"/>
      <c r="H59" s="25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2"/>
      <c r="AH59" s="181"/>
      <c r="AI59" s="181"/>
      <c r="AJ59" s="181"/>
      <c r="AK59" s="181"/>
      <c r="AL59" s="181"/>
      <c r="AM59" s="181"/>
      <c r="AN59" s="181"/>
      <c r="AO59" s="181"/>
      <c r="AP59" s="181"/>
      <c r="AQ59" s="181"/>
      <c r="AR59" s="181"/>
      <c r="AS59" s="181"/>
      <c r="AT59" s="181"/>
      <c r="AU59" s="181"/>
      <c r="AV59" s="181"/>
      <c r="AW59" s="181"/>
      <c r="AX59" s="181"/>
      <c r="AY59" s="181"/>
      <c r="AZ59" s="181"/>
      <c r="BA59" s="181"/>
      <c r="BB59" s="181"/>
      <c r="BC59" s="181"/>
      <c r="BD59" s="181"/>
      <c r="BE59" s="181"/>
      <c r="BF59" s="182"/>
      <c r="BG59" s="181"/>
      <c r="BH59" s="181"/>
      <c r="BI59" s="181"/>
      <c r="BJ59" s="181"/>
      <c r="BK59" s="181"/>
      <c r="BL59" s="181"/>
      <c r="BM59" s="181"/>
      <c r="BN59" s="181"/>
      <c r="BO59" s="181"/>
      <c r="BP59" s="181"/>
      <c r="BQ59" s="181"/>
      <c r="BR59" s="181"/>
      <c r="BS59" s="181"/>
      <c r="BT59" s="181"/>
      <c r="BU59" s="181"/>
      <c r="BV59" s="181"/>
      <c r="BW59" s="181"/>
      <c r="BX59" s="181"/>
      <c r="BY59" s="181"/>
      <c r="BZ59" s="181"/>
      <c r="CA59" s="181"/>
      <c r="CB59" s="181"/>
      <c r="CC59" s="181"/>
      <c r="CD59" s="181"/>
      <c r="CE59" s="182"/>
      <c r="CF59" s="181"/>
      <c r="CG59" s="181"/>
      <c r="CH59" s="181"/>
      <c r="CI59" s="181"/>
      <c r="CJ59" s="181"/>
      <c r="CK59" s="181"/>
      <c r="CL59" s="181"/>
      <c r="CM59" s="181"/>
      <c r="CN59" s="181"/>
      <c r="CO59" s="181"/>
      <c r="CP59" s="181"/>
      <c r="CQ59" s="181"/>
      <c r="CR59" s="181"/>
      <c r="CS59" s="181"/>
      <c r="CT59" s="181"/>
      <c r="CU59" s="181"/>
      <c r="CV59" s="181"/>
      <c r="CW59" s="181"/>
      <c r="CX59" s="181"/>
      <c r="CY59" s="181"/>
      <c r="CZ59" s="181"/>
      <c r="DA59" s="181"/>
      <c r="DB59" s="181"/>
      <c r="DC59" s="179"/>
    </row>
    <row r="60" spans="1:107" ht="15" customHeight="1" x14ac:dyDescent="0.15">
      <c r="A60" s="300">
        <v>55</v>
      </c>
      <c r="B60" s="1586"/>
      <c r="C60" s="267" t="s">
        <v>266</v>
      </c>
      <c r="D60" s="188">
        <f t="shared" si="0"/>
        <v>0</v>
      </c>
      <c r="E60" s="180"/>
      <c r="F60" s="251"/>
      <c r="G60" s="254"/>
      <c r="H60" s="251"/>
      <c r="I60" s="181"/>
      <c r="J60" s="181"/>
      <c r="K60" s="181"/>
      <c r="L60" s="181"/>
      <c r="M60" s="181"/>
      <c r="N60" s="181"/>
      <c r="O60" s="181"/>
      <c r="P60" s="181"/>
      <c r="Q60" s="181"/>
      <c r="R60" s="181"/>
      <c r="S60" s="181"/>
      <c r="T60" s="181"/>
      <c r="U60" s="181"/>
      <c r="V60" s="181"/>
      <c r="W60" s="181"/>
      <c r="X60" s="181"/>
      <c r="Y60" s="181"/>
      <c r="Z60" s="181"/>
      <c r="AA60" s="181"/>
      <c r="AB60" s="181"/>
      <c r="AC60" s="181"/>
      <c r="AD60" s="181"/>
      <c r="AE60" s="181"/>
      <c r="AF60" s="181"/>
      <c r="AG60" s="182"/>
      <c r="AH60" s="181"/>
      <c r="AI60" s="181"/>
      <c r="AJ60" s="181"/>
      <c r="AK60" s="181"/>
      <c r="AL60" s="181"/>
      <c r="AM60" s="181"/>
      <c r="AN60" s="181"/>
      <c r="AO60" s="181"/>
      <c r="AP60" s="181"/>
      <c r="AQ60" s="181"/>
      <c r="AR60" s="181"/>
      <c r="AS60" s="181"/>
      <c r="AT60" s="181"/>
      <c r="AU60" s="181"/>
      <c r="AV60" s="181"/>
      <c r="AW60" s="181"/>
      <c r="AX60" s="181"/>
      <c r="AY60" s="181"/>
      <c r="AZ60" s="181"/>
      <c r="BA60" s="181"/>
      <c r="BB60" s="181"/>
      <c r="BC60" s="181"/>
      <c r="BD60" s="181"/>
      <c r="BE60" s="181"/>
      <c r="BF60" s="182"/>
      <c r="BG60" s="181"/>
      <c r="BH60" s="181"/>
      <c r="BI60" s="181"/>
      <c r="BJ60" s="181"/>
      <c r="BK60" s="181"/>
      <c r="BL60" s="181"/>
      <c r="BM60" s="181"/>
      <c r="BN60" s="181"/>
      <c r="BO60" s="181"/>
      <c r="BP60" s="181"/>
      <c r="BQ60" s="181"/>
      <c r="BR60" s="181"/>
      <c r="BS60" s="181"/>
      <c r="BT60" s="181"/>
      <c r="BU60" s="181"/>
      <c r="BV60" s="181"/>
      <c r="BW60" s="181"/>
      <c r="BX60" s="181"/>
      <c r="BY60" s="181"/>
      <c r="BZ60" s="181"/>
      <c r="CA60" s="181"/>
      <c r="CB60" s="181"/>
      <c r="CC60" s="181"/>
      <c r="CD60" s="181"/>
      <c r="CE60" s="182"/>
      <c r="CF60" s="181"/>
      <c r="CG60" s="181"/>
      <c r="CH60" s="181"/>
      <c r="CI60" s="181"/>
      <c r="CJ60" s="181"/>
      <c r="CK60" s="181"/>
      <c r="CL60" s="181"/>
      <c r="CM60" s="181"/>
      <c r="CN60" s="181"/>
      <c r="CO60" s="181"/>
      <c r="CP60" s="181"/>
      <c r="CQ60" s="181"/>
      <c r="CR60" s="181"/>
      <c r="CS60" s="181"/>
      <c r="CT60" s="181"/>
      <c r="CU60" s="181"/>
      <c r="CV60" s="181"/>
      <c r="CW60" s="181"/>
      <c r="CX60" s="181"/>
      <c r="CY60" s="181"/>
      <c r="CZ60" s="181"/>
      <c r="DA60" s="181"/>
      <c r="DB60" s="181"/>
      <c r="DC60" s="179"/>
    </row>
    <row r="61" spans="1:107" ht="15" customHeight="1" x14ac:dyDescent="0.15">
      <c r="A61" s="300">
        <v>56</v>
      </c>
      <c r="B61" s="1586"/>
      <c r="C61" s="267" t="s">
        <v>414</v>
      </c>
      <c r="D61" s="188">
        <f t="shared" si="0"/>
        <v>0</v>
      </c>
      <c r="E61" s="180"/>
      <c r="F61" s="251"/>
      <c r="G61" s="254"/>
      <c r="H61" s="251"/>
      <c r="I61" s="181"/>
      <c r="J61" s="181"/>
      <c r="K61" s="181"/>
      <c r="L61" s="181"/>
      <c r="M61" s="181"/>
      <c r="N61" s="181"/>
      <c r="O61" s="181"/>
      <c r="P61" s="181"/>
      <c r="Q61" s="181"/>
      <c r="R61" s="181"/>
      <c r="S61" s="181"/>
      <c r="T61" s="181"/>
      <c r="U61" s="181"/>
      <c r="V61" s="181"/>
      <c r="W61" s="181"/>
      <c r="X61" s="181"/>
      <c r="Y61" s="181"/>
      <c r="Z61" s="181"/>
      <c r="AA61" s="181"/>
      <c r="AB61" s="181"/>
      <c r="AC61" s="181"/>
      <c r="AD61" s="181"/>
      <c r="AE61" s="181"/>
      <c r="AF61" s="181"/>
      <c r="AG61" s="182"/>
      <c r="AH61" s="181"/>
      <c r="AI61" s="181"/>
      <c r="AJ61" s="181"/>
      <c r="AK61" s="181"/>
      <c r="AL61" s="181"/>
      <c r="AM61" s="181"/>
      <c r="AN61" s="181"/>
      <c r="AO61" s="181"/>
      <c r="AP61" s="181"/>
      <c r="AQ61" s="181"/>
      <c r="AR61" s="181"/>
      <c r="AS61" s="181"/>
      <c r="AT61" s="181"/>
      <c r="AU61" s="181"/>
      <c r="AV61" s="181"/>
      <c r="AW61" s="181"/>
      <c r="AX61" s="181"/>
      <c r="AY61" s="181"/>
      <c r="AZ61" s="181"/>
      <c r="BA61" s="181"/>
      <c r="BB61" s="181"/>
      <c r="BC61" s="181"/>
      <c r="BD61" s="181"/>
      <c r="BE61" s="181"/>
      <c r="BF61" s="182"/>
      <c r="BG61" s="181"/>
      <c r="BH61" s="181"/>
      <c r="BI61" s="181"/>
      <c r="BJ61" s="181"/>
      <c r="BK61" s="181"/>
      <c r="BL61" s="181"/>
      <c r="BM61" s="181"/>
      <c r="BN61" s="181"/>
      <c r="BO61" s="181"/>
      <c r="BP61" s="181"/>
      <c r="BQ61" s="181"/>
      <c r="BR61" s="181"/>
      <c r="BS61" s="181"/>
      <c r="BT61" s="181"/>
      <c r="BU61" s="181"/>
      <c r="BV61" s="181"/>
      <c r="BW61" s="181"/>
      <c r="BX61" s="181"/>
      <c r="BY61" s="181"/>
      <c r="BZ61" s="181"/>
      <c r="CA61" s="181"/>
      <c r="CB61" s="181"/>
      <c r="CC61" s="181"/>
      <c r="CD61" s="181"/>
      <c r="CE61" s="182"/>
      <c r="CF61" s="181"/>
      <c r="CG61" s="181"/>
      <c r="CH61" s="181"/>
      <c r="CI61" s="181"/>
      <c r="CJ61" s="181"/>
      <c r="CK61" s="181"/>
      <c r="CL61" s="181"/>
      <c r="CM61" s="181"/>
      <c r="CN61" s="181"/>
      <c r="CO61" s="181"/>
      <c r="CP61" s="181"/>
      <c r="CQ61" s="181"/>
      <c r="CR61" s="181"/>
      <c r="CS61" s="181"/>
      <c r="CT61" s="181"/>
      <c r="CU61" s="181"/>
      <c r="CV61" s="181"/>
      <c r="CW61" s="181"/>
      <c r="CX61" s="181"/>
      <c r="CY61" s="181"/>
      <c r="CZ61" s="181"/>
      <c r="DA61" s="181"/>
      <c r="DB61" s="181"/>
      <c r="DC61" s="179"/>
    </row>
    <row r="62" spans="1:107" ht="15" customHeight="1" x14ac:dyDescent="0.15">
      <c r="A62" s="300">
        <v>57</v>
      </c>
      <c r="B62" s="1586"/>
      <c r="C62" s="267" t="s">
        <v>415</v>
      </c>
      <c r="D62" s="188">
        <f t="shared" si="0"/>
        <v>0</v>
      </c>
      <c r="E62" s="180"/>
      <c r="F62" s="251"/>
      <c r="G62" s="254"/>
      <c r="H62" s="25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2"/>
      <c r="AH62" s="181"/>
      <c r="AI62" s="181"/>
      <c r="AJ62" s="181"/>
      <c r="AK62" s="181"/>
      <c r="AL62" s="181"/>
      <c r="AM62" s="181"/>
      <c r="AN62" s="181"/>
      <c r="AO62" s="181"/>
      <c r="AP62" s="181"/>
      <c r="AQ62" s="181"/>
      <c r="AR62" s="181"/>
      <c r="AS62" s="181"/>
      <c r="AT62" s="181"/>
      <c r="AU62" s="181"/>
      <c r="AV62" s="181"/>
      <c r="AW62" s="181"/>
      <c r="AX62" s="181"/>
      <c r="AY62" s="181"/>
      <c r="AZ62" s="181"/>
      <c r="BA62" s="181"/>
      <c r="BB62" s="181"/>
      <c r="BC62" s="181"/>
      <c r="BD62" s="181"/>
      <c r="BE62" s="181"/>
      <c r="BF62" s="182"/>
      <c r="BG62" s="181"/>
      <c r="BH62" s="181"/>
      <c r="BI62" s="181"/>
      <c r="BJ62" s="181"/>
      <c r="BK62" s="181"/>
      <c r="BL62" s="181"/>
      <c r="BM62" s="181"/>
      <c r="BN62" s="181"/>
      <c r="BO62" s="181"/>
      <c r="BP62" s="181"/>
      <c r="BQ62" s="181"/>
      <c r="BR62" s="181"/>
      <c r="BS62" s="181"/>
      <c r="BT62" s="181"/>
      <c r="BU62" s="181"/>
      <c r="BV62" s="181"/>
      <c r="BW62" s="181"/>
      <c r="BX62" s="181"/>
      <c r="BY62" s="181"/>
      <c r="BZ62" s="181"/>
      <c r="CA62" s="181"/>
      <c r="CB62" s="181"/>
      <c r="CC62" s="181"/>
      <c r="CD62" s="181"/>
      <c r="CE62" s="182"/>
      <c r="CF62" s="181"/>
      <c r="CG62" s="181"/>
      <c r="CH62" s="181"/>
      <c r="CI62" s="181"/>
      <c r="CJ62" s="181"/>
      <c r="CK62" s="181"/>
      <c r="CL62" s="181"/>
      <c r="CM62" s="181"/>
      <c r="CN62" s="181"/>
      <c r="CO62" s="181"/>
      <c r="CP62" s="181"/>
      <c r="CQ62" s="181"/>
      <c r="CR62" s="181"/>
      <c r="CS62" s="181"/>
      <c r="CT62" s="181"/>
      <c r="CU62" s="181"/>
      <c r="CV62" s="181"/>
      <c r="CW62" s="181"/>
      <c r="CX62" s="181"/>
      <c r="CY62" s="181"/>
      <c r="CZ62" s="181"/>
      <c r="DA62" s="181"/>
      <c r="DB62" s="181"/>
      <c r="DC62" s="179"/>
    </row>
    <row r="63" spans="1:107" ht="15" customHeight="1" x14ac:dyDescent="0.15">
      <c r="A63" s="300">
        <v>58</v>
      </c>
      <c r="B63" s="1586"/>
      <c r="C63" s="267" t="s">
        <v>416</v>
      </c>
      <c r="D63" s="188">
        <f t="shared" si="0"/>
        <v>0</v>
      </c>
      <c r="E63" s="180"/>
      <c r="F63" s="251"/>
      <c r="G63" s="254"/>
      <c r="H63" s="25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2"/>
      <c r="AH63" s="181"/>
      <c r="AI63" s="181"/>
      <c r="AJ63" s="181"/>
      <c r="AK63" s="181"/>
      <c r="AL63" s="181"/>
      <c r="AM63" s="181"/>
      <c r="AN63" s="181"/>
      <c r="AO63" s="181"/>
      <c r="AP63" s="181"/>
      <c r="AQ63" s="181"/>
      <c r="AR63" s="181"/>
      <c r="AS63" s="181"/>
      <c r="AT63" s="181"/>
      <c r="AU63" s="181"/>
      <c r="AV63" s="181"/>
      <c r="AW63" s="181"/>
      <c r="AX63" s="181"/>
      <c r="AY63" s="181"/>
      <c r="AZ63" s="181"/>
      <c r="BA63" s="181"/>
      <c r="BB63" s="181"/>
      <c r="BC63" s="181"/>
      <c r="BD63" s="181"/>
      <c r="BE63" s="181"/>
      <c r="BF63" s="182"/>
      <c r="BG63" s="181"/>
      <c r="BH63" s="181"/>
      <c r="BI63" s="181"/>
      <c r="BJ63" s="181"/>
      <c r="BK63" s="181"/>
      <c r="BL63" s="181"/>
      <c r="BM63" s="181"/>
      <c r="BN63" s="181"/>
      <c r="BO63" s="181"/>
      <c r="BP63" s="181"/>
      <c r="BQ63" s="181"/>
      <c r="BR63" s="181"/>
      <c r="BS63" s="181"/>
      <c r="BT63" s="181"/>
      <c r="BU63" s="181"/>
      <c r="BV63" s="181"/>
      <c r="BW63" s="181"/>
      <c r="BX63" s="181"/>
      <c r="BY63" s="181"/>
      <c r="BZ63" s="181"/>
      <c r="CA63" s="181"/>
      <c r="CB63" s="181"/>
      <c r="CC63" s="181"/>
      <c r="CD63" s="181"/>
      <c r="CE63" s="182"/>
      <c r="CF63" s="181"/>
      <c r="CG63" s="181"/>
      <c r="CH63" s="181"/>
      <c r="CI63" s="181"/>
      <c r="CJ63" s="181"/>
      <c r="CK63" s="181"/>
      <c r="CL63" s="181"/>
      <c r="CM63" s="181"/>
      <c r="CN63" s="181"/>
      <c r="CO63" s="181"/>
      <c r="CP63" s="181"/>
      <c r="CQ63" s="181"/>
      <c r="CR63" s="181"/>
      <c r="CS63" s="181"/>
      <c r="CT63" s="181"/>
      <c r="CU63" s="181"/>
      <c r="CV63" s="181"/>
      <c r="CW63" s="181"/>
      <c r="CX63" s="181"/>
      <c r="CY63" s="181"/>
      <c r="CZ63" s="181"/>
      <c r="DA63" s="181"/>
      <c r="DB63" s="181"/>
      <c r="DC63" s="179"/>
    </row>
    <row r="64" spans="1:107" ht="15" customHeight="1" x14ac:dyDescent="0.15">
      <c r="A64" s="300">
        <v>59</v>
      </c>
      <c r="B64" s="1586"/>
      <c r="C64" s="267" t="s">
        <v>270</v>
      </c>
      <c r="D64" s="188">
        <f t="shared" si="0"/>
        <v>0</v>
      </c>
      <c r="E64" s="180"/>
      <c r="F64" s="251"/>
      <c r="G64" s="254"/>
      <c r="H64" s="251"/>
      <c r="I64" s="181"/>
      <c r="J64" s="181"/>
      <c r="K64" s="181"/>
      <c r="L64" s="181"/>
      <c r="M64" s="181"/>
      <c r="N64" s="181"/>
      <c r="O64" s="181"/>
      <c r="P64" s="181"/>
      <c r="Q64" s="181"/>
      <c r="R64" s="181"/>
      <c r="S64" s="181"/>
      <c r="T64" s="181"/>
      <c r="U64" s="181"/>
      <c r="V64" s="181"/>
      <c r="W64" s="181"/>
      <c r="X64" s="181"/>
      <c r="Y64" s="181"/>
      <c r="Z64" s="181"/>
      <c r="AA64" s="181"/>
      <c r="AB64" s="181"/>
      <c r="AC64" s="181"/>
      <c r="AD64" s="181"/>
      <c r="AE64" s="181"/>
      <c r="AF64" s="181"/>
      <c r="AG64" s="182"/>
      <c r="AH64" s="181"/>
      <c r="AI64" s="181"/>
      <c r="AJ64" s="181"/>
      <c r="AK64" s="181"/>
      <c r="AL64" s="181"/>
      <c r="AM64" s="181"/>
      <c r="AN64" s="181"/>
      <c r="AO64" s="181"/>
      <c r="AP64" s="181"/>
      <c r="AQ64" s="181"/>
      <c r="AR64" s="181"/>
      <c r="AS64" s="181"/>
      <c r="AT64" s="181"/>
      <c r="AU64" s="181"/>
      <c r="AV64" s="181"/>
      <c r="AW64" s="181"/>
      <c r="AX64" s="181"/>
      <c r="AY64" s="181"/>
      <c r="AZ64" s="181"/>
      <c r="BA64" s="181"/>
      <c r="BB64" s="181"/>
      <c r="BC64" s="181"/>
      <c r="BD64" s="181"/>
      <c r="BE64" s="181"/>
      <c r="BF64" s="182"/>
      <c r="BG64" s="181"/>
      <c r="BH64" s="181"/>
      <c r="BI64" s="181"/>
      <c r="BJ64" s="181"/>
      <c r="BK64" s="181"/>
      <c r="BL64" s="181"/>
      <c r="BM64" s="181"/>
      <c r="BN64" s="181"/>
      <c r="BO64" s="181"/>
      <c r="BP64" s="181"/>
      <c r="BQ64" s="181"/>
      <c r="BR64" s="181"/>
      <c r="BS64" s="181"/>
      <c r="BT64" s="181"/>
      <c r="BU64" s="181"/>
      <c r="BV64" s="181"/>
      <c r="BW64" s="181"/>
      <c r="BX64" s="181"/>
      <c r="BY64" s="181"/>
      <c r="BZ64" s="181"/>
      <c r="CA64" s="181"/>
      <c r="CB64" s="181"/>
      <c r="CC64" s="181"/>
      <c r="CD64" s="181"/>
      <c r="CE64" s="182"/>
      <c r="CF64" s="181"/>
      <c r="CG64" s="181"/>
      <c r="CH64" s="181"/>
      <c r="CI64" s="181"/>
      <c r="CJ64" s="181"/>
      <c r="CK64" s="181"/>
      <c r="CL64" s="181"/>
      <c r="CM64" s="181"/>
      <c r="CN64" s="181"/>
      <c r="CO64" s="181"/>
      <c r="CP64" s="181"/>
      <c r="CQ64" s="181"/>
      <c r="CR64" s="181"/>
      <c r="CS64" s="181"/>
      <c r="CT64" s="181"/>
      <c r="CU64" s="181"/>
      <c r="CV64" s="181"/>
      <c r="CW64" s="181"/>
      <c r="CX64" s="181"/>
      <c r="CY64" s="181"/>
      <c r="CZ64" s="181"/>
      <c r="DA64" s="181"/>
      <c r="DB64" s="181"/>
      <c r="DC64" s="179"/>
    </row>
    <row r="65" spans="1:107" ht="15" customHeight="1" x14ac:dyDescent="0.15">
      <c r="A65" s="300">
        <v>60</v>
      </c>
      <c r="B65" s="1586"/>
      <c r="C65" s="267" t="s">
        <v>418</v>
      </c>
      <c r="D65" s="270">
        <f t="shared" si="0"/>
        <v>0</v>
      </c>
      <c r="E65" s="271"/>
      <c r="F65" s="272"/>
      <c r="G65" s="273"/>
      <c r="H65" s="272"/>
      <c r="I65" s="274"/>
      <c r="J65" s="274"/>
      <c r="K65" s="274"/>
      <c r="L65" s="274"/>
      <c r="M65" s="274"/>
      <c r="N65" s="274"/>
      <c r="O65" s="274"/>
      <c r="P65" s="274"/>
      <c r="Q65" s="274"/>
      <c r="R65" s="274"/>
      <c r="S65" s="274"/>
      <c r="T65" s="274"/>
      <c r="U65" s="274"/>
      <c r="V65" s="274"/>
      <c r="W65" s="274"/>
      <c r="X65" s="274"/>
      <c r="Y65" s="274"/>
      <c r="Z65" s="274"/>
      <c r="AA65" s="274"/>
      <c r="AB65" s="274"/>
      <c r="AC65" s="274"/>
      <c r="AD65" s="274"/>
      <c r="AE65" s="274"/>
      <c r="AF65" s="274"/>
      <c r="AG65" s="274"/>
      <c r="AH65" s="274"/>
      <c r="AI65" s="274"/>
      <c r="AJ65" s="274"/>
      <c r="AK65" s="274"/>
      <c r="AL65" s="274"/>
      <c r="AM65" s="274"/>
      <c r="AN65" s="274"/>
      <c r="AO65" s="274"/>
      <c r="AP65" s="274"/>
      <c r="AQ65" s="274"/>
      <c r="AR65" s="274"/>
      <c r="AS65" s="274"/>
      <c r="AT65" s="274"/>
      <c r="AU65" s="274"/>
      <c r="AV65" s="274"/>
      <c r="AW65" s="274"/>
      <c r="AX65" s="274"/>
      <c r="AY65" s="274"/>
      <c r="AZ65" s="274"/>
      <c r="BA65" s="274"/>
      <c r="BB65" s="274"/>
      <c r="BC65" s="274"/>
      <c r="BD65" s="274"/>
      <c r="BE65" s="274"/>
      <c r="BF65" s="274"/>
      <c r="BG65" s="274"/>
      <c r="BH65" s="274"/>
      <c r="BI65" s="274"/>
      <c r="BJ65" s="274"/>
      <c r="BK65" s="274"/>
      <c r="BL65" s="274"/>
      <c r="BM65" s="274"/>
      <c r="BN65" s="274"/>
      <c r="BO65" s="274"/>
      <c r="BP65" s="274"/>
      <c r="BQ65" s="274"/>
      <c r="BR65" s="274"/>
      <c r="BS65" s="274"/>
      <c r="BT65" s="274"/>
      <c r="BU65" s="274"/>
      <c r="BV65" s="274"/>
      <c r="BW65" s="274"/>
      <c r="BX65" s="274"/>
      <c r="BY65" s="274"/>
      <c r="BZ65" s="274"/>
      <c r="CA65" s="274"/>
      <c r="CB65" s="274"/>
      <c r="CC65" s="274"/>
      <c r="CD65" s="274"/>
      <c r="CE65" s="274"/>
      <c r="CF65" s="274"/>
      <c r="CG65" s="274"/>
      <c r="CH65" s="274"/>
      <c r="CI65" s="274"/>
      <c r="CJ65" s="274"/>
      <c r="CK65" s="274"/>
      <c r="CL65" s="274"/>
      <c r="CM65" s="274"/>
      <c r="CN65" s="274"/>
      <c r="CO65" s="274"/>
      <c r="CP65" s="274"/>
      <c r="CQ65" s="274"/>
      <c r="CR65" s="274"/>
      <c r="CS65" s="274"/>
      <c r="CT65" s="274"/>
      <c r="CU65" s="274"/>
      <c r="CV65" s="274"/>
      <c r="CW65" s="274"/>
      <c r="CX65" s="274"/>
      <c r="CY65" s="274"/>
      <c r="CZ65" s="274"/>
      <c r="DA65" s="274"/>
      <c r="DB65" s="274"/>
      <c r="DC65" s="275"/>
    </row>
    <row r="66" spans="1:107" ht="15" customHeight="1" x14ac:dyDescent="0.15">
      <c r="A66" s="300">
        <v>61</v>
      </c>
      <c r="B66" s="1586"/>
      <c r="C66" s="267" t="s">
        <v>419</v>
      </c>
      <c r="D66" s="270">
        <f t="shared" si="0"/>
        <v>0</v>
      </c>
      <c r="E66" s="271"/>
      <c r="F66" s="272"/>
      <c r="G66" s="273"/>
      <c r="H66" s="272"/>
      <c r="I66" s="274"/>
      <c r="J66" s="274"/>
      <c r="K66" s="274"/>
      <c r="L66" s="274"/>
      <c r="M66" s="274"/>
      <c r="N66" s="274"/>
      <c r="O66" s="274"/>
      <c r="P66" s="274"/>
      <c r="Q66" s="274"/>
      <c r="R66" s="274"/>
      <c r="S66" s="274"/>
      <c r="T66" s="274"/>
      <c r="U66" s="274"/>
      <c r="V66" s="274"/>
      <c r="W66" s="274"/>
      <c r="X66" s="274"/>
      <c r="Y66" s="274"/>
      <c r="Z66" s="274"/>
      <c r="AA66" s="274"/>
      <c r="AB66" s="274"/>
      <c r="AC66" s="274"/>
      <c r="AD66" s="274"/>
      <c r="AE66" s="274"/>
      <c r="AF66" s="274"/>
      <c r="AG66" s="274"/>
      <c r="AH66" s="274"/>
      <c r="AI66" s="274"/>
      <c r="AJ66" s="274"/>
      <c r="AK66" s="274"/>
      <c r="AL66" s="274"/>
      <c r="AM66" s="274"/>
      <c r="AN66" s="274"/>
      <c r="AO66" s="274"/>
      <c r="AP66" s="274"/>
      <c r="AQ66" s="274"/>
      <c r="AR66" s="274"/>
      <c r="AS66" s="274"/>
      <c r="AT66" s="274"/>
      <c r="AU66" s="274"/>
      <c r="AV66" s="274"/>
      <c r="AW66" s="274"/>
      <c r="AX66" s="274"/>
      <c r="AY66" s="274"/>
      <c r="AZ66" s="274"/>
      <c r="BA66" s="274"/>
      <c r="BB66" s="274"/>
      <c r="BC66" s="274"/>
      <c r="BD66" s="274"/>
      <c r="BE66" s="274"/>
      <c r="BF66" s="274"/>
      <c r="BG66" s="274"/>
      <c r="BH66" s="274"/>
      <c r="BI66" s="274"/>
      <c r="BJ66" s="274"/>
      <c r="BK66" s="274"/>
      <c r="BL66" s="274"/>
      <c r="BM66" s="274"/>
      <c r="BN66" s="274"/>
      <c r="BO66" s="274"/>
      <c r="BP66" s="274"/>
      <c r="BQ66" s="274"/>
      <c r="BR66" s="274"/>
      <c r="BS66" s="274"/>
      <c r="BT66" s="274"/>
      <c r="BU66" s="274"/>
      <c r="BV66" s="274"/>
      <c r="BW66" s="274"/>
      <c r="BX66" s="274"/>
      <c r="BY66" s="274"/>
      <c r="BZ66" s="274"/>
      <c r="CA66" s="274"/>
      <c r="CB66" s="274"/>
      <c r="CC66" s="274"/>
      <c r="CD66" s="274"/>
      <c r="CE66" s="274"/>
      <c r="CF66" s="274"/>
      <c r="CG66" s="274"/>
      <c r="CH66" s="274"/>
      <c r="CI66" s="274"/>
      <c r="CJ66" s="274"/>
      <c r="CK66" s="274"/>
      <c r="CL66" s="274"/>
      <c r="CM66" s="274"/>
      <c r="CN66" s="274"/>
      <c r="CO66" s="274"/>
      <c r="CP66" s="274"/>
      <c r="CQ66" s="274"/>
      <c r="CR66" s="274"/>
      <c r="CS66" s="274"/>
      <c r="CT66" s="274"/>
      <c r="CU66" s="274"/>
      <c r="CV66" s="274"/>
      <c r="CW66" s="274"/>
      <c r="CX66" s="274"/>
      <c r="CY66" s="274"/>
      <c r="CZ66" s="274"/>
      <c r="DA66" s="274"/>
      <c r="DB66" s="274"/>
      <c r="DC66" s="275"/>
    </row>
    <row r="67" spans="1:107" ht="15" customHeight="1" x14ac:dyDescent="0.15">
      <c r="A67" s="300">
        <v>62</v>
      </c>
      <c r="B67" s="1586"/>
      <c r="C67" s="267" t="s">
        <v>420</v>
      </c>
      <c r="D67" s="270">
        <f t="shared" si="0"/>
        <v>0</v>
      </c>
      <c r="E67" s="271"/>
      <c r="F67" s="272"/>
      <c r="G67" s="273"/>
      <c r="H67" s="272"/>
      <c r="I67" s="276"/>
      <c r="J67" s="276"/>
      <c r="K67" s="274"/>
      <c r="L67" s="274"/>
      <c r="M67" s="274"/>
      <c r="N67" s="274"/>
      <c r="O67" s="274"/>
      <c r="P67" s="274"/>
      <c r="Q67" s="274"/>
      <c r="R67" s="274"/>
      <c r="S67" s="274"/>
      <c r="T67" s="274"/>
      <c r="U67" s="274"/>
      <c r="V67" s="274"/>
      <c r="W67" s="274"/>
      <c r="X67" s="274"/>
      <c r="Y67" s="274"/>
      <c r="Z67" s="274"/>
      <c r="AA67" s="274"/>
      <c r="AB67" s="274"/>
      <c r="AC67" s="274"/>
      <c r="AD67" s="274"/>
      <c r="AE67" s="274"/>
      <c r="AF67" s="274"/>
      <c r="AG67" s="274"/>
      <c r="AH67" s="274"/>
      <c r="AI67" s="274"/>
      <c r="AJ67" s="274"/>
      <c r="AK67" s="274"/>
      <c r="AL67" s="274"/>
      <c r="AM67" s="274"/>
      <c r="AN67" s="274"/>
      <c r="AO67" s="274"/>
      <c r="AP67" s="274"/>
      <c r="AQ67" s="274"/>
      <c r="AR67" s="274"/>
      <c r="AS67" s="274"/>
      <c r="AT67" s="274"/>
      <c r="AU67" s="274"/>
      <c r="AV67" s="274"/>
      <c r="AW67" s="274"/>
      <c r="AX67" s="274"/>
      <c r="AY67" s="274"/>
      <c r="AZ67" s="274"/>
      <c r="BA67" s="274"/>
      <c r="BB67" s="274"/>
      <c r="BC67" s="274"/>
      <c r="BD67" s="274"/>
      <c r="BE67" s="274"/>
      <c r="BF67" s="274"/>
      <c r="BG67" s="274"/>
      <c r="BH67" s="274"/>
      <c r="BI67" s="274"/>
      <c r="BJ67" s="274"/>
      <c r="BK67" s="274"/>
      <c r="BL67" s="274"/>
      <c r="BM67" s="274"/>
      <c r="BN67" s="274"/>
      <c r="BO67" s="274"/>
      <c r="BP67" s="274"/>
      <c r="BQ67" s="274"/>
      <c r="BR67" s="274"/>
      <c r="BS67" s="274"/>
      <c r="BT67" s="274"/>
      <c r="BU67" s="274"/>
      <c r="BV67" s="274"/>
      <c r="BW67" s="274"/>
      <c r="BX67" s="274"/>
      <c r="BY67" s="274"/>
      <c r="BZ67" s="274"/>
      <c r="CA67" s="274"/>
      <c r="CB67" s="274"/>
      <c r="CC67" s="274"/>
      <c r="CD67" s="274"/>
      <c r="CE67" s="274"/>
      <c r="CF67" s="274"/>
      <c r="CG67" s="274"/>
      <c r="CH67" s="274"/>
      <c r="CI67" s="274"/>
      <c r="CJ67" s="274"/>
      <c r="CK67" s="274"/>
      <c r="CL67" s="274"/>
      <c r="CM67" s="274"/>
      <c r="CN67" s="274"/>
      <c r="CO67" s="274"/>
      <c r="CP67" s="274"/>
      <c r="CQ67" s="274"/>
      <c r="CR67" s="274"/>
      <c r="CS67" s="274"/>
      <c r="CT67" s="274"/>
      <c r="CU67" s="274"/>
      <c r="CV67" s="274"/>
      <c r="CW67" s="274"/>
      <c r="CX67" s="274"/>
      <c r="CY67" s="274"/>
      <c r="CZ67" s="274"/>
      <c r="DA67" s="274"/>
      <c r="DB67" s="274"/>
      <c r="DC67" s="275"/>
    </row>
    <row r="68" spans="1:107" ht="15" customHeight="1" thickBot="1" x14ac:dyDescent="0.2">
      <c r="A68" s="301">
        <v>63</v>
      </c>
      <c r="B68" s="1587"/>
      <c r="C68" s="277" t="s">
        <v>421</v>
      </c>
      <c r="D68" s="278">
        <f t="shared" si="0"/>
        <v>0</v>
      </c>
      <c r="E68" s="279"/>
      <c r="F68" s="280"/>
      <c r="G68" s="281"/>
      <c r="H68" s="280"/>
      <c r="I68" s="282"/>
      <c r="J68" s="282"/>
      <c r="K68" s="282"/>
      <c r="L68" s="282"/>
      <c r="M68" s="282"/>
      <c r="N68" s="282"/>
      <c r="O68" s="282"/>
      <c r="P68" s="282"/>
      <c r="Q68" s="282"/>
      <c r="R68" s="282"/>
      <c r="S68" s="282"/>
      <c r="T68" s="282"/>
      <c r="U68" s="282"/>
      <c r="V68" s="282"/>
      <c r="W68" s="282"/>
      <c r="X68" s="282"/>
      <c r="Y68" s="282"/>
      <c r="Z68" s="282"/>
      <c r="AA68" s="282"/>
      <c r="AB68" s="282"/>
      <c r="AC68" s="282"/>
      <c r="AD68" s="282"/>
      <c r="AE68" s="282"/>
      <c r="AF68" s="282"/>
      <c r="AG68" s="282"/>
      <c r="AH68" s="282"/>
      <c r="AI68" s="282"/>
      <c r="AJ68" s="282"/>
      <c r="AK68" s="282"/>
      <c r="AL68" s="282"/>
      <c r="AM68" s="282"/>
      <c r="AN68" s="282"/>
      <c r="AO68" s="282"/>
      <c r="AP68" s="282"/>
      <c r="AQ68" s="282"/>
      <c r="AR68" s="282"/>
      <c r="AS68" s="282"/>
      <c r="AT68" s="282"/>
      <c r="AU68" s="282"/>
      <c r="AV68" s="282"/>
      <c r="AW68" s="282"/>
      <c r="AX68" s="282"/>
      <c r="AY68" s="282"/>
      <c r="AZ68" s="282"/>
      <c r="BA68" s="282"/>
      <c r="BB68" s="282"/>
      <c r="BC68" s="282"/>
      <c r="BD68" s="282"/>
      <c r="BE68" s="282"/>
      <c r="BF68" s="282"/>
      <c r="BG68" s="282"/>
      <c r="BH68" s="282"/>
      <c r="BI68" s="282"/>
      <c r="BJ68" s="282"/>
      <c r="BK68" s="282"/>
      <c r="BL68" s="282"/>
      <c r="BM68" s="282"/>
      <c r="BN68" s="282"/>
      <c r="BO68" s="282"/>
      <c r="BP68" s="282"/>
      <c r="BQ68" s="282"/>
      <c r="BR68" s="282"/>
      <c r="BS68" s="282"/>
      <c r="BT68" s="282"/>
      <c r="BU68" s="282"/>
      <c r="BV68" s="282"/>
      <c r="BW68" s="282"/>
      <c r="BX68" s="282"/>
      <c r="BY68" s="282"/>
      <c r="BZ68" s="282"/>
      <c r="CA68" s="282"/>
      <c r="CB68" s="282"/>
      <c r="CC68" s="282"/>
      <c r="CD68" s="282"/>
      <c r="CE68" s="282"/>
      <c r="CF68" s="282"/>
      <c r="CG68" s="282"/>
      <c r="CH68" s="282"/>
      <c r="CI68" s="282"/>
      <c r="CJ68" s="282"/>
      <c r="CK68" s="282"/>
      <c r="CL68" s="282"/>
      <c r="CM68" s="282"/>
      <c r="CN68" s="282"/>
      <c r="CO68" s="282"/>
      <c r="CP68" s="282"/>
      <c r="CQ68" s="282"/>
      <c r="CR68" s="282"/>
      <c r="CS68" s="282"/>
      <c r="CT68" s="282"/>
      <c r="CU68" s="282"/>
      <c r="CV68" s="282"/>
      <c r="CW68" s="282"/>
      <c r="CX68" s="282"/>
      <c r="CY68" s="282"/>
      <c r="CZ68" s="282"/>
      <c r="DA68" s="282"/>
      <c r="DB68" s="282"/>
      <c r="DC68" s="283"/>
    </row>
    <row r="69" spans="1:107" ht="15" customHeight="1" x14ac:dyDescent="0.15">
      <c r="A69" s="298">
        <v>64</v>
      </c>
      <c r="B69" s="1591"/>
      <c r="C69" s="284" t="s">
        <v>271</v>
      </c>
      <c r="D69" s="285">
        <f t="shared" si="0"/>
        <v>0</v>
      </c>
      <c r="E69" s="286"/>
      <c r="F69" s="287"/>
      <c r="G69" s="288"/>
      <c r="H69" s="287"/>
      <c r="I69" s="289"/>
      <c r="J69" s="289"/>
      <c r="K69" s="289"/>
      <c r="L69" s="289"/>
      <c r="M69" s="289"/>
      <c r="N69" s="289"/>
      <c r="O69" s="289"/>
      <c r="P69" s="289"/>
      <c r="Q69" s="289"/>
      <c r="R69" s="289"/>
      <c r="S69" s="289"/>
      <c r="T69" s="289"/>
      <c r="U69" s="289"/>
      <c r="V69" s="289"/>
      <c r="W69" s="289"/>
      <c r="X69" s="289"/>
      <c r="Y69" s="289"/>
      <c r="Z69" s="289"/>
      <c r="AA69" s="289"/>
      <c r="AB69" s="289"/>
      <c r="AC69" s="289"/>
      <c r="AD69" s="289"/>
      <c r="AE69" s="289"/>
      <c r="AF69" s="289"/>
      <c r="AG69" s="289"/>
      <c r="AH69" s="289"/>
      <c r="AI69" s="289"/>
      <c r="AJ69" s="289"/>
      <c r="AK69" s="289"/>
      <c r="AL69" s="289"/>
      <c r="AM69" s="289"/>
      <c r="AN69" s="289"/>
      <c r="AO69" s="289"/>
      <c r="AP69" s="289"/>
      <c r="AQ69" s="289"/>
      <c r="AR69" s="289"/>
      <c r="AS69" s="289"/>
      <c r="AT69" s="289"/>
      <c r="AU69" s="289"/>
      <c r="AV69" s="289"/>
      <c r="AW69" s="289"/>
      <c r="AX69" s="289"/>
      <c r="AY69" s="289"/>
      <c r="AZ69" s="289"/>
      <c r="BA69" s="289"/>
      <c r="BB69" s="289"/>
      <c r="BC69" s="289"/>
      <c r="BD69" s="289"/>
      <c r="BE69" s="289"/>
      <c r="BF69" s="289"/>
      <c r="BG69" s="289"/>
      <c r="BH69" s="289"/>
      <c r="BI69" s="289"/>
      <c r="BJ69" s="289"/>
      <c r="BK69" s="289"/>
      <c r="BL69" s="289"/>
      <c r="BM69" s="289"/>
      <c r="BN69" s="289"/>
      <c r="BO69" s="289"/>
      <c r="BP69" s="289"/>
      <c r="BQ69" s="289"/>
      <c r="BR69" s="289"/>
      <c r="BS69" s="289"/>
      <c r="BT69" s="289"/>
      <c r="BU69" s="289"/>
      <c r="BV69" s="289"/>
      <c r="BW69" s="289"/>
      <c r="BX69" s="289"/>
      <c r="BY69" s="289"/>
      <c r="BZ69" s="289"/>
      <c r="CA69" s="289"/>
      <c r="CB69" s="289"/>
      <c r="CC69" s="289"/>
      <c r="CD69" s="289"/>
      <c r="CE69" s="289"/>
      <c r="CF69" s="289"/>
      <c r="CG69" s="289"/>
      <c r="CH69" s="289"/>
      <c r="CI69" s="289"/>
      <c r="CJ69" s="289"/>
      <c r="CK69" s="289"/>
      <c r="CL69" s="289"/>
      <c r="CM69" s="289"/>
      <c r="CN69" s="289"/>
      <c r="CO69" s="289"/>
      <c r="CP69" s="289"/>
      <c r="CQ69" s="289"/>
      <c r="CR69" s="289"/>
      <c r="CS69" s="289"/>
      <c r="CT69" s="289"/>
      <c r="CU69" s="289"/>
      <c r="CV69" s="289"/>
      <c r="CW69" s="289"/>
      <c r="CX69" s="289"/>
      <c r="CY69" s="289"/>
      <c r="CZ69" s="289"/>
      <c r="DA69" s="289"/>
      <c r="DB69" s="289"/>
      <c r="DC69" s="290"/>
    </row>
    <row r="70" spans="1:107" ht="15" customHeight="1" x14ac:dyDescent="0.15">
      <c r="A70" s="300">
        <v>65</v>
      </c>
      <c r="B70" s="1592"/>
      <c r="C70" s="291" t="s">
        <v>1354</v>
      </c>
      <c r="D70" s="270">
        <f t="shared" ref="D70:D85" si="1">SUM(E70:DC70)</f>
        <v>0</v>
      </c>
      <c r="E70" s="271"/>
      <c r="F70" s="272"/>
      <c r="G70" s="273"/>
      <c r="H70" s="272"/>
      <c r="I70" s="274"/>
      <c r="J70" s="274"/>
      <c r="K70" s="274"/>
      <c r="L70" s="274"/>
      <c r="M70" s="274"/>
      <c r="N70" s="274"/>
      <c r="O70" s="274"/>
      <c r="P70" s="274"/>
      <c r="Q70" s="274"/>
      <c r="R70" s="274"/>
      <c r="S70" s="274"/>
      <c r="T70" s="274"/>
      <c r="U70" s="274"/>
      <c r="V70" s="274"/>
      <c r="W70" s="274"/>
      <c r="X70" s="274"/>
      <c r="Y70" s="274"/>
      <c r="Z70" s="274"/>
      <c r="AA70" s="274"/>
      <c r="AB70" s="274"/>
      <c r="AC70" s="274"/>
      <c r="AD70" s="274"/>
      <c r="AE70" s="274"/>
      <c r="AF70" s="274"/>
      <c r="AG70" s="274"/>
      <c r="AH70" s="274"/>
      <c r="AI70" s="274"/>
      <c r="AJ70" s="274"/>
      <c r="AK70" s="274"/>
      <c r="AL70" s="274"/>
      <c r="AM70" s="274"/>
      <c r="AN70" s="274"/>
      <c r="AO70" s="274"/>
      <c r="AP70" s="274"/>
      <c r="AQ70" s="274"/>
      <c r="AR70" s="274"/>
      <c r="AS70" s="274"/>
      <c r="AT70" s="274"/>
      <c r="AU70" s="274"/>
      <c r="AV70" s="274"/>
      <c r="AW70" s="274"/>
      <c r="AX70" s="274"/>
      <c r="AY70" s="274"/>
      <c r="AZ70" s="274"/>
      <c r="BA70" s="274"/>
      <c r="BB70" s="274"/>
      <c r="BC70" s="274"/>
      <c r="BD70" s="274"/>
      <c r="BE70" s="274"/>
      <c r="BF70" s="274"/>
      <c r="BG70" s="274"/>
      <c r="BH70" s="274"/>
      <c r="BI70" s="274"/>
      <c r="BJ70" s="274"/>
      <c r="BK70" s="274"/>
      <c r="BL70" s="274"/>
      <c r="BM70" s="274"/>
      <c r="BN70" s="274"/>
      <c r="BO70" s="274"/>
      <c r="BP70" s="274"/>
      <c r="BQ70" s="274"/>
      <c r="BR70" s="274"/>
      <c r="BS70" s="274"/>
      <c r="BT70" s="274"/>
      <c r="BU70" s="274"/>
      <c r="BV70" s="274"/>
      <c r="BW70" s="274"/>
      <c r="BX70" s="274"/>
      <c r="BY70" s="274"/>
      <c r="BZ70" s="274"/>
      <c r="CA70" s="274"/>
      <c r="CB70" s="274"/>
      <c r="CC70" s="274"/>
      <c r="CD70" s="274"/>
      <c r="CE70" s="274"/>
      <c r="CF70" s="274"/>
      <c r="CG70" s="274"/>
      <c r="CH70" s="274"/>
      <c r="CI70" s="274"/>
      <c r="CJ70" s="274"/>
      <c r="CK70" s="274"/>
      <c r="CL70" s="274"/>
      <c r="CM70" s="274"/>
      <c r="CN70" s="274"/>
      <c r="CO70" s="274"/>
      <c r="CP70" s="274"/>
      <c r="CQ70" s="274"/>
      <c r="CR70" s="274"/>
      <c r="CS70" s="274"/>
      <c r="CT70" s="274"/>
      <c r="CU70" s="274"/>
      <c r="CV70" s="274"/>
      <c r="CW70" s="274"/>
      <c r="CX70" s="274"/>
      <c r="CY70" s="274"/>
      <c r="CZ70" s="274"/>
      <c r="DA70" s="274"/>
      <c r="DB70" s="274"/>
      <c r="DC70" s="275"/>
    </row>
    <row r="71" spans="1:107" ht="15" customHeight="1" x14ac:dyDescent="0.15">
      <c r="A71" s="300">
        <v>66</v>
      </c>
      <c r="B71" s="1592"/>
      <c r="C71" s="291" t="s">
        <v>272</v>
      </c>
      <c r="D71" s="270">
        <f t="shared" si="1"/>
        <v>0</v>
      </c>
      <c r="E71" s="271"/>
      <c r="F71" s="272"/>
      <c r="G71" s="273"/>
      <c r="H71" s="272"/>
      <c r="I71" s="274"/>
      <c r="J71" s="274"/>
      <c r="K71" s="274"/>
      <c r="L71" s="274"/>
      <c r="M71" s="274"/>
      <c r="N71" s="274"/>
      <c r="O71" s="274"/>
      <c r="P71" s="274"/>
      <c r="Q71" s="274"/>
      <c r="R71" s="274"/>
      <c r="S71" s="274"/>
      <c r="T71" s="274"/>
      <c r="U71" s="274"/>
      <c r="V71" s="274"/>
      <c r="W71" s="274"/>
      <c r="X71" s="274"/>
      <c r="Y71" s="274"/>
      <c r="Z71" s="274"/>
      <c r="AA71" s="274"/>
      <c r="AB71" s="274"/>
      <c r="AC71" s="274"/>
      <c r="AD71" s="274"/>
      <c r="AE71" s="274"/>
      <c r="AF71" s="274"/>
      <c r="AG71" s="274"/>
      <c r="AH71" s="274"/>
      <c r="AI71" s="274"/>
      <c r="AJ71" s="274"/>
      <c r="AK71" s="274"/>
      <c r="AL71" s="274"/>
      <c r="AM71" s="274"/>
      <c r="AN71" s="274"/>
      <c r="AO71" s="274"/>
      <c r="AP71" s="274"/>
      <c r="AQ71" s="274"/>
      <c r="AR71" s="274"/>
      <c r="AS71" s="274"/>
      <c r="AT71" s="274"/>
      <c r="AU71" s="274"/>
      <c r="AV71" s="274"/>
      <c r="AW71" s="274"/>
      <c r="AX71" s="274"/>
      <c r="AY71" s="274"/>
      <c r="AZ71" s="274"/>
      <c r="BA71" s="274"/>
      <c r="BB71" s="274"/>
      <c r="BC71" s="274"/>
      <c r="BD71" s="274"/>
      <c r="BE71" s="274"/>
      <c r="BF71" s="274"/>
      <c r="BG71" s="274"/>
      <c r="BH71" s="274"/>
      <c r="BI71" s="274"/>
      <c r="BJ71" s="274"/>
      <c r="BK71" s="274"/>
      <c r="BL71" s="274"/>
      <c r="BM71" s="274"/>
      <c r="BN71" s="274"/>
      <c r="BO71" s="274"/>
      <c r="BP71" s="274"/>
      <c r="BQ71" s="274"/>
      <c r="BR71" s="274"/>
      <c r="BS71" s="274"/>
      <c r="BT71" s="274"/>
      <c r="BU71" s="274"/>
      <c r="BV71" s="274"/>
      <c r="BW71" s="274"/>
      <c r="BX71" s="274"/>
      <c r="BY71" s="274"/>
      <c r="BZ71" s="274"/>
      <c r="CA71" s="274"/>
      <c r="CB71" s="274"/>
      <c r="CC71" s="274"/>
      <c r="CD71" s="274"/>
      <c r="CE71" s="274"/>
      <c r="CF71" s="274"/>
      <c r="CG71" s="274"/>
      <c r="CH71" s="274"/>
      <c r="CI71" s="274"/>
      <c r="CJ71" s="274"/>
      <c r="CK71" s="274"/>
      <c r="CL71" s="274"/>
      <c r="CM71" s="274"/>
      <c r="CN71" s="274"/>
      <c r="CO71" s="274"/>
      <c r="CP71" s="274"/>
      <c r="CQ71" s="274"/>
      <c r="CR71" s="274"/>
      <c r="CS71" s="274"/>
      <c r="CT71" s="274"/>
      <c r="CU71" s="274"/>
      <c r="CV71" s="274"/>
      <c r="CW71" s="274"/>
      <c r="CX71" s="274"/>
      <c r="CY71" s="274"/>
      <c r="CZ71" s="274"/>
      <c r="DA71" s="274"/>
      <c r="DB71" s="274"/>
      <c r="DC71" s="275"/>
    </row>
    <row r="72" spans="1:107" ht="15" customHeight="1" x14ac:dyDescent="0.15">
      <c r="A72" s="300">
        <v>67</v>
      </c>
      <c r="B72" s="1592"/>
      <c r="C72" s="291" t="s">
        <v>273</v>
      </c>
      <c r="D72" s="270">
        <f t="shared" si="1"/>
        <v>0</v>
      </c>
      <c r="E72" s="271"/>
      <c r="F72" s="272"/>
      <c r="G72" s="273"/>
      <c r="H72" s="272"/>
      <c r="I72" s="274"/>
      <c r="J72" s="274"/>
      <c r="K72" s="274"/>
      <c r="L72" s="274"/>
      <c r="M72" s="274"/>
      <c r="N72" s="274"/>
      <c r="O72" s="274"/>
      <c r="P72" s="274"/>
      <c r="Q72" s="274"/>
      <c r="R72" s="274"/>
      <c r="S72" s="274"/>
      <c r="T72" s="274"/>
      <c r="U72" s="274"/>
      <c r="V72" s="274"/>
      <c r="W72" s="274"/>
      <c r="X72" s="274"/>
      <c r="Y72" s="274"/>
      <c r="Z72" s="274"/>
      <c r="AA72" s="274"/>
      <c r="AB72" s="274"/>
      <c r="AC72" s="274"/>
      <c r="AD72" s="274"/>
      <c r="AE72" s="274"/>
      <c r="AF72" s="274"/>
      <c r="AG72" s="274"/>
      <c r="AH72" s="274"/>
      <c r="AI72" s="274"/>
      <c r="AJ72" s="274"/>
      <c r="AK72" s="274"/>
      <c r="AL72" s="274"/>
      <c r="AM72" s="274"/>
      <c r="AN72" s="274"/>
      <c r="AO72" s="274"/>
      <c r="AP72" s="274"/>
      <c r="AQ72" s="274"/>
      <c r="AR72" s="274"/>
      <c r="AS72" s="274"/>
      <c r="AT72" s="274"/>
      <c r="AU72" s="274"/>
      <c r="AV72" s="274"/>
      <c r="AW72" s="274"/>
      <c r="AX72" s="274"/>
      <c r="AY72" s="274"/>
      <c r="AZ72" s="274"/>
      <c r="BA72" s="274"/>
      <c r="BB72" s="274"/>
      <c r="BC72" s="274"/>
      <c r="BD72" s="274"/>
      <c r="BE72" s="274"/>
      <c r="BF72" s="274"/>
      <c r="BG72" s="274"/>
      <c r="BH72" s="274"/>
      <c r="BI72" s="274"/>
      <c r="BJ72" s="274"/>
      <c r="BK72" s="274"/>
      <c r="BL72" s="274"/>
      <c r="BM72" s="274"/>
      <c r="BN72" s="274"/>
      <c r="BO72" s="274"/>
      <c r="BP72" s="274"/>
      <c r="BQ72" s="274"/>
      <c r="BR72" s="274"/>
      <c r="BS72" s="274"/>
      <c r="BT72" s="274"/>
      <c r="BU72" s="274"/>
      <c r="BV72" s="274"/>
      <c r="BW72" s="274"/>
      <c r="BX72" s="274"/>
      <c r="BY72" s="274"/>
      <c r="BZ72" s="274"/>
      <c r="CA72" s="274"/>
      <c r="CB72" s="274"/>
      <c r="CC72" s="274"/>
      <c r="CD72" s="274"/>
      <c r="CE72" s="274"/>
      <c r="CF72" s="274"/>
      <c r="CG72" s="274"/>
      <c r="CH72" s="274"/>
      <c r="CI72" s="274"/>
      <c r="CJ72" s="274"/>
      <c r="CK72" s="274"/>
      <c r="CL72" s="274"/>
      <c r="CM72" s="274"/>
      <c r="CN72" s="274"/>
      <c r="CO72" s="274"/>
      <c r="CP72" s="274"/>
      <c r="CQ72" s="274"/>
      <c r="CR72" s="274"/>
      <c r="CS72" s="274"/>
      <c r="CT72" s="274"/>
      <c r="CU72" s="274"/>
      <c r="CV72" s="274"/>
      <c r="CW72" s="274"/>
      <c r="CX72" s="274"/>
      <c r="CY72" s="274"/>
      <c r="CZ72" s="274"/>
      <c r="DA72" s="274"/>
      <c r="DB72" s="274"/>
      <c r="DC72" s="275"/>
    </row>
    <row r="73" spans="1:107" ht="15" customHeight="1" x14ac:dyDescent="0.15">
      <c r="A73" s="303">
        <v>68</v>
      </c>
      <c r="B73" s="1592"/>
      <c r="C73" s="292" t="s">
        <v>55</v>
      </c>
      <c r="D73" s="270">
        <f t="shared" si="1"/>
        <v>0</v>
      </c>
      <c r="E73" s="293"/>
      <c r="F73" s="294"/>
      <c r="G73" s="295"/>
      <c r="H73" s="294"/>
      <c r="I73" s="296"/>
      <c r="J73" s="296"/>
      <c r="K73" s="296"/>
      <c r="L73" s="296"/>
      <c r="M73" s="296"/>
      <c r="N73" s="296"/>
      <c r="O73" s="296"/>
      <c r="P73" s="296"/>
      <c r="Q73" s="296"/>
      <c r="R73" s="296"/>
      <c r="S73" s="296"/>
      <c r="T73" s="296"/>
      <c r="U73" s="296"/>
      <c r="V73" s="296"/>
      <c r="W73" s="296"/>
      <c r="X73" s="296"/>
      <c r="Y73" s="296"/>
      <c r="Z73" s="296"/>
      <c r="AA73" s="296"/>
      <c r="AB73" s="296"/>
      <c r="AC73" s="296"/>
      <c r="AD73" s="296"/>
      <c r="AE73" s="296"/>
      <c r="AF73" s="296"/>
      <c r="AG73" s="296"/>
      <c r="AH73" s="296"/>
      <c r="AI73" s="296"/>
      <c r="AJ73" s="296"/>
      <c r="AK73" s="296"/>
      <c r="AL73" s="296"/>
      <c r="AM73" s="296"/>
      <c r="AN73" s="296"/>
      <c r="AO73" s="296"/>
      <c r="AP73" s="296"/>
      <c r="AQ73" s="296"/>
      <c r="AR73" s="296"/>
      <c r="AS73" s="296"/>
      <c r="AT73" s="296"/>
      <c r="AU73" s="296"/>
      <c r="AV73" s="296"/>
      <c r="AW73" s="296"/>
      <c r="AX73" s="296"/>
      <c r="AY73" s="296"/>
      <c r="AZ73" s="296"/>
      <c r="BA73" s="296"/>
      <c r="BB73" s="296"/>
      <c r="BC73" s="296"/>
      <c r="BD73" s="296"/>
      <c r="BE73" s="296"/>
      <c r="BF73" s="296"/>
      <c r="BG73" s="296"/>
      <c r="BH73" s="296"/>
      <c r="BI73" s="296"/>
      <c r="BJ73" s="296"/>
      <c r="BK73" s="296"/>
      <c r="BL73" s="296"/>
      <c r="BM73" s="296"/>
      <c r="BN73" s="296"/>
      <c r="BO73" s="296"/>
      <c r="BP73" s="296"/>
      <c r="BQ73" s="296"/>
      <c r="BR73" s="296"/>
      <c r="BS73" s="296"/>
      <c r="BT73" s="296"/>
      <c r="BU73" s="296"/>
      <c r="BV73" s="296"/>
      <c r="BW73" s="296"/>
      <c r="BX73" s="296"/>
      <c r="BY73" s="296"/>
      <c r="BZ73" s="296"/>
      <c r="CA73" s="296"/>
      <c r="CB73" s="296"/>
      <c r="CC73" s="296"/>
      <c r="CD73" s="296"/>
      <c r="CE73" s="296"/>
      <c r="CF73" s="296"/>
      <c r="CG73" s="296"/>
      <c r="CH73" s="296"/>
      <c r="CI73" s="296"/>
      <c r="CJ73" s="296"/>
      <c r="CK73" s="296"/>
      <c r="CL73" s="296"/>
      <c r="CM73" s="296"/>
      <c r="CN73" s="296"/>
      <c r="CO73" s="296"/>
      <c r="CP73" s="296"/>
      <c r="CQ73" s="296"/>
      <c r="CR73" s="296"/>
      <c r="CS73" s="296"/>
      <c r="CT73" s="296"/>
      <c r="CU73" s="296"/>
      <c r="CV73" s="296"/>
      <c r="CW73" s="296"/>
      <c r="CX73" s="296"/>
      <c r="CY73" s="296"/>
      <c r="CZ73" s="296"/>
      <c r="DA73" s="296"/>
      <c r="DB73" s="296"/>
      <c r="DC73" s="297"/>
    </row>
    <row r="74" spans="1:107" ht="15" customHeight="1" x14ac:dyDescent="0.15">
      <c r="A74" s="303">
        <v>69</v>
      </c>
      <c r="B74" s="1592"/>
      <c r="C74" s="292" t="s">
        <v>845</v>
      </c>
      <c r="D74" s="270">
        <f t="shared" si="1"/>
        <v>0</v>
      </c>
      <c r="E74" s="293"/>
      <c r="F74" s="294"/>
      <c r="G74" s="295"/>
      <c r="H74" s="294"/>
      <c r="I74" s="296"/>
      <c r="J74" s="296"/>
      <c r="K74" s="296"/>
      <c r="L74" s="296"/>
      <c r="M74" s="296"/>
      <c r="N74" s="296"/>
      <c r="O74" s="296"/>
      <c r="P74" s="296"/>
      <c r="Q74" s="296"/>
      <c r="R74" s="296"/>
      <c r="S74" s="296"/>
      <c r="T74" s="296"/>
      <c r="U74" s="296"/>
      <c r="V74" s="296"/>
      <c r="W74" s="296"/>
      <c r="X74" s="296"/>
      <c r="Y74" s="296"/>
      <c r="Z74" s="296"/>
      <c r="AA74" s="296"/>
      <c r="AB74" s="296"/>
      <c r="AC74" s="296"/>
      <c r="AD74" s="296"/>
      <c r="AE74" s="296"/>
      <c r="AF74" s="296"/>
      <c r="AG74" s="296"/>
      <c r="AH74" s="296"/>
      <c r="AI74" s="296"/>
      <c r="AJ74" s="296"/>
      <c r="AK74" s="296"/>
      <c r="AL74" s="296"/>
      <c r="AM74" s="296"/>
      <c r="AN74" s="296"/>
      <c r="AO74" s="296"/>
      <c r="AP74" s="296"/>
      <c r="AQ74" s="296"/>
      <c r="AR74" s="296"/>
      <c r="AS74" s="296"/>
      <c r="AT74" s="296"/>
      <c r="AU74" s="296"/>
      <c r="AV74" s="296"/>
      <c r="AW74" s="296"/>
      <c r="AX74" s="296"/>
      <c r="AY74" s="296"/>
      <c r="AZ74" s="296"/>
      <c r="BA74" s="296"/>
      <c r="BB74" s="296"/>
      <c r="BC74" s="296"/>
      <c r="BD74" s="296"/>
      <c r="BE74" s="296"/>
      <c r="BF74" s="296"/>
      <c r="BG74" s="296"/>
      <c r="BH74" s="296"/>
      <c r="BI74" s="296"/>
      <c r="BJ74" s="296"/>
      <c r="BK74" s="296"/>
      <c r="BL74" s="296"/>
      <c r="BM74" s="296"/>
      <c r="BN74" s="296"/>
      <c r="BO74" s="296"/>
      <c r="BP74" s="296"/>
      <c r="BQ74" s="296"/>
      <c r="BR74" s="296"/>
      <c r="BS74" s="296"/>
      <c r="BT74" s="296"/>
      <c r="BU74" s="296"/>
      <c r="BV74" s="296"/>
      <c r="BW74" s="296"/>
      <c r="BX74" s="296"/>
      <c r="BY74" s="296"/>
      <c r="BZ74" s="296"/>
      <c r="CA74" s="296"/>
      <c r="CB74" s="296"/>
      <c r="CC74" s="296"/>
      <c r="CD74" s="296"/>
      <c r="CE74" s="296"/>
      <c r="CF74" s="296"/>
      <c r="CG74" s="296"/>
      <c r="CH74" s="296"/>
      <c r="CI74" s="296"/>
      <c r="CJ74" s="296"/>
      <c r="CK74" s="296"/>
      <c r="CL74" s="296"/>
      <c r="CM74" s="296"/>
      <c r="CN74" s="296"/>
      <c r="CO74" s="296"/>
      <c r="CP74" s="296"/>
      <c r="CQ74" s="296"/>
      <c r="CR74" s="296"/>
      <c r="CS74" s="296"/>
      <c r="CT74" s="296"/>
      <c r="CU74" s="296"/>
      <c r="CV74" s="296"/>
      <c r="CW74" s="296"/>
      <c r="CX74" s="296"/>
      <c r="CY74" s="296"/>
      <c r="CZ74" s="296"/>
      <c r="DA74" s="296"/>
      <c r="DB74" s="296"/>
      <c r="DC74" s="297"/>
    </row>
    <row r="75" spans="1:107" ht="15" customHeight="1" thickBot="1" x14ac:dyDescent="0.2">
      <c r="A75" s="301">
        <v>70</v>
      </c>
      <c r="B75" s="1593"/>
      <c r="C75" s="277" t="s">
        <v>817</v>
      </c>
      <c r="D75" s="270">
        <f t="shared" si="1"/>
        <v>0</v>
      </c>
      <c r="E75" s="293"/>
      <c r="F75" s="294"/>
      <c r="G75" s="295"/>
      <c r="H75" s="294"/>
      <c r="I75" s="296"/>
      <c r="J75" s="296"/>
      <c r="K75" s="296"/>
      <c r="L75" s="296"/>
      <c r="M75" s="296"/>
      <c r="N75" s="296"/>
      <c r="O75" s="296"/>
      <c r="P75" s="296"/>
      <c r="Q75" s="296"/>
      <c r="R75" s="296"/>
      <c r="S75" s="296"/>
      <c r="T75" s="296"/>
      <c r="U75" s="296"/>
      <c r="V75" s="296"/>
      <c r="W75" s="296"/>
      <c r="X75" s="296"/>
      <c r="Y75" s="296"/>
      <c r="Z75" s="296"/>
      <c r="AA75" s="296"/>
      <c r="AB75" s="296"/>
      <c r="AC75" s="296"/>
      <c r="AD75" s="296"/>
      <c r="AE75" s="296"/>
      <c r="AF75" s="296"/>
      <c r="AG75" s="296"/>
      <c r="AH75" s="296"/>
      <c r="AI75" s="296"/>
      <c r="AJ75" s="296"/>
      <c r="AK75" s="296"/>
      <c r="AL75" s="296"/>
      <c r="AM75" s="296"/>
      <c r="AN75" s="296"/>
      <c r="AO75" s="296"/>
      <c r="AP75" s="296"/>
      <c r="AQ75" s="296"/>
      <c r="AR75" s="296"/>
      <c r="AS75" s="296"/>
      <c r="AT75" s="296"/>
      <c r="AU75" s="296"/>
      <c r="AV75" s="296"/>
      <c r="AW75" s="296"/>
      <c r="AX75" s="296"/>
      <c r="AY75" s="296"/>
      <c r="AZ75" s="296"/>
      <c r="BA75" s="296"/>
      <c r="BB75" s="296"/>
      <c r="BC75" s="296"/>
      <c r="BD75" s="296"/>
      <c r="BE75" s="296"/>
      <c r="BF75" s="296"/>
      <c r="BG75" s="296"/>
      <c r="BH75" s="296"/>
      <c r="BI75" s="296"/>
      <c r="BJ75" s="296"/>
      <c r="BK75" s="296"/>
      <c r="BL75" s="296"/>
      <c r="BM75" s="296"/>
      <c r="BN75" s="296"/>
      <c r="BO75" s="296"/>
      <c r="BP75" s="296"/>
      <c r="BQ75" s="296"/>
      <c r="BR75" s="296"/>
      <c r="BS75" s="296"/>
      <c r="BT75" s="296"/>
      <c r="BU75" s="296"/>
      <c r="BV75" s="296"/>
      <c r="BW75" s="296"/>
      <c r="BX75" s="296"/>
      <c r="BY75" s="296"/>
      <c r="BZ75" s="296"/>
      <c r="CA75" s="296"/>
      <c r="CB75" s="296"/>
      <c r="CC75" s="296"/>
      <c r="CD75" s="296"/>
      <c r="CE75" s="296"/>
      <c r="CF75" s="296"/>
      <c r="CG75" s="296"/>
      <c r="CH75" s="296"/>
      <c r="CI75" s="296"/>
      <c r="CJ75" s="296"/>
      <c r="CK75" s="296"/>
      <c r="CL75" s="296"/>
      <c r="CM75" s="296"/>
      <c r="CN75" s="296"/>
      <c r="CO75" s="296"/>
      <c r="CP75" s="296"/>
      <c r="CQ75" s="296"/>
      <c r="CR75" s="296"/>
      <c r="CS75" s="296"/>
      <c r="CT75" s="296"/>
      <c r="CU75" s="296"/>
      <c r="CV75" s="296"/>
      <c r="CW75" s="296"/>
      <c r="CX75" s="296"/>
      <c r="CY75" s="296"/>
      <c r="CZ75" s="296"/>
      <c r="DA75" s="296"/>
      <c r="DB75" s="296"/>
      <c r="DC75" s="297"/>
    </row>
    <row r="76" spans="1:107" ht="15" customHeight="1" x14ac:dyDescent="0.15">
      <c r="A76" s="298">
        <v>71</v>
      </c>
      <c r="B76" s="1585" t="s">
        <v>51</v>
      </c>
      <c r="C76" s="266" t="s">
        <v>239</v>
      </c>
      <c r="D76" s="187">
        <f t="shared" si="1"/>
        <v>0</v>
      </c>
      <c r="E76" s="176"/>
      <c r="F76" s="177"/>
      <c r="G76" s="175"/>
      <c r="H76" s="256"/>
      <c r="I76" s="177"/>
      <c r="J76" s="177"/>
      <c r="K76" s="177"/>
      <c r="L76" s="177"/>
      <c r="M76" s="177"/>
      <c r="N76" s="177"/>
      <c r="O76" s="177"/>
      <c r="P76" s="177"/>
      <c r="Q76" s="177"/>
      <c r="R76" s="177"/>
      <c r="S76" s="177"/>
      <c r="T76" s="177"/>
      <c r="U76" s="177"/>
      <c r="V76" s="177"/>
      <c r="W76" s="177"/>
      <c r="X76" s="177"/>
      <c r="Y76" s="177"/>
      <c r="Z76" s="177"/>
      <c r="AA76" s="177"/>
      <c r="AB76" s="177"/>
      <c r="AC76" s="177"/>
      <c r="AD76" s="178"/>
      <c r="AE76" s="177"/>
      <c r="AF76" s="177"/>
      <c r="AG76" s="177"/>
      <c r="AH76" s="177"/>
      <c r="AI76" s="177"/>
      <c r="AJ76" s="177"/>
      <c r="AK76" s="177"/>
      <c r="AL76" s="177"/>
      <c r="AM76" s="177"/>
      <c r="AN76" s="177"/>
      <c r="AO76" s="177"/>
      <c r="AP76" s="177"/>
      <c r="AQ76" s="177"/>
      <c r="AR76" s="177"/>
      <c r="AS76" s="177"/>
      <c r="AT76" s="177"/>
      <c r="AU76" s="177"/>
      <c r="AV76" s="177"/>
      <c r="AW76" s="177"/>
      <c r="AX76" s="177"/>
      <c r="AY76" s="177"/>
      <c r="AZ76" s="177"/>
      <c r="BA76" s="177"/>
      <c r="BB76" s="177"/>
      <c r="BC76" s="178"/>
      <c r="BD76" s="177"/>
      <c r="BE76" s="177"/>
      <c r="BF76" s="177"/>
      <c r="BG76" s="177"/>
      <c r="BH76" s="177"/>
      <c r="BI76" s="177"/>
      <c r="BJ76" s="177"/>
      <c r="BK76" s="177"/>
      <c r="BL76" s="177"/>
      <c r="BM76" s="177"/>
      <c r="BN76" s="177"/>
      <c r="BO76" s="177"/>
      <c r="BP76" s="177"/>
      <c r="BQ76" s="177"/>
      <c r="BR76" s="177"/>
      <c r="BS76" s="177"/>
      <c r="BT76" s="177"/>
      <c r="BU76" s="177"/>
      <c r="BV76" s="177"/>
      <c r="BW76" s="177"/>
      <c r="BX76" s="177"/>
      <c r="BY76" s="177"/>
      <c r="BZ76" s="177"/>
      <c r="CA76" s="177"/>
      <c r="CB76" s="178"/>
      <c r="CC76" s="177"/>
      <c r="CD76" s="177"/>
      <c r="CE76" s="177"/>
      <c r="CF76" s="177"/>
      <c r="CG76" s="177"/>
      <c r="CH76" s="177"/>
      <c r="CI76" s="177"/>
      <c r="CJ76" s="177"/>
      <c r="CK76" s="177"/>
      <c r="CL76" s="177"/>
      <c r="CM76" s="177"/>
      <c r="CN76" s="177"/>
      <c r="CO76" s="177"/>
      <c r="CP76" s="177"/>
      <c r="CQ76" s="177"/>
      <c r="CR76" s="177"/>
      <c r="CS76" s="177"/>
      <c r="CT76" s="177"/>
      <c r="CU76" s="177"/>
      <c r="CV76" s="177"/>
      <c r="CW76" s="177"/>
      <c r="CX76" s="177"/>
      <c r="CY76" s="177"/>
      <c r="CZ76" s="177"/>
      <c r="DA76" s="177"/>
      <c r="DB76" s="177"/>
      <c r="DC76" s="175"/>
    </row>
    <row r="77" spans="1:107" ht="15" customHeight="1" thickBot="1" x14ac:dyDescent="0.2">
      <c r="A77" s="301">
        <v>72</v>
      </c>
      <c r="B77" s="1587"/>
      <c r="C77" s="268" t="s">
        <v>240</v>
      </c>
      <c r="D77" s="189">
        <f t="shared" si="1"/>
        <v>0</v>
      </c>
      <c r="E77" s="184"/>
      <c r="F77" s="185"/>
      <c r="G77" s="183"/>
      <c r="H77" s="257"/>
      <c r="I77" s="185"/>
      <c r="J77" s="185"/>
      <c r="K77" s="185"/>
      <c r="L77" s="185"/>
      <c r="M77" s="185"/>
      <c r="N77" s="185"/>
      <c r="O77" s="185"/>
      <c r="P77" s="185"/>
      <c r="Q77" s="185"/>
      <c r="R77" s="185"/>
      <c r="S77" s="185"/>
      <c r="T77" s="185"/>
      <c r="U77" s="185"/>
      <c r="V77" s="185"/>
      <c r="W77" s="185"/>
      <c r="X77" s="185"/>
      <c r="Y77" s="185"/>
      <c r="Z77" s="185"/>
      <c r="AA77" s="185"/>
      <c r="AB77" s="185"/>
      <c r="AC77" s="185"/>
      <c r="AD77" s="186"/>
      <c r="AE77" s="185"/>
      <c r="AF77" s="185"/>
      <c r="AG77" s="185"/>
      <c r="AH77" s="185"/>
      <c r="AI77" s="185"/>
      <c r="AJ77" s="185"/>
      <c r="AK77" s="185"/>
      <c r="AL77" s="185"/>
      <c r="AM77" s="185"/>
      <c r="AN77" s="185"/>
      <c r="AO77" s="185"/>
      <c r="AP77" s="185"/>
      <c r="AQ77" s="185"/>
      <c r="AR77" s="185"/>
      <c r="AS77" s="185"/>
      <c r="AT77" s="185"/>
      <c r="AU77" s="185"/>
      <c r="AV77" s="185"/>
      <c r="AW77" s="185"/>
      <c r="AX77" s="185"/>
      <c r="AY77" s="185"/>
      <c r="AZ77" s="185"/>
      <c r="BA77" s="185"/>
      <c r="BB77" s="185"/>
      <c r="BC77" s="186"/>
      <c r="BD77" s="185"/>
      <c r="BE77" s="185"/>
      <c r="BF77" s="185"/>
      <c r="BG77" s="185"/>
      <c r="BH77" s="185"/>
      <c r="BI77" s="185"/>
      <c r="BJ77" s="185"/>
      <c r="BK77" s="185"/>
      <c r="BL77" s="185"/>
      <c r="BM77" s="185"/>
      <c r="BN77" s="185"/>
      <c r="BO77" s="185"/>
      <c r="BP77" s="185"/>
      <c r="BQ77" s="185"/>
      <c r="BR77" s="185"/>
      <c r="BS77" s="185"/>
      <c r="BT77" s="185"/>
      <c r="BU77" s="185"/>
      <c r="BV77" s="185"/>
      <c r="BW77" s="185"/>
      <c r="BX77" s="185"/>
      <c r="BY77" s="185"/>
      <c r="BZ77" s="185"/>
      <c r="CA77" s="185"/>
      <c r="CB77" s="186"/>
      <c r="CC77" s="185"/>
      <c r="CD77" s="185"/>
      <c r="CE77" s="185"/>
      <c r="CF77" s="185"/>
      <c r="CG77" s="185"/>
      <c r="CH77" s="185"/>
      <c r="CI77" s="185"/>
      <c r="CJ77" s="185"/>
      <c r="CK77" s="185"/>
      <c r="CL77" s="185"/>
      <c r="CM77" s="185"/>
      <c r="CN77" s="185"/>
      <c r="CO77" s="185"/>
      <c r="CP77" s="185"/>
      <c r="CQ77" s="185"/>
      <c r="CR77" s="185"/>
      <c r="CS77" s="185"/>
      <c r="CT77" s="185"/>
      <c r="CU77" s="185"/>
      <c r="CV77" s="185"/>
      <c r="CW77" s="185"/>
      <c r="CX77" s="185"/>
      <c r="CY77" s="185"/>
      <c r="CZ77" s="185"/>
      <c r="DA77" s="185"/>
      <c r="DB77" s="185"/>
      <c r="DC77" s="183"/>
    </row>
    <row r="78" spans="1:107" ht="15" customHeight="1" x14ac:dyDescent="0.15">
      <c r="A78" s="298">
        <v>73</v>
      </c>
      <c r="B78" s="1585" t="s">
        <v>241</v>
      </c>
      <c r="C78" s="299" t="s">
        <v>184</v>
      </c>
      <c r="D78" s="187">
        <f t="shared" si="1"/>
        <v>0</v>
      </c>
      <c r="E78" s="176"/>
      <c r="F78" s="177"/>
      <c r="G78" s="175"/>
      <c r="H78" s="256"/>
      <c r="I78" s="177"/>
      <c r="J78" s="177"/>
      <c r="K78" s="177"/>
      <c r="L78" s="177"/>
      <c r="M78" s="177"/>
      <c r="N78" s="177"/>
      <c r="O78" s="177"/>
      <c r="P78" s="177"/>
      <c r="Q78" s="177"/>
      <c r="R78" s="177"/>
      <c r="S78" s="177"/>
      <c r="T78" s="177"/>
      <c r="U78" s="177"/>
      <c r="V78" s="177"/>
      <c r="W78" s="177"/>
      <c r="X78" s="177"/>
      <c r="Y78" s="177"/>
      <c r="Z78" s="177"/>
      <c r="AA78" s="177"/>
      <c r="AB78" s="177"/>
      <c r="AC78" s="177"/>
      <c r="AD78" s="178"/>
      <c r="AE78" s="177"/>
      <c r="AF78" s="177"/>
      <c r="AG78" s="177"/>
      <c r="AH78" s="177"/>
      <c r="AI78" s="177"/>
      <c r="AJ78" s="177"/>
      <c r="AK78" s="177"/>
      <c r="AL78" s="177"/>
      <c r="AM78" s="177"/>
      <c r="AN78" s="177"/>
      <c r="AO78" s="177"/>
      <c r="AP78" s="177"/>
      <c r="AQ78" s="177"/>
      <c r="AR78" s="177"/>
      <c r="AS78" s="177"/>
      <c r="AT78" s="177"/>
      <c r="AU78" s="177"/>
      <c r="AV78" s="177"/>
      <c r="AW78" s="177"/>
      <c r="AX78" s="177"/>
      <c r="AY78" s="177"/>
      <c r="AZ78" s="177"/>
      <c r="BA78" s="177"/>
      <c r="BB78" s="177"/>
      <c r="BC78" s="178"/>
      <c r="BD78" s="177"/>
      <c r="BE78" s="177"/>
      <c r="BF78" s="177"/>
      <c r="BG78" s="177"/>
      <c r="BH78" s="177"/>
      <c r="BI78" s="177"/>
      <c r="BJ78" s="177"/>
      <c r="BK78" s="177"/>
      <c r="BL78" s="177"/>
      <c r="BM78" s="177"/>
      <c r="BN78" s="177"/>
      <c r="BO78" s="177"/>
      <c r="BP78" s="177"/>
      <c r="BQ78" s="177"/>
      <c r="BR78" s="177"/>
      <c r="BS78" s="177"/>
      <c r="BT78" s="177"/>
      <c r="BU78" s="177"/>
      <c r="BV78" s="177"/>
      <c r="BW78" s="177"/>
      <c r="BX78" s="177"/>
      <c r="BY78" s="177"/>
      <c r="BZ78" s="177"/>
      <c r="CA78" s="177"/>
      <c r="CB78" s="178"/>
      <c r="CC78" s="177"/>
      <c r="CD78" s="177"/>
      <c r="CE78" s="177"/>
      <c r="CF78" s="177"/>
      <c r="CG78" s="177"/>
      <c r="CH78" s="177"/>
      <c r="CI78" s="177"/>
      <c r="CJ78" s="177"/>
      <c r="CK78" s="177"/>
      <c r="CL78" s="177"/>
      <c r="CM78" s="177"/>
      <c r="CN78" s="177"/>
      <c r="CO78" s="177"/>
      <c r="CP78" s="177"/>
      <c r="CQ78" s="177"/>
      <c r="CR78" s="177"/>
      <c r="CS78" s="177"/>
      <c r="CT78" s="177"/>
      <c r="CU78" s="177"/>
      <c r="CV78" s="177"/>
      <c r="CW78" s="177"/>
      <c r="CX78" s="177"/>
      <c r="CY78" s="177"/>
      <c r="CZ78" s="177"/>
      <c r="DA78" s="177"/>
      <c r="DB78" s="177"/>
      <c r="DC78" s="175"/>
    </row>
    <row r="79" spans="1:107" ht="15" customHeight="1" x14ac:dyDescent="0.15">
      <c r="A79" s="300">
        <v>74</v>
      </c>
      <c r="B79" s="1586"/>
      <c r="C79" s="269" t="s">
        <v>187</v>
      </c>
      <c r="D79" s="188">
        <f t="shared" si="1"/>
        <v>0</v>
      </c>
      <c r="E79" s="180"/>
      <c r="F79" s="181"/>
      <c r="G79" s="179"/>
      <c r="H79" s="258"/>
      <c r="I79" s="181"/>
      <c r="J79" s="181"/>
      <c r="K79" s="181"/>
      <c r="L79" s="181"/>
      <c r="M79" s="181"/>
      <c r="N79" s="181"/>
      <c r="O79" s="181"/>
      <c r="P79" s="181"/>
      <c r="Q79" s="181"/>
      <c r="R79" s="181"/>
      <c r="S79" s="181"/>
      <c r="T79" s="181"/>
      <c r="U79" s="181"/>
      <c r="V79" s="181"/>
      <c r="W79" s="181"/>
      <c r="X79" s="181"/>
      <c r="Y79" s="181"/>
      <c r="Z79" s="181"/>
      <c r="AA79" s="181"/>
      <c r="AB79" s="181"/>
      <c r="AC79" s="181"/>
      <c r="AD79" s="182"/>
      <c r="AE79" s="181"/>
      <c r="AF79" s="181"/>
      <c r="AG79" s="181"/>
      <c r="AH79" s="181"/>
      <c r="AI79" s="181"/>
      <c r="AJ79" s="181"/>
      <c r="AK79" s="181"/>
      <c r="AL79" s="181"/>
      <c r="AM79" s="181"/>
      <c r="AN79" s="181"/>
      <c r="AO79" s="181"/>
      <c r="AP79" s="181"/>
      <c r="AQ79" s="181"/>
      <c r="AR79" s="181"/>
      <c r="AS79" s="181"/>
      <c r="AT79" s="181"/>
      <c r="AU79" s="181"/>
      <c r="AV79" s="181"/>
      <c r="AW79" s="181"/>
      <c r="AX79" s="181"/>
      <c r="AY79" s="181"/>
      <c r="AZ79" s="181"/>
      <c r="BA79" s="181"/>
      <c r="BB79" s="181"/>
      <c r="BC79" s="182"/>
      <c r="BD79" s="181"/>
      <c r="BE79" s="181"/>
      <c r="BF79" s="181"/>
      <c r="BG79" s="181"/>
      <c r="BH79" s="181"/>
      <c r="BI79" s="181"/>
      <c r="BJ79" s="181"/>
      <c r="BK79" s="181"/>
      <c r="BL79" s="181"/>
      <c r="BM79" s="181"/>
      <c r="BN79" s="181"/>
      <c r="BO79" s="181"/>
      <c r="BP79" s="181"/>
      <c r="BQ79" s="181"/>
      <c r="BR79" s="181"/>
      <c r="BS79" s="181"/>
      <c r="BT79" s="181"/>
      <c r="BU79" s="181"/>
      <c r="BV79" s="181"/>
      <c r="BW79" s="181"/>
      <c r="BX79" s="181"/>
      <c r="BY79" s="181"/>
      <c r="BZ79" s="181"/>
      <c r="CA79" s="181"/>
      <c r="CB79" s="182"/>
      <c r="CC79" s="181"/>
      <c r="CD79" s="181"/>
      <c r="CE79" s="181"/>
      <c r="CF79" s="181"/>
      <c r="CG79" s="181"/>
      <c r="CH79" s="181"/>
      <c r="CI79" s="181"/>
      <c r="CJ79" s="181"/>
      <c r="CK79" s="181"/>
      <c r="CL79" s="181"/>
      <c r="CM79" s="181"/>
      <c r="CN79" s="181"/>
      <c r="CO79" s="181"/>
      <c r="CP79" s="181"/>
      <c r="CQ79" s="181"/>
      <c r="CR79" s="181"/>
      <c r="CS79" s="181"/>
      <c r="CT79" s="181"/>
      <c r="CU79" s="181"/>
      <c r="CV79" s="181"/>
      <c r="CW79" s="181"/>
      <c r="CX79" s="181"/>
      <c r="CY79" s="181"/>
      <c r="CZ79" s="181"/>
      <c r="DA79" s="181"/>
      <c r="DB79" s="181"/>
      <c r="DC79" s="179"/>
    </row>
    <row r="80" spans="1:107" ht="15" customHeight="1" x14ac:dyDescent="0.15">
      <c r="A80" s="300">
        <v>75</v>
      </c>
      <c r="B80" s="1586"/>
      <c r="C80" s="269" t="s">
        <v>188</v>
      </c>
      <c r="D80" s="188">
        <f t="shared" si="1"/>
        <v>0</v>
      </c>
      <c r="E80" s="180"/>
      <c r="F80" s="181"/>
      <c r="G80" s="179"/>
      <c r="H80" s="258"/>
      <c r="I80" s="181"/>
      <c r="J80" s="181"/>
      <c r="K80" s="181"/>
      <c r="L80" s="181"/>
      <c r="M80" s="181"/>
      <c r="N80" s="181"/>
      <c r="O80" s="181"/>
      <c r="P80" s="181"/>
      <c r="Q80" s="181"/>
      <c r="R80" s="181"/>
      <c r="S80" s="181"/>
      <c r="T80" s="181"/>
      <c r="U80" s="181"/>
      <c r="V80" s="181"/>
      <c r="W80" s="181"/>
      <c r="X80" s="181"/>
      <c r="Y80" s="181"/>
      <c r="Z80" s="181"/>
      <c r="AA80" s="181"/>
      <c r="AB80" s="181"/>
      <c r="AC80" s="181"/>
      <c r="AD80" s="182"/>
      <c r="AE80" s="181"/>
      <c r="AF80" s="181"/>
      <c r="AG80" s="181"/>
      <c r="AH80" s="181"/>
      <c r="AI80" s="181"/>
      <c r="AJ80" s="181"/>
      <c r="AK80" s="181"/>
      <c r="AL80" s="181"/>
      <c r="AM80" s="181"/>
      <c r="AN80" s="181"/>
      <c r="AO80" s="181"/>
      <c r="AP80" s="181"/>
      <c r="AQ80" s="181"/>
      <c r="AR80" s="181"/>
      <c r="AS80" s="181"/>
      <c r="AT80" s="181"/>
      <c r="AU80" s="181"/>
      <c r="AV80" s="181"/>
      <c r="AW80" s="181"/>
      <c r="AX80" s="181"/>
      <c r="AY80" s="181"/>
      <c r="AZ80" s="181"/>
      <c r="BA80" s="181"/>
      <c r="BB80" s="181"/>
      <c r="BC80" s="182"/>
      <c r="BD80" s="181"/>
      <c r="BE80" s="181"/>
      <c r="BF80" s="181"/>
      <c r="BG80" s="181"/>
      <c r="BH80" s="181"/>
      <c r="BI80" s="181"/>
      <c r="BJ80" s="181"/>
      <c r="BK80" s="181"/>
      <c r="BL80" s="181"/>
      <c r="BM80" s="181"/>
      <c r="BN80" s="181"/>
      <c r="BO80" s="181"/>
      <c r="BP80" s="181"/>
      <c r="BQ80" s="181"/>
      <c r="BR80" s="181"/>
      <c r="BS80" s="181"/>
      <c r="BT80" s="181"/>
      <c r="BU80" s="181"/>
      <c r="BV80" s="181"/>
      <c r="BW80" s="181"/>
      <c r="BX80" s="181"/>
      <c r="BY80" s="181"/>
      <c r="BZ80" s="181"/>
      <c r="CA80" s="181"/>
      <c r="CB80" s="182"/>
      <c r="CC80" s="181"/>
      <c r="CD80" s="181"/>
      <c r="CE80" s="181"/>
      <c r="CF80" s="181"/>
      <c r="CG80" s="181"/>
      <c r="CH80" s="181"/>
      <c r="CI80" s="181"/>
      <c r="CJ80" s="181"/>
      <c r="CK80" s="181"/>
      <c r="CL80" s="181"/>
      <c r="CM80" s="181"/>
      <c r="CN80" s="181"/>
      <c r="CO80" s="181"/>
      <c r="CP80" s="181"/>
      <c r="CQ80" s="181"/>
      <c r="CR80" s="181"/>
      <c r="CS80" s="181"/>
      <c r="CT80" s="181"/>
      <c r="CU80" s="181"/>
      <c r="CV80" s="181"/>
      <c r="CW80" s="181"/>
      <c r="CX80" s="181"/>
      <c r="CY80" s="181"/>
      <c r="CZ80" s="181"/>
      <c r="DA80" s="181"/>
      <c r="DB80" s="181"/>
      <c r="DC80" s="179"/>
    </row>
    <row r="81" spans="1:107" ht="15" customHeight="1" x14ac:dyDescent="0.15">
      <c r="A81" s="300">
        <v>76</v>
      </c>
      <c r="B81" s="1586"/>
      <c r="C81" s="269" t="s">
        <v>185</v>
      </c>
      <c r="D81" s="188">
        <f t="shared" si="1"/>
        <v>0</v>
      </c>
      <c r="E81" s="180"/>
      <c r="F81" s="181"/>
      <c r="G81" s="179"/>
      <c r="H81" s="258"/>
      <c r="I81" s="181"/>
      <c r="J81" s="181"/>
      <c r="K81" s="181"/>
      <c r="L81" s="181"/>
      <c r="M81" s="181"/>
      <c r="N81" s="181"/>
      <c r="O81" s="181"/>
      <c r="P81" s="181"/>
      <c r="Q81" s="181"/>
      <c r="R81" s="181"/>
      <c r="S81" s="181"/>
      <c r="T81" s="181"/>
      <c r="U81" s="181"/>
      <c r="V81" s="181"/>
      <c r="W81" s="181"/>
      <c r="X81" s="181"/>
      <c r="Y81" s="181"/>
      <c r="Z81" s="181"/>
      <c r="AA81" s="181"/>
      <c r="AB81" s="181"/>
      <c r="AC81" s="181"/>
      <c r="AD81" s="182"/>
      <c r="AE81" s="181"/>
      <c r="AF81" s="181"/>
      <c r="AG81" s="181"/>
      <c r="AH81" s="181"/>
      <c r="AI81" s="181"/>
      <c r="AJ81" s="181"/>
      <c r="AK81" s="181"/>
      <c r="AL81" s="181"/>
      <c r="AM81" s="181"/>
      <c r="AN81" s="181"/>
      <c r="AO81" s="181"/>
      <c r="AP81" s="181"/>
      <c r="AQ81" s="181"/>
      <c r="AR81" s="181"/>
      <c r="AS81" s="181"/>
      <c r="AT81" s="181"/>
      <c r="AU81" s="181"/>
      <c r="AV81" s="181"/>
      <c r="AW81" s="181"/>
      <c r="AX81" s="181"/>
      <c r="AY81" s="181"/>
      <c r="AZ81" s="181"/>
      <c r="BA81" s="181"/>
      <c r="BB81" s="181"/>
      <c r="BC81" s="182"/>
      <c r="BD81" s="181"/>
      <c r="BE81" s="181"/>
      <c r="BF81" s="181"/>
      <c r="BG81" s="181"/>
      <c r="BH81" s="181"/>
      <c r="BI81" s="181"/>
      <c r="BJ81" s="181"/>
      <c r="BK81" s="181"/>
      <c r="BL81" s="181"/>
      <c r="BM81" s="181"/>
      <c r="BN81" s="181"/>
      <c r="BO81" s="181"/>
      <c r="BP81" s="181"/>
      <c r="BQ81" s="181"/>
      <c r="BR81" s="181"/>
      <c r="BS81" s="181"/>
      <c r="BT81" s="181"/>
      <c r="BU81" s="181"/>
      <c r="BV81" s="181"/>
      <c r="BW81" s="181"/>
      <c r="BX81" s="181"/>
      <c r="BY81" s="181"/>
      <c r="BZ81" s="181"/>
      <c r="CA81" s="181"/>
      <c r="CB81" s="182"/>
      <c r="CC81" s="181"/>
      <c r="CD81" s="181"/>
      <c r="CE81" s="181"/>
      <c r="CF81" s="181"/>
      <c r="CG81" s="181"/>
      <c r="CH81" s="181"/>
      <c r="CI81" s="181"/>
      <c r="CJ81" s="181"/>
      <c r="CK81" s="181"/>
      <c r="CL81" s="181"/>
      <c r="CM81" s="181"/>
      <c r="CN81" s="181"/>
      <c r="CO81" s="181"/>
      <c r="CP81" s="181"/>
      <c r="CQ81" s="181"/>
      <c r="CR81" s="181"/>
      <c r="CS81" s="181"/>
      <c r="CT81" s="181"/>
      <c r="CU81" s="181"/>
      <c r="CV81" s="181"/>
      <c r="CW81" s="181"/>
      <c r="CX81" s="181"/>
      <c r="CY81" s="181"/>
      <c r="CZ81" s="181"/>
      <c r="DA81" s="181"/>
      <c r="DB81" s="181"/>
      <c r="DC81" s="179"/>
    </row>
    <row r="82" spans="1:107" ht="15" customHeight="1" x14ac:dyDescent="0.15">
      <c r="A82" s="300">
        <v>77</v>
      </c>
      <c r="B82" s="1586"/>
      <c r="C82" s="269" t="s">
        <v>189</v>
      </c>
      <c r="D82" s="188">
        <f t="shared" si="1"/>
        <v>0</v>
      </c>
      <c r="E82" s="180"/>
      <c r="F82" s="181"/>
      <c r="G82" s="179"/>
      <c r="H82" s="258"/>
      <c r="I82" s="181"/>
      <c r="J82" s="181"/>
      <c r="K82" s="181"/>
      <c r="L82" s="181"/>
      <c r="M82" s="181"/>
      <c r="N82" s="181"/>
      <c r="O82" s="181"/>
      <c r="P82" s="181"/>
      <c r="Q82" s="181"/>
      <c r="R82" s="181"/>
      <c r="S82" s="181"/>
      <c r="T82" s="181"/>
      <c r="U82" s="181"/>
      <c r="V82" s="181"/>
      <c r="W82" s="181"/>
      <c r="X82" s="181"/>
      <c r="Y82" s="181"/>
      <c r="Z82" s="181"/>
      <c r="AA82" s="181"/>
      <c r="AB82" s="181"/>
      <c r="AC82" s="181"/>
      <c r="AD82" s="182"/>
      <c r="AE82" s="181"/>
      <c r="AF82" s="181"/>
      <c r="AG82" s="181"/>
      <c r="AH82" s="181"/>
      <c r="AI82" s="181"/>
      <c r="AJ82" s="181"/>
      <c r="AK82" s="181"/>
      <c r="AL82" s="181"/>
      <c r="AM82" s="181"/>
      <c r="AN82" s="181"/>
      <c r="AO82" s="181"/>
      <c r="AP82" s="181"/>
      <c r="AQ82" s="181"/>
      <c r="AR82" s="181"/>
      <c r="AS82" s="181"/>
      <c r="AT82" s="181"/>
      <c r="AU82" s="181"/>
      <c r="AV82" s="181"/>
      <c r="AW82" s="181"/>
      <c r="AX82" s="181"/>
      <c r="AY82" s="181"/>
      <c r="AZ82" s="181"/>
      <c r="BA82" s="181"/>
      <c r="BB82" s="181"/>
      <c r="BC82" s="182"/>
      <c r="BD82" s="181"/>
      <c r="BE82" s="181"/>
      <c r="BF82" s="181"/>
      <c r="BG82" s="181"/>
      <c r="BH82" s="181"/>
      <c r="BI82" s="181"/>
      <c r="BJ82" s="181"/>
      <c r="BK82" s="181"/>
      <c r="BL82" s="181"/>
      <c r="BM82" s="181"/>
      <c r="BN82" s="181"/>
      <c r="BO82" s="181"/>
      <c r="BP82" s="181"/>
      <c r="BQ82" s="181"/>
      <c r="BR82" s="181"/>
      <c r="BS82" s="181"/>
      <c r="BT82" s="181"/>
      <c r="BU82" s="181"/>
      <c r="BV82" s="181"/>
      <c r="BW82" s="181"/>
      <c r="BX82" s="181"/>
      <c r="BY82" s="181"/>
      <c r="BZ82" s="181"/>
      <c r="CA82" s="181"/>
      <c r="CB82" s="182"/>
      <c r="CC82" s="181"/>
      <c r="CD82" s="181"/>
      <c r="CE82" s="181"/>
      <c r="CF82" s="181"/>
      <c r="CG82" s="181"/>
      <c r="CH82" s="181"/>
      <c r="CI82" s="181"/>
      <c r="CJ82" s="181"/>
      <c r="CK82" s="181"/>
      <c r="CL82" s="181"/>
      <c r="CM82" s="181"/>
      <c r="CN82" s="181"/>
      <c r="CO82" s="181"/>
      <c r="CP82" s="181"/>
      <c r="CQ82" s="181"/>
      <c r="CR82" s="181"/>
      <c r="CS82" s="181"/>
      <c r="CT82" s="181"/>
      <c r="CU82" s="181"/>
      <c r="CV82" s="181"/>
      <c r="CW82" s="181"/>
      <c r="CX82" s="181"/>
      <c r="CY82" s="181"/>
      <c r="CZ82" s="181"/>
      <c r="DA82" s="181"/>
      <c r="DB82" s="181"/>
      <c r="DC82" s="179"/>
    </row>
    <row r="83" spans="1:107" ht="15" customHeight="1" thickBot="1" x14ac:dyDescent="0.2">
      <c r="A83" s="301">
        <v>78</v>
      </c>
      <c r="B83" s="1587"/>
      <c r="C83" s="302" t="s">
        <v>190</v>
      </c>
      <c r="D83" s="189">
        <f t="shared" si="1"/>
        <v>0</v>
      </c>
      <c r="E83" s="184"/>
      <c r="F83" s="185"/>
      <c r="G83" s="183"/>
      <c r="H83" s="257"/>
      <c r="I83" s="185"/>
      <c r="J83" s="185"/>
      <c r="K83" s="185"/>
      <c r="L83" s="185"/>
      <c r="M83" s="185"/>
      <c r="N83" s="185"/>
      <c r="O83" s="185"/>
      <c r="P83" s="185"/>
      <c r="Q83" s="185"/>
      <c r="R83" s="185"/>
      <c r="S83" s="185"/>
      <c r="T83" s="185"/>
      <c r="U83" s="185"/>
      <c r="V83" s="185"/>
      <c r="W83" s="185"/>
      <c r="X83" s="185"/>
      <c r="Y83" s="185"/>
      <c r="Z83" s="185"/>
      <c r="AA83" s="185"/>
      <c r="AB83" s="185"/>
      <c r="AC83" s="185"/>
      <c r="AD83" s="186"/>
      <c r="AE83" s="185"/>
      <c r="AF83" s="185"/>
      <c r="AG83" s="185"/>
      <c r="AH83" s="185"/>
      <c r="AI83" s="185"/>
      <c r="AJ83" s="185"/>
      <c r="AK83" s="185"/>
      <c r="AL83" s="185"/>
      <c r="AM83" s="185"/>
      <c r="AN83" s="185"/>
      <c r="AO83" s="185"/>
      <c r="AP83" s="185"/>
      <c r="AQ83" s="185"/>
      <c r="AR83" s="185"/>
      <c r="AS83" s="185"/>
      <c r="AT83" s="185"/>
      <c r="AU83" s="185"/>
      <c r="AV83" s="185"/>
      <c r="AW83" s="185"/>
      <c r="AX83" s="185"/>
      <c r="AY83" s="185"/>
      <c r="AZ83" s="185"/>
      <c r="BA83" s="185"/>
      <c r="BB83" s="185"/>
      <c r="BC83" s="186"/>
      <c r="BD83" s="185"/>
      <c r="BE83" s="185"/>
      <c r="BF83" s="185"/>
      <c r="BG83" s="185"/>
      <c r="BH83" s="185"/>
      <c r="BI83" s="185"/>
      <c r="BJ83" s="185"/>
      <c r="BK83" s="185"/>
      <c r="BL83" s="185"/>
      <c r="BM83" s="185"/>
      <c r="BN83" s="185"/>
      <c r="BO83" s="185"/>
      <c r="BP83" s="185"/>
      <c r="BQ83" s="185"/>
      <c r="BR83" s="185"/>
      <c r="BS83" s="185"/>
      <c r="BT83" s="185"/>
      <c r="BU83" s="185"/>
      <c r="BV83" s="185"/>
      <c r="BW83" s="185"/>
      <c r="BX83" s="185"/>
      <c r="BY83" s="185"/>
      <c r="BZ83" s="185"/>
      <c r="CA83" s="185"/>
      <c r="CB83" s="186"/>
      <c r="CC83" s="185"/>
      <c r="CD83" s="185"/>
      <c r="CE83" s="185"/>
      <c r="CF83" s="185"/>
      <c r="CG83" s="185"/>
      <c r="CH83" s="185"/>
      <c r="CI83" s="185"/>
      <c r="CJ83" s="185"/>
      <c r="CK83" s="185"/>
      <c r="CL83" s="185"/>
      <c r="CM83" s="185"/>
      <c r="CN83" s="185"/>
      <c r="CO83" s="185"/>
      <c r="CP83" s="185"/>
      <c r="CQ83" s="185"/>
      <c r="CR83" s="185"/>
      <c r="CS83" s="185"/>
      <c r="CT83" s="185"/>
      <c r="CU83" s="185"/>
      <c r="CV83" s="185"/>
      <c r="CW83" s="185"/>
      <c r="CX83" s="185"/>
      <c r="CY83" s="185"/>
      <c r="CZ83" s="185"/>
      <c r="DA83" s="185"/>
      <c r="DB83" s="185"/>
      <c r="DC83" s="183"/>
    </row>
    <row r="84" spans="1:107" ht="15" customHeight="1" x14ac:dyDescent="0.15">
      <c r="A84" s="298">
        <v>79</v>
      </c>
      <c r="B84" s="1585" t="s">
        <v>242</v>
      </c>
      <c r="C84" s="266" t="s">
        <v>234</v>
      </c>
      <c r="D84" s="187">
        <f t="shared" si="1"/>
        <v>0</v>
      </c>
      <c r="E84" s="176"/>
      <c r="F84" s="177"/>
      <c r="G84" s="175"/>
      <c r="H84" s="256"/>
      <c r="I84" s="177"/>
      <c r="J84" s="177"/>
      <c r="K84" s="177"/>
      <c r="L84" s="177"/>
      <c r="M84" s="177"/>
      <c r="N84" s="177"/>
      <c r="O84" s="177"/>
      <c r="P84" s="177"/>
      <c r="Q84" s="177"/>
      <c r="R84" s="177"/>
      <c r="S84" s="177"/>
      <c r="T84" s="177"/>
      <c r="U84" s="177"/>
      <c r="V84" s="177"/>
      <c r="W84" s="177"/>
      <c r="X84" s="177"/>
      <c r="Y84" s="177"/>
      <c r="Z84" s="177"/>
      <c r="AA84" s="177"/>
      <c r="AB84" s="177"/>
      <c r="AC84" s="177"/>
      <c r="AD84" s="178"/>
      <c r="AE84" s="177"/>
      <c r="AF84" s="177"/>
      <c r="AG84" s="177"/>
      <c r="AH84" s="177"/>
      <c r="AI84" s="177"/>
      <c r="AJ84" s="177"/>
      <c r="AK84" s="177"/>
      <c r="AL84" s="177"/>
      <c r="AM84" s="177"/>
      <c r="AN84" s="177"/>
      <c r="AO84" s="177"/>
      <c r="AP84" s="177"/>
      <c r="AQ84" s="177"/>
      <c r="AR84" s="177"/>
      <c r="AS84" s="177"/>
      <c r="AT84" s="177"/>
      <c r="AU84" s="177"/>
      <c r="AV84" s="177"/>
      <c r="AW84" s="177"/>
      <c r="AX84" s="177"/>
      <c r="AY84" s="177"/>
      <c r="AZ84" s="177"/>
      <c r="BA84" s="177"/>
      <c r="BB84" s="177"/>
      <c r="BC84" s="178"/>
      <c r="BD84" s="177"/>
      <c r="BE84" s="177"/>
      <c r="BF84" s="177"/>
      <c r="BG84" s="177"/>
      <c r="BH84" s="177"/>
      <c r="BI84" s="177"/>
      <c r="BJ84" s="177"/>
      <c r="BK84" s="177"/>
      <c r="BL84" s="177"/>
      <c r="BM84" s="177"/>
      <c r="BN84" s="177"/>
      <c r="BO84" s="177"/>
      <c r="BP84" s="177"/>
      <c r="BQ84" s="177"/>
      <c r="BR84" s="177"/>
      <c r="BS84" s="177"/>
      <c r="BT84" s="177"/>
      <c r="BU84" s="177"/>
      <c r="BV84" s="177"/>
      <c r="BW84" s="177"/>
      <c r="BX84" s="177"/>
      <c r="BY84" s="177"/>
      <c r="BZ84" s="177"/>
      <c r="CA84" s="177"/>
      <c r="CB84" s="178"/>
      <c r="CC84" s="177"/>
      <c r="CD84" s="177"/>
      <c r="CE84" s="177"/>
      <c r="CF84" s="177"/>
      <c r="CG84" s="177"/>
      <c r="CH84" s="177"/>
      <c r="CI84" s="177"/>
      <c r="CJ84" s="177"/>
      <c r="CK84" s="177"/>
      <c r="CL84" s="177"/>
      <c r="CM84" s="177"/>
      <c r="CN84" s="177"/>
      <c r="CO84" s="177"/>
      <c r="CP84" s="177"/>
      <c r="CQ84" s="177"/>
      <c r="CR84" s="177"/>
      <c r="CS84" s="177"/>
      <c r="CT84" s="177"/>
      <c r="CU84" s="177"/>
      <c r="CV84" s="177"/>
      <c r="CW84" s="177"/>
      <c r="CX84" s="177"/>
      <c r="CY84" s="177"/>
      <c r="CZ84" s="177"/>
      <c r="DA84" s="177"/>
      <c r="DB84" s="177"/>
      <c r="DC84" s="175"/>
    </row>
    <row r="85" spans="1:107" ht="15" customHeight="1" thickBot="1" x14ac:dyDescent="0.2">
      <c r="A85" s="301">
        <v>80</v>
      </c>
      <c r="B85" s="1587"/>
      <c r="C85" s="268" t="s">
        <v>235</v>
      </c>
      <c r="D85" s="189">
        <f t="shared" si="1"/>
        <v>0</v>
      </c>
      <c r="E85" s="184"/>
      <c r="F85" s="185"/>
      <c r="G85" s="183"/>
      <c r="H85" s="257"/>
      <c r="I85" s="185"/>
      <c r="J85" s="185"/>
      <c r="K85" s="185"/>
      <c r="L85" s="185"/>
      <c r="M85" s="185"/>
      <c r="N85" s="185"/>
      <c r="O85" s="185"/>
      <c r="P85" s="185"/>
      <c r="Q85" s="185"/>
      <c r="R85" s="185"/>
      <c r="S85" s="185"/>
      <c r="T85" s="185"/>
      <c r="U85" s="185"/>
      <c r="V85" s="185"/>
      <c r="W85" s="185"/>
      <c r="X85" s="185"/>
      <c r="Y85" s="185"/>
      <c r="Z85" s="185"/>
      <c r="AA85" s="185"/>
      <c r="AB85" s="185"/>
      <c r="AC85" s="185"/>
      <c r="AD85" s="186"/>
      <c r="AE85" s="185"/>
      <c r="AF85" s="185"/>
      <c r="AG85" s="185"/>
      <c r="AH85" s="185"/>
      <c r="AI85" s="185"/>
      <c r="AJ85" s="185"/>
      <c r="AK85" s="185"/>
      <c r="AL85" s="185"/>
      <c r="AM85" s="185"/>
      <c r="AN85" s="185"/>
      <c r="AO85" s="185"/>
      <c r="AP85" s="185"/>
      <c r="AQ85" s="185"/>
      <c r="AR85" s="185"/>
      <c r="AS85" s="185"/>
      <c r="AT85" s="185"/>
      <c r="AU85" s="185"/>
      <c r="AV85" s="185"/>
      <c r="AW85" s="185"/>
      <c r="AX85" s="185"/>
      <c r="AY85" s="185"/>
      <c r="AZ85" s="185"/>
      <c r="BA85" s="185"/>
      <c r="BB85" s="185"/>
      <c r="BC85" s="186"/>
      <c r="BD85" s="185"/>
      <c r="BE85" s="185"/>
      <c r="BF85" s="185"/>
      <c r="BG85" s="185"/>
      <c r="BH85" s="185"/>
      <c r="BI85" s="185"/>
      <c r="BJ85" s="185"/>
      <c r="BK85" s="185"/>
      <c r="BL85" s="185"/>
      <c r="BM85" s="185"/>
      <c r="BN85" s="185"/>
      <c r="BO85" s="185"/>
      <c r="BP85" s="185"/>
      <c r="BQ85" s="185"/>
      <c r="BR85" s="185"/>
      <c r="BS85" s="185"/>
      <c r="BT85" s="185"/>
      <c r="BU85" s="185"/>
      <c r="BV85" s="185"/>
      <c r="BW85" s="185"/>
      <c r="BX85" s="185"/>
      <c r="BY85" s="185"/>
      <c r="BZ85" s="185"/>
      <c r="CA85" s="185"/>
      <c r="CB85" s="186"/>
      <c r="CC85" s="185"/>
      <c r="CD85" s="185"/>
      <c r="CE85" s="185"/>
      <c r="CF85" s="185"/>
      <c r="CG85" s="185"/>
      <c r="CH85" s="185"/>
      <c r="CI85" s="185"/>
      <c r="CJ85" s="185"/>
      <c r="CK85" s="185"/>
      <c r="CL85" s="185"/>
      <c r="CM85" s="185"/>
      <c r="CN85" s="185"/>
      <c r="CO85" s="185"/>
      <c r="CP85" s="185"/>
      <c r="CQ85" s="185"/>
      <c r="CR85" s="185"/>
      <c r="CS85" s="185"/>
      <c r="CT85" s="185"/>
      <c r="CU85" s="185"/>
      <c r="CV85" s="185"/>
      <c r="CW85" s="185"/>
      <c r="CX85" s="185"/>
      <c r="CY85" s="185"/>
      <c r="CZ85" s="185"/>
      <c r="DA85" s="185"/>
      <c r="DB85" s="185"/>
      <c r="DC85" s="183"/>
    </row>
  </sheetData>
  <sheetProtection formatCells="0" formatColumns="0" formatRows="0" insertColumns="0" insertHyperlinks="0" deleteColumns="0" selectLockedCells="1" sort="0" autoFilter="0" pivotTables="0"/>
  <mergeCells count="17">
    <mergeCell ref="D4:D5"/>
    <mergeCell ref="E4:G4"/>
    <mergeCell ref="B6:B9"/>
    <mergeCell ref="B10:B11"/>
    <mergeCell ref="C2:AB2"/>
    <mergeCell ref="B12:B13"/>
    <mergeCell ref="B78:B83"/>
    <mergeCell ref="B84:B85"/>
    <mergeCell ref="A1:B1"/>
    <mergeCell ref="A2:B2"/>
    <mergeCell ref="B14:B16"/>
    <mergeCell ref="B17:B24"/>
    <mergeCell ref="B25:B47"/>
    <mergeCell ref="B48:B68"/>
    <mergeCell ref="B69:B75"/>
    <mergeCell ref="B76:B77"/>
    <mergeCell ref="A4:C5"/>
  </mergeCells>
  <phoneticPr fontId="3"/>
  <printOptions horizontalCentered="1"/>
  <pageMargins left="0.70866141732283472" right="0.70866141732283472" top="0.59055118110236227" bottom="0.39370078740157483" header="0.51181102362204722" footer="0.39370078740157483"/>
  <pageSetup paperSize="9" scale="58" fitToWidth="0"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C85"/>
  <sheetViews>
    <sheetView showGridLines="0" workbookViewId="0">
      <selection activeCell="C9" sqref="C9"/>
    </sheetView>
  </sheetViews>
  <sheetFormatPr defaultRowHeight="13.5" x14ac:dyDescent="0.15"/>
  <cols>
    <col min="1" max="2" width="4.375" style="262" customWidth="1"/>
    <col min="3" max="3" width="31.375" style="262" customWidth="1"/>
    <col min="4" max="107" width="3.625" style="262" customWidth="1"/>
    <col min="108" max="125" width="3.125" style="262" customWidth="1"/>
    <col min="126" max="16384" width="9" style="262"/>
  </cols>
  <sheetData>
    <row r="1" spans="1:107" ht="18.75" customHeight="1" x14ac:dyDescent="0.15">
      <c r="A1" s="1588" t="s">
        <v>804</v>
      </c>
      <c r="B1" s="1588"/>
      <c r="C1" s="621" t="s">
        <v>1339</v>
      </c>
    </row>
    <row r="2" spans="1:107" ht="18.75" customHeight="1" x14ac:dyDescent="0.15">
      <c r="A2" s="1589" t="s">
        <v>805</v>
      </c>
      <c r="B2" s="1589"/>
      <c r="C2" s="622" t="s">
        <v>806</v>
      </c>
      <c r="D2" s="396"/>
      <c r="E2" s="396"/>
      <c r="F2" s="396"/>
      <c r="G2" s="396"/>
      <c r="H2" s="396"/>
      <c r="I2" s="396"/>
      <c r="J2" s="396"/>
      <c r="K2" s="396"/>
      <c r="L2" s="396"/>
      <c r="M2" s="397"/>
      <c r="N2" s="397"/>
      <c r="O2" s="397"/>
      <c r="P2" s="397"/>
      <c r="Q2" s="397"/>
      <c r="R2" s="397"/>
      <c r="S2" s="397"/>
      <c r="T2" s="397"/>
      <c r="U2" s="397"/>
      <c r="V2" s="397"/>
      <c r="W2" s="397"/>
      <c r="X2" s="397"/>
      <c r="Y2" s="397"/>
      <c r="Z2" s="397"/>
      <c r="AA2" s="397"/>
    </row>
    <row r="3" spans="1:107" ht="7.5" customHeight="1" thickBot="1" x14ac:dyDescent="0.2">
      <c r="A3" s="305"/>
      <c r="B3" s="305"/>
      <c r="C3" s="306"/>
      <c r="D3" s="307"/>
      <c r="E3" s="307"/>
      <c r="F3" s="307"/>
      <c r="G3" s="307"/>
      <c r="H3" s="307"/>
      <c r="I3" s="307"/>
      <c r="J3" s="307"/>
      <c r="K3" s="307"/>
      <c r="L3" s="307"/>
    </row>
    <row r="4" spans="1:107" ht="14.25" customHeight="1" x14ac:dyDescent="0.15">
      <c r="A4" s="1594" t="s">
        <v>277</v>
      </c>
      <c r="B4" s="1595"/>
      <c r="C4" s="1596"/>
      <c r="D4" s="1600" t="s">
        <v>373</v>
      </c>
      <c r="E4" s="1602" t="s">
        <v>803</v>
      </c>
      <c r="F4" s="1603"/>
      <c r="G4" s="1604"/>
      <c r="H4" s="263">
        <v>1</v>
      </c>
      <c r="I4" s="264">
        <v>2</v>
      </c>
      <c r="J4" s="264">
        <v>3</v>
      </c>
      <c r="K4" s="264">
        <v>4</v>
      </c>
      <c r="L4" s="264">
        <v>5</v>
      </c>
      <c r="M4" s="264">
        <v>6</v>
      </c>
      <c r="N4" s="264">
        <v>7</v>
      </c>
      <c r="O4" s="264">
        <v>8</v>
      </c>
      <c r="P4" s="264">
        <v>9</v>
      </c>
      <c r="Q4" s="264">
        <v>10</v>
      </c>
      <c r="R4" s="264">
        <v>11</v>
      </c>
      <c r="S4" s="264">
        <v>12</v>
      </c>
      <c r="T4" s="264">
        <v>13</v>
      </c>
      <c r="U4" s="264">
        <v>14</v>
      </c>
      <c r="V4" s="264">
        <v>15</v>
      </c>
      <c r="W4" s="264">
        <v>16</v>
      </c>
      <c r="X4" s="264">
        <v>17</v>
      </c>
      <c r="Y4" s="264">
        <v>18</v>
      </c>
      <c r="Z4" s="264">
        <v>19</v>
      </c>
      <c r="AA4" s="264">
        <v>20</v>
      </c>
      <c r="AB4" s="264">
        <v>21</v>
      </c>
      <c r="AC4" s="264">
        <v>22</v>
      </c>
      <c r="AD4" s="264">
        <v>23</v>
      </c>
      <c r="AE4" s="264">
        <v>24</v>
      </c>
      <c r="AF4" s="264">
        <v>25</v>
      </c>
      <c r="AG4" s="264">
        <v>26</v>
      </c>
      <c r="AH4" s="264">
        <v>27</v>
      </c>
      <c r="AI4" s="264">
        <v>28</v>
      </c>
      <c r="AJ4" s="264">
        <v>29</v>
      </c>
      <c r="AK4" s="264">
        <v>30</v>
      </c>
      <c r="AL4" s="264">
        <v>31</v>
      </c>
      <c r="AM4" s="264">
        <v>32</v>
      </c>
      <c r="AN4" s="264">
        <v>33</v>
      </c>
      <c r="AO4" s="264">
        <v>34</v>
      </c>
      <c r="AP4" s="264">
        <v>35</v>
      </c>
      <c r="AQ4" s="264">
        <v>36</v>
      </c>
      <c r="AR4" s="264">
        <v>37</v>
      </c>
      <c r="AS4" s="264">
        <v>38</v>
      </c>
      <c r="AT4" s="264">
        <v>39</v>
      </c>
      <c r="AU4" s="264">
        <v>40</v>
      </c>
      <c r="AV4" s="264">
        <v>41</v>
      </c>
      <c r="AW4" s="264">
        <v>42</v>
      </c>
      <c r="AX4" s="264">
        <v>43</v>
      </c>
      <c r="AY4" s="264">
        <v>44</v>
      </c>
      <c r="AZ4" s="264">
        <v>45</v>
      </c>
      <c r="BA4" s="264">
        <v>46</v>
      </c>
      <c r="BB4" s="264">
        <v>47</v>
      </c>
      <c r="BC4" s="264">
        <v>48</v>
      </c>
      <c r="BD4" s="264">
        <v>49</v>
      </c>
      <c r="BE4" s="264">
        <v>50</v>
      </c>
      <c r="BF4" s="264">
        <v>51</v>
      </c>
      <c r="BG4" s="264">
        <v>52</v>
      </c>
      <c r="BH4" s="264">
        <v>53</v>
      </c>
      <c r="BI4" s="264">
        <v>54</v>
      </c>
      <c r="BJ4" s="264">
        <v>55</v>
      </c>
      <c r="BK4" s="264">
        <v>56</v>
      </c>
      <c r="BL4" s="264">
        <v>57</v>
      </c>
      <c r="BM4" s="264">
        <v>58</v>
      </c>
      <c r="BN4" s="264">
        <v>59</v>
      </c>
      <c r="BO4" s="264">
        <v>60</v>
      </c>
      <c r="BP4" s="264">
        <v>61</v>
      </c>
      <c r="BQ4" s="264">
        <v>62</v>
      </c>
      <c r="BR4" s="264">
        <v>63</v>
      </c>
      <c r="BS4" s="264">
        <v>64</v>
      </c>
      <c r="BT4" s="264">
        <v>65</v>
      </c>
      <c r="BU4" s="264">
        <v>66</v>
      </c>
      <c r="BV4" s="264">
        <v>67</v>
      </c>
      <c r="BW4" s="264">
        <v>68</v>
      </c>
      <c r="BX4" s="264">
        <v>69</v>
      </c>
      <c r="BY4" s="264">
        <v>70</v>
      </c>
      <c r="BZ4" s="264">
        <v>71</v>
      </c>
      <c r="CA4" s="264">
        <v>72</v>
      </c>
      <c r="CB4" s="264">
        <v>73</v>
      </c>
      <c r="CC4" s="264">
        <v>74</v>
      </c>
      <c r="CD4" s="264">
        <v>75</v>
      </c>
      <c r="CE4" s="264">
        <v>76</v>
      </c>
      <c r="CF4" s="264">
        <v>77</v>
      </c>
      <c r="CG4" s="264">
        <v>78</v>
      </c>
      <c r="CH4" s="264">
        <v>79</v>
      </c>
      <c r="CI4" s="264">
        <v>80</v>
      </c>
      <c r="CJ4" s="264">
        <v>81</v>
      </c>
      <c r="CK4" s="264">
        <v>82</v>
      </c>
      <c r="CL4" s="264">
        <v>83</v>
      </c>
      <c r="CM4" s="264">
        <v>84</v>
      </c>
      <c r="CN4" s="264">
        <v>85</v>
      </c>
      <c r="CO4" s="264">
        <v>86</v>
      </c>
      <c r="CP4" s="264">
        <v>87</v>
      </c>
      <c r="CQ4" s="264">
        <v>88</v>
      </c>
      <c r="CR4" s="264">
        <v>89</v>
      </c>
      <c r="CS4" s="264">
        <v>90</v>
      </c>
      <c r="CT4" s="264">
        <v>91</v>
      </c>
      <c r="CU4" s="264">
        <v>92</v>
      </c>
      <c r="CV4" s="264">
        <v>93</v>
      </c>
      <c r="CW4" s="264">
        <v>94</v>
      </c>
      <c r="CX4" s="264">
        <v>95</v>
      </c>
      <c r="CY4" s="264">
        <v>96</v>
      </c>
      <c r="CZ4" s="264">
        <v>97</v>
      </c>
      <c r="DA4" s="264">
        <v>98</v>
      </c>
      <c r="DB4" s="264">
        <v>99</v>
      </c>
      <c r="DC4" s="265">
        <v>100</v>
      </c>
    </row>
    <row r="5" spans="1:107" ht="81" customHeight="1" thickBot="1" x14ac:dyDescent="0.2">
      <c r="A5" s="1597"/>
      <c r="B5" s="1598"/>
      <c r="C5" s="1599"/>
      <c r="D5" s="1601"/>
      <c r="E5" s="259" t="s">
        <v>800</v>
      </c>
      <c r="F5" s="260" t="s">
        <v>801</v>
      </c>
      <c r="G5" s="261" t="s">
        <v>802</v>
      </c>
      <c r="H5" s="623" t="s">
        <v>274</v>
      </c>
      <c r="I5" s="624" t="s">
        <v>275</v>
      </c>
      <c r="J5" s="624" t="s">
        <v>276</v>
      </c>
      <c r="K5" s="173"/>
      <c r="L5" s="173"/>
      <c r="M5" s="173"/>
      <c r="N5" s="173"/>
      <c r="O5" s="173"/>
      <c r="P5" s="173"/>
      <c r="Q5" s="173"/>
      <c r="R5" s="173"/>
      <c r="S5" s="173"/>
      <c r="T5" s="173"/>
      <c r="U5" s="173"/>
      <c r="V5" s="173"/>
      <c r="W5" s="173"/>
      <c r="X5" s="173"/>
      <c r="Y5" s="173"/>
      <c r="Z5" s="173"/>
      <c r="AA5" s="173"/>
      <c r="AB5" s="173"/>
      <c r="AC5" s="173"/>
      <c r="AD5" s="173"/>
      <c r="AE5" s="174"/>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4"/>
      <c r="BE5" s="173"/>
      <c r="BF5" s="173"/>
      <c r="BG5" s="173"/>
      <c r="BH5" s="173"/>
      <c r="BI5" s="173"/>
      <c r="BJ5" s="173"/>
      <c r="BK5" s="173"/>
      <c r="BL5" s="173"/>
      <c r="BM5" s="173"/>
      <c r="BN5" s="173"/>
      <c r="BO5" s="173"/>
      <c r="BP5" s="173"/>
      <c r="BQ5" s="173"/>
      <c r="BR5" s="173"/>
      <c r="BS5" s="173"/>
      <c r="BT5" s="173"/>
      <c r="BU5" s="173"/>
      <c r="BV5" s="173"/>
      <c r="BW5" s="173"/>
      <c r="BX5" s="173"/>
      <c r="BY5" s="173"/>
      <c r="BZ5" s="173"/>
      <c r="CA5" s="173"/>
      <c r="CB5" s="173"/>
      <c r="CC5" s="174"/>
      <c r="CD5" s="173"/>
      <c r="CE5" s="173"/>
      <c r="CF5" s="173"/>
      <c r="CG5" s="173"/>
      <c r="CH5" s="173"/>
      <c r="CI5" s="173"/>
      <c r="CJ5" s="173"/>
      <c r="CK5" s="173"/>
      <c r="CL5" s="173"/>
      <c r="CM5" s="173"/>
      <c r="CN5" s="173"/>
      <c r="CO5" s="173"/>
      <c r="CP5" s="173"/>
      <c r="CQ5" s="173"/>
      <c r="CR5" s="173"/>
      <c r="CS5" s="173"/>
      <c r="CT5" s="173"/>
      <c r="CU5" s="173"/>
      <c r="CV5" s="173"/>
      <c r="CW5" s="173"/>
      <c r="CX5" s="173"/>
      <c r="CY5" s="173"/>
      <c r="CZ5" s="173"/>
      <c r="DA5" s="173"/>
      <c r="DB5" s="174"/>
      <c r="DC5" s="190"/>
    </row>
    <row r="6" spans="1:107" ht="15" customHeight="1" x14ac:dyDescent="0.15">
      <c r="A6" s="298">
        <v>1</v>
      </c>
      <c r="B6" s="1583" t="s">
        <v>247</v>
      </c>
      <c r="C6" s="266" t="s">
        <v>248</v>
      </c>
      <c r="D6" s="187">
        <f t="shared" ref="D6:D69" si="0">SUM(E6:DC6)</f>
        <v>3</v>
      </c>
      <c r="E6" s="625">
        <v>3</v>
      </c>
      <c r="F6" s="626"/>
      <c r="G6" s="627"/>
      <c r="H6" s="625"/>
      <c r="I6" s="628"/>
      <c r="J6" s="628"/>
      <c r="K6" s="312"/>
      <c r="L6" s="312"/>
      <c r="M6" s="312"/>
      <c r="N6" s="312"/>
      <c r="O6" s="312"/>
      <c r="P6" s="312"/>
      <c r="Q6" s="312"/>
      <c r="R6" s="312"/>
      <c r="S6" s="312"/>
      <c r="T6" s="312"/>
      <c r="U6" s="312"/>
      <c r="V6" s="312"/>
      <c r="W6" s="312"/>
      <c r="X6" s="312"/>
      <c r="Y6" s="312"/>
      <c r="Z6" s="312"/>
      <c r="AA6" s="312"/>
      <c r="AB6" s="312"/>
      <c r="AC6" s="312"/>
      <c r="AD6" s="312"/>
      <c r="AE6" s="312"/>
      <c r="AF6" s="312"/>
      <c r="AG6" s="313"/>
      <c r="AH6" s="312"/>
      <c r="AI6" s="312"/>
      <c r="AJ6" s="312"/>
      <c r="AK6" s="312"/>
      <c r="AL6" s="312"/>
      <c r="AM6" s="312"/>
      <c r="AN6" s="312"/>
      <c r="AO6" s="312"/>
      <c r="AP6" s="312"/>
      <c r="AQ6" s="312"/>
      <c r="AR6" s="312"/>
      <c r="AS6" s="312"/>
      <c r="AT6" s="312"/>
      <c r="AU6" s="312"/>
      <c r="AV6" s="312"/>
      <c r="AW6" s="312"/>
      <c r="AX6" s="312"/>
      <c r="AY6" s="312"/>
      <c r="AZ6" s="312"/>
      <c r="BA6" s="312"/>
      <c r="BB6" s="312"/>
      <c r="BC6" s="312"/>
      <c r="BD6" s="312"/>
      <c r="BE6" s="312"/>
      <c r="BF6" s="313"/>
      <c r="BG6" s="312"/>
      <c r="BH6" s="312"/>
      <c r="BI6" s="312"/>
      <c r="BJ6" s="312"/>
      <c r="BK6" s="312"/>
      <c r="BL6" s="312"/>
      <c r="BM6" s="312"/>
      <c r="BN6" s="312"/>
      <c r="BO6" s="312"/>
      <c r="BP6" s="312"/>
      <c r="BQ6" s="312"/>
      <c r="BR6" s="312"/>
      <c r="BS6" s="312"/>
      <c r="BT6" s="312"/>
      <c r="BU6" s="312"/>
      <c r="BV6" s="312"/>
      <c r="BW6" s="312"/>
      <c r="BX6" s="312"/>
      <c r="BY6" s="312"/>
      <c r="BZ6" s="312"/>
      <c r="CA6" s="312"/>
      <c r="CB6" s="312"/>
      <c r="CC6" s="312"/>
      <c r="CD6" s="312"/>
      <c r="CE6" s="313"/>
      <c r="CF6" s="312"/>
      <c r="CG6" s="312"/>
      <c r="CH6" s="312"/>
      <c r="CI6" s="312"/>
      <c r="CJ6" s="312"/>
      <c r="CK6" s="312"/>
      <c r="CL6" s="312"/>
      <c r="CM6" s="312"/>
      <c r="CN6" s="312"/>
      <c r="CO6" s="312"/>
      <c r="CP6" s="312"/>
      <c r="CQ6" s="312"/>
      <c r="CR6" s="312"/>
      <c r="CS6" s="312"/>
      <c r="CT6" s="312"/>
      <c r="CU6" s="312"/>
      <c r="CV6" s="312"/>
      <c r="CW6" s="312"/>
      <c r="CX6" s="312"/>
      <c r="CY6" s="312"/>
      <c r="CZ6" s="312"/>
      <c r="DA6" s="312"/>
      <c r="DB6" s="312"/>
      <c r="DC6" s="314"/>
    </row>
    <row r="7" spans="1:107" ht="15" customHeight="1" x14ac:dyDescent="0.15">
      <c r="A7" s="300">
        <v>2</v>
      </c>
      <c r="B7" s="1590"/>
      <c r="C7" s="267" t="s">
        <v>249</v>
      </c>
      <c r="D7" s="188">
        <f t="shared" si="0"/>
        <v>1</v>
      </c>
      <c r="E7" s="629"/>
      <c r="F7" s="630"/>
      <c r="G7" s="631"/>
      <c r="H7" s="629"/>
      <c r="I7" s="632">
        <v>1</v>
      </c>
      <c r="J7" s="632"/>
      <c r="K7" s="318"/>
      <c r="L7" s="318"/>
      <c r="M7" s="318"/>
      <c r="N7" s="318"/>
      <c r="O7" s="318"/>
      <c r="P7" s="318"/>
      <c r="Q7" s="318"/>
      <c r="R7" s="318"/>
      <c r="S7" s="318"/>
      <c r="T7" s="318"/>
      <c r="U7" s="318"/>
      <c r="V7" s="318"/>
      <c r="W7" s="318"/>
      <c r="X7" s="318"/>
      <c r="Y7" s="318"/>
      <c r="Z7" s="318"/>
      <c r="AA7" s="318"/>
      <c r="AB7" s="318"/>
      <c r="AC7" s="318"/>
      <c r="AD7" s="318"/>
      <c r="AE7" s="318"/>
      <c r="AF7" s="318"/>
      <c r="AG7" s="319"/>
      <c r="AH7" s="318"/>
      <c r="AI7" s="318"/>
      <c r="AJ7" s="318"/>
      <c r="AK7" s="318"/>
      <c r="AL7" s="318"/>
      <c r="AM7" s="318"/>
      <c r="AN7" s="318"/>
      <c r="AO7" s="318"/>
      <c r="AP7" s="318"/>
      <c r="AQ7" s="318"/>
      <c r="AR7" s="318"/>
      <c r="AS7" s="318"/>
      <c r="AT7" s="318"/>
      <c r="AU7" s="318"/>
      <c r="AV7" s="318"/>
      <c r="AW7" s="318"/>
      <c r="AX7" s="318"/>
      <c r="AY7" s="318"/>
      <c r="AZ7" s="318"/>
      <c r="BA7" s="318"/>
      <c r="BB7" s="318"/>
      <c r="BC7" s="318"/>
      <c r="BD7" s="318"/>
      <c r="BE7" s="318"/>
      <c r="BF7" s="319"/>
      <c r="BG7" s="318"/>
      <c r="BH7" s="318"/>
      <c r="BI7" s="318"/>
      <c r="BJ7" s="318"/>
      <c r="BK7" s="318"/>
      <c r="BL7" s="318"/>
      <c r="BM7" s="318"/>
      <c r="BN7" s="318"/>
      <c r="BO7" s="318"/>
      <c r="BP7" s="318"/>
      <c r="BQ7" s="318"/>
      <c r="BR7" s="318"/>
      <c r="BS7" s="318"/>
      <c r="BT7" s="318"/>
      <c r="BU7" s="318"/>
      <c r="BV7" s="318"/>
      <c r="BW7" s="318"/>
      <c r="BX7" s="318"/>
      <c r="BY7" s="318"/>
      <c r="BZ7" s="318"/>
      <c r="CA7" s="318"/>
      <c r="CB7" s="318"/>
      <c r="CC7" s="318"/>
      <c r="CD7" s="318"/>
      <c r="CE7" s="319"/>
      <c r="CF7" s="318"/>
      <c r="CG7" s="318"/>
      <c r="CH7" s="318"/>
      <c r="CI7" s="318"/>
      <c r="CJ7" s="318"/>
      <c r="CK7" s="318"/>
      <c r="CL7" s="318"/>
      <c r="CM7" s="318"/>
      <c r="CN7" s="318"/>
      <c r="CO7" s="318"/>
      <c r="CP7" s="318"/>
      <c r="CQ7" s="318"/>
      <c r="CR7" s="318"/>
      <c r="CS7" s="318"/>
      <c r="CT7" s="318"/>
      <c r="CU7" s="318"/>
      <c r="CV7" s="318"/>
      <c r="CW7" s="318"/>
      <c r="CX7" s="318"/>
      <c r="CY7" s="318"/>
      <c r="CZ7" s="318"/>
      <c r="DA7" s="318"/>
      <c r="DB7" s="318"/>
      <c r="DC7" s="320"/>
    </row>
    <row r="8" spans="1:107" ht="15" customHeight="1" x14ac:dyDescent="0.15">
      <c r="A8" s="300">
        <v>3</v>
      </c>
      <c r="B8" s="1590"/>
      <c r="C8" s="267" t="s">
        <v>250</v>
      </c>
      <c r="D8" s="188">
        <f t="shared" si="0"/>
        <v>0</v>
      </c>
      <c r="E8" s="629"/>
      <c r="F8" s="630"/>
      <c r="G8" s="631"/>
      <c r="H8" s="629"/>
      <c r="I8" s="632"/>
      <c r="J8" s="632"/>
      <c r="K8" s="318"/>
      <c r="L8" s="318"/>
      <c r="M8" s="318"/>
      <c r="N8" s="318"/>
      <c r="O8" s="318"/>
      <c r="P8" s="318"/>
      <c r="Q8" s="318"/>
      <c r="R8" s="318"/>
      <c r="S8" s="318"/>
      <c r="T8" s="318"/>
      <c r="U8" s="318"/>
      <c r="V8" s="318"/>
      <c r="W8" s="318"/>
      <c r="X8" s="318"/>
      <c r="Y8" s="318"/>
      <c r="Z8" s="318"/>
      <c r="AA8" s="318"/>
      <c r="AB8" s="318"/>
      <c r="AC8" s="318"/>
      <c r="AD8" s="318"/>
      <c r="AE8" s="318"/>
      <c r="AF8" s="318"/>
      <c r="AG8" s="319"/>
      <c r="AH8" s="318"/>
      <c r="AI8" s="318"/>
      <c r="AJ8" s="318"/>
      <c r="AK8" s="318"/>
      <c r="AL8" s="318"/>
      <c r="AM8" s="318"/>
      <c r="AN8" s="318"/>
      <c r="AO8" s="318"/>
      <c r="AP8" s="318"/>
      <c r="AQ8" s="318"/>
      <c r="AR8" s="318"/>
      <c r="AS8" s="318"/>
      <c r="AT8" s="318"/>
      <c r="AU8" s="318"/>
      <c r="AV8" s="318"/>
      <c r="AW8" s="318"/>
      <c r="AX8" s="318"/>
      <c r="AY8" s="318"/>
      <c r="AZ8" s="318"/>
      <c r="BA8" s="318"/>
      <c r="BB8" s="318"/>
      <c r="BC8" s="318"/>
      <c r="BD8" s="318"/>
      <c r="BE8" s="318"/>
      <c r="BF8" s="319"/>
      <c r="BG8" s="318"/>
      <c r="BH8" s="318"/>
      <c r="BI8" s="318"/>
      <c r="BJ8" s="318"/>
      <c r="BK8" s="318"/>
      <c r="BL8" s="318"/>
      <c r="BM8" s="318"/>
      <c r="BN8" s="318"/>
      <c r="BO8" s="318"/>
      <c r="BP8" s="318"/>
      <c r="BQ8" s="318"/>
      <c r="BR8" s="318"/>
      <c r="BS8" s="318"/>
      <c r="BT8" s="318"/>
      <c r="BU8" s="318"/>
      <c r="BV8" s="318"/>
      <c r="BW8" s="318"/>
      <c r="BX8" s="318"/>
      <c r="BY8" s="318"/>
      <c r="BZ8" s="318"/>
      <c r="CA8" s="318"/>
      <c r="CB8" s="318"/>
      <c r="CC8" s="318"/>
      <c r="CD8" s="318"/>
      <c r="CE8" s="319"/>
      <c r="CF8" s="318"/>
      <c r="CG8" s="318"/>
      <c r="CH8" s="318"/>
      <c r="CI8" s="318"/>
      <c r="CJ8" s="318"/>
      <c r="CK8" s="318"/>
      <c r="CL8" s="318"/>
      <c r="CM8" s="318"/>
      <c r="CN8" s="318"/>
      <c r="CO8" s="318"/>
      <c r="CP8" s="318"/>
      <c r="CQ8" s="318"/>
      <c r="CR8" s="318"/>
      <c r="CS8" s="318"/>
      <c r="CT8" s="318"/>
      <c r="CU8" s="318"/>
      <c r="CV8" s="318"/>
      <c r="CW8" s="318"/>
      <c r="CX8" s="318"/>
      <c r="CY8" s="318"/>
      <c r="CZ8" s="318"/>
      <c r="DA8" s="318"/>
      <c r="DB8" s="318"/>
      <c r="DC8" s="320"/>
    </row>
    <row r="9" spans="1:107" ht="15" customHeight="1" thickBot="1" x14ac:dyDescent="0.2">
      <c r="A9" s="301">
        <v>4</v>
      </c>
      <c r="B9" s="1584"/>
      <c r="C9" s="268" t="s">
        <v>1353</v>
      </c>
      <c r="D9" s="189">
        <f t="shared" si="0"/>
        <v>0</v>
      </c>
      <c r="E9" s="633"/>
      <c r="F9" s="634"/>
      <c r="G9" s="635"/>
      <c r="H9" s="633"/>
      <c r="I9" s="636"/>
      <c r="J9" s="636"/>
      <c r="K9" s="324"/>
      <c r="L9" s="324"/>
      <c r="M9" s="324"/>
      <c r="N9" s="324"/>
      <c r="O9" s="324"/>
      <c r="P9" s="324"/>
      <c r="Q9" s="324"/>
      <c r="R9" s="324"/>
      <c r="S9" s="324"/>
      <c r="T9" s="324"/>
      <c r="U9" s="324"/>
      <c r="V9" s="324"/>
      <c r="W9" s="324"/>
      <c r="X9" s="324"/>
      <c r="Y9" s="324"/>
      <c r="Z9" s="324"/>
      <c r="AA9" s="324"/>
      <c r="AB9" s="324"/>
      <c r="AC9" s="324"/>
      <c r="AD9" s="324"/>
      <c r="AE9" s="324"/>
      <c r="AF9" s="324"/>
      <c r="AG9" s="325"/>
      <c r="AH9" s="324"/>
      <c r="AI9" s="324"/>
      <c r="AJ9" s="324"/>
      <c r="AK9" s="324"/>
      <c r="AL9" s="324"/>
      <c r="AM9" s="324"/>
      <c r="AN9" s="324"/>
      <c r="AO9" s="324"/>
      <c r="AP9" s="324"/>
      <c r="AQ9" s="324"/>
      <c r="AR9" s="324"/>
      <c r="AS9" s="324"/>
      <c r="AT9" s="324"/>
      <c r="AU9" s="324"/>
      <c r="AV9" s="324"/>
      <c r="AW9" s="324"/>
      <c r="AX9" s="324"/>
      <c r="AY9" s="324"/>
      <c r="AZ9" s="324"/>
      <c r="BA9" s="324"/>
      <c r="BB9" s="324"/>
      <c r="BC9" s="324"/>
      <c r="BD9" s="324"/>
      <c r="BE9" s="324"/>
      <c r="BF9" s="325"/>
      <c r="BG9" s="324"/>
      <c r="BH9" s="324"/>
      <c r="BI9" s="324"/>
      <c r="BJ9" s="324"/>
      <c r="BK9" s="324"/>
      <c r="BL9" s="324"/>
      <c r="BM9" s="324"/>
      <c r="BN9" s="324"/>
      <c r="BO9" s="324"/>
      <c r="BP9" s="324"/>
      <c r="BQ9" s="324"/>
      <c r="BR9" s="324"/>
      <c r="BS9" s="324"/>
      <c r="BT9" s="324"/>
      <c r="BU9" s="324"/>
      <c r="BV9" s="324"/>
      <c r="BW9" s="324"/>
      <c r="BX9" s="324"/>
      <c r="BY9" s="324"/>
      <c r="BZ9" s="324"/>
      <c r="CA9" s="324"/>
      <c r="CB9" s="324"/>
      <c r="CC9" s="324"/>
      <c r="CD9" s="324"/>
      <c r="CE9" s="325"/>
      <c r="CF9" s="324"/>
      <c r="CG9" s="324"/>
      <c r="CH9" s="324"/>
      <c r="CI9" s="324"/>
      <c r="CJ9" s="324"/>
      <c r="CK9" s="324"/>
      <c r="CL9" s="324"/>
      <c r="CM9" s="324"/>
      <c r="CN9" s="324"/>
      <c r="CO9" s="324"/>
      <c r="CP9" s="324"/>
      <c r="CQ9" s="324"/>
      <c r="CR9" s="324"/>
      <c r="CS9" s="324"/>
      <c r="CT9" s="324"/>
      <c r="CU9" s="324"/>
      <c r="CV9" s="324"/>
      <c r="CW9" s="324"/>
      <c r="CX9" s="324"/>
      <c r="CY9" s="324"/>
      <c r="CZ9" s="324"/>
      <c r="DA9" s="324"/>
      <c r="DB9" s="324"/>
      <c r="DC9" s="326"/>
    </row>
    <row r="10" spans="1:107" ht="15" customHeight="1" x14ac:dyDescent="0.15">
      <c r="A10" s="298">
        <v>5</v>
      </c>
      <c r="B10" s="1583" t="s">
        <v>368</v>
      </c>
      <c r="C10" s="266" t="s">
        <v>251</v>
      </c>
      <c r="D10" s="187">
        <f t="shared" si="0"/>
        <v>2</v>
      </c>
      <c r="E10" s="625"/>
      <c r="F10" s="626"/>
      <c r="G10" s="627"/>
      <c r="H10" s="625">
        <v>1</v>
      </c>
      <c r="I10" s="628"/>
      <c r="J10" s="628">
        <v>1</v>
      </c>
      <c r="K10" s="312"/>
      <c r="L10" s="327"/>
      <c r="M10" s="312"/>
      <c r="N10" s="312"/>
      <c r="O10" s="312"/>
      <c r="P10" s="312"/>
      <c r="Q10" s="312"/>
      <c r="R10" s="312"/>
      <c r="S10" s="312"/>
      <c r="T10" s="312"/>
      <c r="U10" s="312"/>
      <c r="V10" s="312"/>
      <c r="W10" s="312"/>
      <c r="X10" s="312"/>
      <c r="Y10" s="312"/>
      <c r="Z10" s="312"/>
      <c r="AA10" s="312"/>
      <c r="AB10" s="312"/>
      <c r="AC10" s="312"/>
      <c r="AD10" s="312"/>
      <c r="AE10" s="312"/>
      <c r="AF10" s="312"/>
      <c r="AG10" s="313"/>
      <c r="AH10" s="312"/>
      <c r="AI10" s="312"/>
      <c r="AJ10" s="312"/>
      <c r="AK10" s="312"/>
      <c r="AL10" s="312"/>
      <c r="AM10" s="312"/>
      <c r="AN10" s="312"/>
      <c r="AO10" s="312"/>
      <c r="AP10" s="312"/>
      <c r="AQ10" s="312"/>
      <c r="AR10" s="312"/>
      <c r="AS10" s="312"/>
      <c r="AT10" s="312"/>
      <c r="AU10" s="312"/>
      <c r="AV10" s="312"/>
      <c r="AW10" s="312"/>
      <c r="AX10" s="312"/>
      <c r="AY10" s="312"/>
      <c r="AZ10" s="312"/>
      <c r="BA10" s="312"/>
      <c r="BB10" s="312"/>
      <c r="BC10" s="312"/>
      <c r="BD10" s="312"/>
      <c r="BE10" s="312"/>
      <c r="BF10" s="313"/>
      <c r="BG10" s="312"/>
      <c r="BH10" s="312"/>
      <c r="BI10" s="312"/>
      <c r="BJ10" s="312"/>
      <c r="BK10" s="312"/>
      <c r="BL10" s="312"/>
      <c r="BM10" s="312"/>
      <c r="BN10" s="312"/>
      <c r="BO10" s="312"/>
      <c r="BP10" s="312"/>
      <c r="BQ10" s="312"/>
      <c r="BR10" s="312"/>
      <c r="BS10" s="312"/>
      <c r="BT10" s="312"/>
      <c r="BU10" s="312"/>
      <c r="BV10" s="312"/>
      <c r="BW10" s="312"/>
      <c r="BX10" s="312"/>
      <c r="BY10" s="312"/>
      <c r="BZ10" s="312"/>
      <c r="CA10" s="312"/>
      <c r="CB10" s="312"/>
      <c r="CC10" s="312"/>
      <c r="CD10" s="312"/>
      <c r="CE10" s="313"/>
      <c r="CF10" s="312"/>
      <c r="CG10" s="312"/>
      <c r="CH10" s="312"/>
      <c r="CI10" s="312"/>
      <c r="CJ10" s="312"/>
      <c r="CK10" s="312"/>
      <c r="CL10" s="312"/>
      <c r="CM10" s="312"/>
      <c r="CN10" s="312"/>
      <c r="CO10" s="312"/>
      <c r="CP10" s="312"/>
      <c r="CQ10" s="312"/>
      <c r="CR10" s="312"/>
      <c r="CS10" s="312"/>
      <c r="CT10" s="312"/>
      <c r="CU10" s="312"/>
      <c r="CV10" s="312"/>
      <c r="CW10" s="312"/>
      <c r="CX10" s="312"/>
      <c r="CY10" s="312"/>
      <c r="CZ10" s="312"/>
      <c r="DA10" s="312"/>
      <c r="DB10" s="312"/>
      <c r="DC10" s="314"/>
    </row>
    <row r="11" spans="1:107" ht="15" customHeight="1" thickBot="1" x14ac:dyDescent="0.2">
      <c r="A11" s="301">
        <v>6</v>
      </c>
      <c r="B11" s="1584"/>
      <c r="C11" s="268" t="s">
        <v>252</v>
      </c>
      <c r="D11" s="189">
        <f t="shared" si="0"/>
        <v>0</v>
      </c>
      <c r="E11" s="633"/>
      <c r="F11" s="634"/>
      <c r="G11" s="635"/>
      <c r="H11" s="633"/>
      <c r="I11" s="636"/>
      <c r="J11" s="636"/>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5"/>
      <c r="AH11" s="324"/>
      <c r="AI11" s="324"/>
      <c r="AJ11" s="324"/>
      <c r="AK11" s="324"/>
      <c r="AL11" s="324"/>
      <c r="AM11" s="324"/>
      <c r="AN11" s="324"/>
      <c r="AO11" s="324"/>
      <c r="AP11" s="324"/>
      <c r="AQ11" s="324"/>
      <c r="AR11" s="324"/>
      <c r="AS11" s="324"/>
      <c r="AT11" s="324"/>
      <c r="AU11" s="324"/>
      <c r="AV11" s="324"/>
      <c r="AW11" s="324"/>
      <c r="AX11" s="324"/>
      <c r="AY11" s="324"/>
      <c r="AZ11" s="324"/>
      <c r="BA11" s="324"/>
      <c r="BB11" s="324"/>
      <c r="BC11" s="324"/>
      <c r="BD11" s="324"/>
      <c r="BE11" s="324"/>
      <c r="BF11" s="325"/>
      <c r="BG11" s="324"/>
      <c r="BH11" s="324"/>
      <c r="BI11" s="324"/>
      <c r="BJ11" s="324"/>
      <c r="BK11" s="324"/>
      <c r="BL11" s="324"/>
      <c r="BM11" s="324"/>
      <c r="BN11" s="324"/>
      <c r="BO11" s="324"/>
      <c r="BP11" s="324"/>
      <c r="BQ11" s="324"/>
      <c r="BR11" s="324"/>
      <c r="BS11" s="324"/>
      <c r="BT11" s="324"/>
      <c r="BU11" s="324"/>
      <c r="BV11" s="324"/>
      <c r="BW11" s="324"/>
      <c r="BX11" s="324"/>
      <c r="BY11" s="324"/>
      <c r="BZ11" s="324"/>
      <c r="CA11" s="324"/>
      <c r="CB11" s="324"/>
      <c r="CC11" s="324"/>
      <c r="CD11" s="324"/>
      <c r="CE11" s="325"/>
      <c r="CF11" s="324"/>
      <c r="CG11" s="324"/>
      <c r="CH11" s="324"/>
      <c r="CI11" s="324"/>
      <c r="CJ11" s="324"/>
      <c r="CK11" s="324"/>
      <c r="CL11" s="324"/>
      <c r="CM11" s="324"/>
      <c r="CN11" s="324"/>
      <c r="CO11" s="324"/>
      <c r="CP11" s="324"/>
      <c r="CQ11" s="324"/>
      <c r="CR11" s="324"/>
      <c r="CS11" s="324"/>
      <c r="CT11" s="324"/>
      <c r="CU11" s="324"/>
      <c r="CV11" s="324"/>
      <c r="CW11" s="324"/>
      <c r="CX11" s="324"/>
      <c r="CY11" s="324"/>
      <c r="CZ11" s="324"/>
      <c r="DA11" s="324"/>
      <c r="DB11" s="324"/>
      <c r="DC11" s="326"/>
    </row>
    <row r="12" spans="1:107" ht="15" customHeight="1" x14ac:dyDescent="0.15">
      <c r="A12" s="298">
        <v>7</v>
      </c>
      <c r="B12" s="1583" t="s">
        <v>253</v>
      </c>
      <c r="C12" s="266" t="s">
        <v>254</v>
      </c>
      <c r="D12" s="187">
        <f t="shared" si="0"/>
        <v>2</v>
      </c>
      <c r="E12" s="625"/>
      <c r="F12" s="626"/>
      <c r="G12" s="627"/>
      <c r="H12" s="625">
        <v>1</v>
      </c>
      <c r="I12" s="628">
        <v>1</v>
      </c>
      <c r="J12" s="628"/>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3"/>
      <c r="AH12" s="312"/>
      <c r="AI12" s="312"/>
      <c r="AJ12" s="312"/>
      <c r="AK12" s="312"/>
      <c r="AL12" s="312"/>
      <c r="AM12" s="312"/>
      <c r="AN12" s="312"/>
      <c r="AO12" s="312"/>
      <c r="AP12" s="312"/>
      <c r="AQ12" s="312"/>
      <c r="AR12" s="312"/>
      <c r="AS12" s="312"/>
      <c r="AT12" s="312"/>
      <c r="AU12" s="312"/>
      <c r="AV12" s="312"/>
      <c r="AW12" s="312"/>
      <c r="AX12" s="312"/>
      <c r="AY12" s="312"/>
      <c r="AZ12" s="312"/>
      <c r="BA12" s="312"/>
      <c r="BB12" s="312"/>
      <c r="BC12" s="312"/>
      <c r="BD12" s="312"/>
      <c r="BE12" s="312"/>
      <c r="BF12" s="313"/>
      <c r="BG12" s="312"/>
      <c r="BH12" s="312"/>
      <c r="BI12" s="312"/>
      <c r="BJ12" s="312"/>
      <c r="BK12" s="312"/>
      <c r="BL12" s="312"/>
      <c r="BM12" s="312"/>
      <c r="BN12" s="312"/>
      <c r="BO12" s="312"/>
      <c r="BP12" s="312"/>
      <c r="BQ12" s="312"/>
      <c r="BR12" s="312"/>
      <c r="BS12" s="312"/>
      <c r="BT12" s="312"/>
      <c r="BU12" s="312"/>
      <c r="BV12" s="312"/>
      <c r="BW12" s="312"/>
      <c r="BX12" s="312"/>
      <c r="BY12" s="312"/>
      <c r="BZ12" s="312"/>
      <c r="CA12" s="312"/>
      <c r="CB12" s="312"/>
      <c r="CC12" s="312"/>
      <c r="CD12" s="312"/>
      <c r="CE12" s="313"/>
      <c r="CF12" s="312"/>
      <c r="CG12" s="312"/>
      <c r="CH12" s="312"/>
      <c r="CI12" s="312"/>
      <c r="CJ12" s="312"/>
      <c r="CK12" s="312"/>
      <c r="CL12" s="312"/>
      <c r="CM12" s="312"/>
      <c r="CN12" s="312"/>
      <c r="CO12" s="312"/>
      <c r="CP12" s="312"/>
      <c r="CQ12" s="312"/>
      <c r="CR12" s="312"/>
      <c r="CS12" s="312"/>
      <c r="CT12" s="312"/>
      <c r="CU12" s="312"/>
      <c r="CV12" s="312"/>
      <c r="CW12" s="312"/>
      <c r="CX12" s="312"/>
      <c r="CY12" s="312"/>
      <c r="CZ12" s="312"/>
      <c r="DA12" s="312"/>
      <c r="DB12" s="312"/>
      <c r="DC12" s="314"/>
    </row>
    <row r="13" spans="1:107" ht="15" customHeight="1" thickBot="1" x14ac:dyDescent="0.2">
      <c r="A13" s="301">
        <v>8</v>
      </c>
      <c r="B13" s="1584"/>
      <c r="C13" s="268" t="s">
        <v>255</v>
      </c>
      <c r="D13" s="189">
        <f t="shared" si="0"/>
        <v>1</v>
      </c>
      <c r="E13" s="633"/>
      <c r="F13" s="634"/>
      <c r="G13" s="635"/>
      <c r="H13" s="633"/>
      <c r="I13" s="636"/>
      <c r="J13" s="636">
        <v>1</v>
      </c>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5"/>
      <c r="AH13" s="324"/>
      <c r="AI13" s="324"/>
      <c r="AJ13" s="324"/>
      <c r="AK13" s="324"/>
      <c r="AL13" s="324"/>
      <c r="AM13" s="324"/>
      <c r="AN13" s="324"/>
      <c r="AO13" s="324"/>
      <c r="AP13" s="324"/>
      <c r="AQ13" s="324"/>
      <c r="AR13" s="324"/>
      <c r="AS13" s="324"/>
      <c r="AT13" s="324"/>
      <c r="AU13" s="324"/>
      <c r="AV13" s="324"/>
      <c r="AW13" s="324"/>
      <c r="AX13" s="324"/>
      <c r="AY13" s="324"/>
      <c r="AZ13" s="324"/>
      <c r="BA13" s="324"/>
      <c r="BB13" s="324"/>
      <c r="BC13" s="324"/>
      <c r="BD13" s="324"/>
      <c r="BE13" s="324"/>
      <c r="BF13" s="325"/>
      <c r="BG13" s="324"/>
      <c r="BH13" s="324"/>
      <c r="BI13" s="324"/>
      <c r="BJ13" s="324"/>
      <c r="BK13" s="324"/>
      <c r="BL13" s="324"/>
      <c r="BM13" s="324"/>
      <c r="BN13" s="324"/>
      <c r="BO13" s="324"/>
      <c r="BP13" s="324"/>
      <c r="BQ13" s="324"/>
      <c r="BR13" s="324"/>
      <c r="BS13" s="324"/>
      <c r="BT13" s="324"/>
      <c r="BU13" s="324"/>
      <c r="BV13" s="324"/>
      <c r="BW13" s="324"/>
      <c r="BX13" s="324"/>
      <c r="BY13" s="324"/>
      <c r="BZ13" s="324"/>
      <c r="CA13" s="324"/>
      <c r="CB13" s="324"/>
      <c r="CC13" s="324"/>
      <c r="CD13" s="324"/>
      <c r="CE13" s="325"/>
      <c r="CF13" s="324"/>
      <c r="CG13" s="324"/>
      <c r="CH13" s="324"/>
      <c r="CI13" s="324"/>
      <c r="CJ13" s="324"/>
      <c r="CK13" s="324"/>
      <c r="CL13" s="324"/>
      <c r="CM13" s="324"/>
      <c r="CN13" s="324"/>
      <c r="CO13" s="324"/>
      <c r="CP13" s="324"/>
      <c r="CQ13" s="324"/>
      <c r="CR13" s="324"/>
      <c r="CS13" s="324"/>
      <c r="CT13" s="324"/>
      <c r="CU13" s="324"/>
      <c r="CV13" s="324"/>
      <c r="CW13" s="324"/>
      <c r="CX13" s="324"/>
      <c r="CY13" s="324"/>
      <c r="CZ13" s="324"/>
      <c r="DA13" s="324"/>
      <c r="DB13" s="324"/>
      <c r="DC13" s="326"/>
    </row>
    <row r="14" spans="1:107" ht="15" customHeight="1" x14ac:dyDescent="0.15">
      <c r="A14" s="298">
        <v>9</v>
      </c>
      <c r="B14" s="1583" t="s">
        <v>256</v>
      </c>
      <c r="C14" s="266" t="s">
        <v>257</v>
      </c>
      <c r="D14" s="187">
        <f t="shared" si="0"/>
        <v>0</v>
      </c>
      <c r="E14" s="309"/>
      <c r="F14" s="310"/>
      <c r="G14" s="311"/>
      <c r="H14" s="310"/>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3"/>
      <c r="AH14" s="312"/>
      <c r="AI14" s="312"/>
      <c r="AJ14" s="312"/>
      <c r="AK14" s="312"/>
      <c r="AL14" s="312"/>
      <c r="AM14" s="312"/>
      <c r="AN14" s="312"/>
      <c r="AO14" s="312"/>
      <c r="AP14" s="312"/>
      <c r="AQ14" s="312"/>
      <c r="AR14" s="312"/>
      <c r="AS14" s="312"/>
      <c r="AT14" s="312"/>
      <c r="AU14" s="312"/>
      <c r="AV14" s="312"/>
      <c r="AW14" s="312"/>
      <c r="AX14" s="312"/>
      <c r="AY14" s="312"/>
      <c r="AZ14" s="312"/>
      <c r="BA14" s="312"/>
      <c r="BB14" s="312"/>
      <c r="BC14" s="312"/>
      <c r="BD14" s="312"/>
      <c r="BE14" s="312"/>
      <c r="BF14" s="313"/>
      <c r="BG14" s="312"/>
      <c r="BH14" s="312"/>
      <c r="BI14" s="312"/>
      <c r="BJ14" s="312"/>
      <c r="BK14" s="312"/>
      <c r="BL14" s="312"/>
      <c r="BM14" s="312"/>
      <c r="BN14" s="312"/>
      <c r="BO14" s="312"/>
      <c r="BP14" s="312"/>
      <c r="BQ14" s="312"/>
      <c r="BR14" s="312"/>
      <c r="BS14" s="312"/>
      <c r="BT14" s="312"/>
      <c r="BU14" s="312"/>
      <c r="BV14" s="312"/>
      <c r="BW14" s="312"/>
      <c r="BX14" s="312"/>
      <c r="BY14" s="312"/>
      <c r="BZ14" s="312"/>
      <c r="CA14" s="312"/>
      <c r="CB14" s="312"/>
      <c r="CC14" s="312"/>
      <c r="CD14" s="312"/>
      <c r="CE14" s="313"/>
      <c r="CF14" s="312"/>
      <c r="CG14" s="312"/>
      <c r="CH14" s="312"/>
      <c r="CI14" s="312"/>
      <c r="CJ14" s="312"/>
      <c r="CK14" s="312"/>
      <c r="CL14" s="312"/>
      <c r="CM14" s="312"/>
      <c r="CN14" s="312"/>
      <c r="CO14" s="312"/>
      <c r="CP14" s="312"/>
      <c r="CQ14" s="312"/>
      <c r="CR14" s="312"/>
      <c r="CS14" s="312"/>
      <c r="CT14" s="312"/>
      <c r="CU14" s="312"/>
      <c r="CV14" s="312"/>
      <c r="CW14" s="312"/>
      <c r="CX14" s="312"/>
      <c r="CY14" s="312"/>
      <c r="CZ14" s="312"/>
      <c r="DA14" s="312"/>
      <c r="DB14" s="312"/>
      <c r="DC14" s="314"/>
    </row>
    <row r="15" spans="1:107" ht="15" customHeight="1" x14ac:dyDescent="0.15">
      <c r="A15" s="300">
        <v>10</v>
      </c>
      <c r="B15" s="1590"/>
      <c r="C15" s="267" t="s">
        <v>258</v>
      </c>
      <c r="D15" s="188">
        <f t="shared" si="0"/>
        <v>0</v>
      </c>
      <c r="E15" s="315"/>
      <c r="F15" s="316"/>
      <c r="G15" s="317"/>
      <c r="H15" s="316"/>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9"/>
      <c r="AH15" s="318"/>
      <c r="AI15" s="318"/>
      <c r="AJ15" s="318"/>
      <c r="AK15" s="318"/>
      <c r="AL15" s="318"/>
      <c r="AM15" s="318"/>
      <c r="AN15" s="318"/>
      <c r="AO15" s="318"/>
      <c r="AP15" s="318"/>
      <c r="AQ15" s="318"/>
      <c r="AR15" s="318"/>
      <c r="AS15" s="318"/>
      <c r="AT15" s="318"/>
      <c r="AU15" s="318"/>
      <c r="AV15" s="318"/>
      <c r="AW15" s="318"/>
      <c r="AX15" s="318"/>
      <c r="AY15" s="318"/>
      <c r="AZ15" s="318"/>
      <c r="BA15" s="318"/>
      <c r="BB15" s="318"/>
      <c r="BC15" s="318"/>
      <c r="BD15" s="318"/>
      <c r="BE15" s="318"/>
      <c r="BF15" s="319"/>
      <c r="BG15" s="318"/>
      <c r="BH15" s="318"/>
      <c r="BI15" s="318"/>
      <c r="BJ15" s="318"/>
      <c r="BK15" s="318"/>
      <c r="BL15" s="318"/>
      <c r="BM15" s="318"/>
      <c r="BN15" s="318"/>
      <c r="BO15" s="318"/>
      <c r="BP15" s="318"/>
      <c r="BQ15" s="318"/>
      <c r="BR15" s="318"/>
      <c r="BS15" s="318"/>
      <c r="BT15" s="318"/>
      <c r="BU15" s="318"/>
      <c r="BV15" s="318"/>
      <c r="BW15" s="318"/>
      <c r="BX15" s="318"/>
      <c r="BY15" s="318"/>
      <c r="BZ15" s="318"/>
      <c r="CA15" s="318"/>
      <c r="CB15" s="318"/>
      <c r="CC15" s="318"/>
      <c r="CD15" s="318"/>
      <c r="CE15" s="319"/>
      <c r="CF15" s="318"/>
      <c r="CG15" s="318"/>
      <c r="CH15" s="318"/>
      <c r="CI15" s="318"/>
      <c r="CJ15" s="318"/>
      <c r="CK15" s="318"/>
      <c r="CL15" s="318"/>
      <c r="CM15" s="318"/>
      <c r="CN15" s="318"/>
      <c r="CO15" s="318"/>
      <c r="CP15" s="318"/>
      <c r="CQ15" s="318"/>
      <c r="CR15" s="318"/>
      <c r="CS15" s="318"/>
      <c r="CT15" s="318"/>
      <c r="CU15" s="318"/>
      <c r="CV15" s="318"/>
      <c r="CW15" s="318"/>
      <c r="CX15" s="318"/>
      <c r="CY15" s="318"/>
      <c r="CZ15" s="318"/>
      <c r="DA15" s="318"/>
      <c r="DB15" s="318"/>
      <c r="DC15" s="320"/>
    </row>
    <row r="16" spans="1:107" ht="15" customHeight="1" thickBot="1" x14ac:dyDescent="0.2">
      <c r="A16" s="301">
        <v>11</v>
      </c>
      <c r="B16" s="1584"/>
      <c r="C16" s="268" t="s">
        <v>259</v>
      </c>
      <c r="D16" s="189">
        <f t="shared" si="0"/>
        <v>0</v>
      </c>
      <c r="E16" s="321"/>
      <c r="F16" s="322"/>
      <c r="G16" s="323"/>
      <c r="H16" s="322"/>
      <c r="I16" s="324"/>
      <c r="J16" s="324"/>
      <c r="K16" s="324"/>
      <c r="L16" s="324"/>
      <c r="M16" s="324"/>
      <c r="N16" s="324"/>
      <c r="O16" s="324"/>
      <c r="P16" s="324"/>
      <c r="Q16" s="324"/>
      <c r="R16" s="324"/>
      <c r="S16" s="324"/>
      <c r="T16" s="324"/>
      <c r="U16" s="324"/>
      <c r="V16" s="324"/>
      <c r="W16" s="324"/>
      <c r="X16" s="324"/>
      <c r="Y16" s="324"/>
      <c r="Z16" s="324"/>
      <c r="AA16" s="324"/>
      <c r="AB16" s="324"/>
      <c r="AC16" s="324"/>
      <c r="AD16" s="324"/>
      <c r="AE16" s="324"/>
      <c r="AF16" s="324"/>
      <c r="AG16" s="325"/>
      <c r="AH16" s="324"/>
      <c r="AI16" s="324"/>
      <c r="AJ16" s="324"/>
      <c r="AK16" s="324"/>
      <c r="AL16" s="324"/>
      <c r="AM16" s="324"/>
      <c r="AN16" s="324"/>
      <c r="AO16" s="324"/>
      <c r="AP16" s="324"/>
      <c r="AQ16" s="324"/>
      <c r="AR16" s="324"/>
      <c r="AS16" s="324"/>
      <c r="AT16" s="324"/>
      <c r="AU16" s="324"/>
      <c r="AV16" s="324"/>
      <c r="AW16" s="324"/>
      <c r="AX16" s="324"/>
      <c r="AY16" s="324"/>
      <c r="AZ16" s="324"/>
      <c r="BA16" s="324"/>
      <c r="BB16" s="324"/>
      <c r="BC16" s="324"/>
      <c r="BD16" s="324"/>
      <c r="BE16" s="324"/>
      <c r="BF16" s="325"/>
      <c r="BG16" s="324"/>
      <c r="BH16" s="324"/>
      <c r="BI16" s="324"/>
      <c r="BJ16" s="324"/>
      <c r="BK16" s="324"/>
      <c r="BL16" s="324"/>
      <c r="BM16" s="324"/>
      <c r="BN16" s="324"/>
      <c r="BO16" s="324"/>
      <c r="BP16" s="324"/>
      <c r="BQ16" s="324"/>
      <c r="BR16" s="324"/>
      <c r="BS16" s="324"/>
      <c r="BT16" s="324"/>
      <c r="BU16" s="324"/>
      <c r="BV16" s="324"/>
      <c r="BW16" s="324"/>
      <c r="BX16" s="324"/>
      <c r="BY16" s="324"/>
      <c r="BZ16" s="324"/>
      <c r="CA16" s="324"/>
      <c r="CB16" s="324"/>
      <c r="CC16" s="324"/>
      <c r="CD16" s="324"/>
      <c r="CE16" s="325"/>
      <c r="CF16" s="324"/>
      <c r="CG16" s="324"/>
      <c r="CH16" s="324"/>
      <c r="CI16" s="324"/>
      <c r="CJ16" s="324"/>
      <c r="CK16" s="324"/>
      <c r="CL16" s="324"/>
      <c r="CM16" s="324"/>
      <c r="CN16" s="324"/>
      <c r="CO16" s="324"/>
      <c r="CP16" s="324"/>
      <c r="CQ16" s="324"/>
      <c r="CR16" s="324"/>
      <c r="CS16" s="324"/>
      <c r="CT16" s="324"/>
      <c r="CU16" s="324"/>
      <c r="CV16" s="324"/>
      <c r="CW16" s="324"/>
      <c r="CX16" s="324"/>
      <c r="CY16" s="324"/>
      <c r="CZ16" s="324"/>
      <c r="DA16" s="324"/>
      <c r="DB16" s="324"/>
      <c r="DC16" s="326"/>
    </row>
    <row r="17" spans="1:107" ht="15" customHeight="1" x14ac:dyDescent="0.15">
      <c r="A17" s="298">
        <v>12</v>
      </c>
      <c r="B17" s="1583" t="s">
        <v>54</v>
      </c>
      <c r="C17" s="266" t="s">
        <v>380</v>
      </c>
      <c r="D17" s="187">
        <f t="shared" si="0"/>
        <v>0</v>
      </c>
      <c r="E17" s="309"/>
      <c r="F17" s="310"/>
      <c r="G17" s="311"/>
      <c r="H17" s="310"/>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3"/>
      <c r="AH17" s="312"/>
      <c r="AI17" s="312"/>
      <c r="AJ17" s="312"/>
      <c r="AK17" s="312"/>
      <c r="AL17" s="312"/>
      <c r="AM17" s="312"/>
      <c r="AN17" s="312"/>
      <c r="AO17" s="312"/>
      <c r="AP17" s="312"/>
      <c r="AQ17" s="312"/>
      <c r="AR17" s="312"/>
      <c r="AS17" s="312"/>
      <c r="AT17" s="312"/>
      <c r="AU17" s="312"/>
      <c r="AV17" s="312"/>
      <c r="AW17" s="312"/>
      <c r="AX17" s="312"/>
      <c r="AY17" s="312"/>
      <c r="AZ17" s="312"/>
      <c r="BA17" s="312"/>
      <c r="BB17" s="312"/>
      <c r="BC17" s="312"/>
      <c r="BD17" s="312"/>
      <c r="BE17" s="312"/>
      <c r="BF17" s="313"/>
      <c r="BG17" s="312"/>
      <c r="BH17" s="312"/>
      <c r="BI17" s="312"/>
      <c r="BJ17" s="312"/>
      <c r="BK17" s="312"/>
      <c r="BL17" s="312"/>
      <c r="BM17" s="312"/>
      <c r="BN17" s="312"/>
      <c r="BO17" s="312"/>
      <c r="BP17" s="312"/>
      <c r="BQ17" s="312"/>
      <c r="BR17" s="312"/>
      <c r="BS17" s="312"/>
      <c r="BT17" s="312"/>
      <c r="BU17" s="312"/>
      <c r="BV17" s="312"/>
      <c r="BW17" s="312"/>
      <c r="BX17" s="312"/>
      <c r="BY17" s="312"/>
      <c r="BZ17" s="312"/>
      <c r="CA17" s="312"/>
      <c r="CB17" s="312"/>
      <c r="CC17" s="312"/>
      <c r="CD17" s="312"/>
      <c r="CE17" s="313"/>
      <c r="CF17" s="312"/>
      <c r="CG17" s="312"/>
      <c r="CH17" s="312"/>
      <c r="CI17" s="312"/>
      <c r="CJ17" s="312"/>
      <c r="CK17" s="312"/>
      <c r="CL17" s="312"/>
      <c r="CM17" s="312"/>
      <c r="CN17" s="312"/>
      <c r="CO17" s="312"/>
      <c r="CP17" s="312"/>
      <c r="CQ17" s="312"/>
      <c r="CR17" s="312"/>
      <c r="CS17" s="312"/>
      <c r="CT17" s="312"/>
      <c r="CU17" s="312"/>
      <c r="CV17" s="312"/>
      <c r="CW17" s="312"/>
      <c r="CX17" s="312"/>
      <c r="CY17" s="312"/>
      <c r="CZ17" s="312"/>
      <c r="DA17" s="312"/>
      <c r="DB17" s="312"/>
      <c r="DC17" s="314"/>
    </row>
    <row r="18" spans="1:107" ht="15" customHeight="1" x14ac:dyDescent="0.15">
      <c r="A18" s="300">
        <v>13</v>
      </c>
      <c r="B18" s="1590"/>
      <c r="C18" s="267" t="s">
        <v>381</v>
      </c>
      <c r="D18" s="188">
        <f t="shared" si="0"/>
        <v>0</v>
      </c>
      <c r="E18" s="315"/>
      <c r="F18" s="316"/>
      <c r="G18" s="317"/>
      <c r="H18" s="316"/>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9"/>
      <c r="AH18" s="318"/>
      <c r="AI18" s="318"/>
      <c r="AJ18" s="318"/>
      <c r="AK18" s="318"/>
      <c r="AL18" s="318"/>
      <c r="AM18" s="318"/>
      <c r="AN18" s="318"/>
      <c r="AO18" s="318"/>
      <c r="AP18" s="318"/>
      <c r="AQ18" s="318"/>
      <c r="AR18" s="318"/>
      <c r="AS18" s="318"/>
      <c r="AT18" s="318"/>
      <c r="AU18" s="318"/>
      <c r="AV18" s="318"/>
      <c r="AW18" s="318"/>
      <c r="AX18" s="318"/>
      <c r="AY18" s="318"/>
      <c r="AZ18" s="318"/>
      <c r="BA18" s="318"/>
      <c r="BB18" s="318"/>
      <c r="BC18" s="318"/>
      <c r="BD18" s="318"/>
      <c r="BE18" s="318"/>
      <c r="BF18" s="319"/>
      <c r="BG18" s="318"/>
      <c r="BH18" s="318"/>
      <c r="BI18" s="318"/>
      <c r="BJ18" s="318"/>
      <c r="BK18" s="318"/>
      <c r="BL18" s="318"/>
      <c r="BM18" s="318"/>
      <c r="BN18" s="318"/>
      <c r="BO18" s="318"/>
      <c r="BP18" s="318"/>
      <c r="BQ18" s="318"/>
      <c r="BR18" s="318"/>
      <c r="BS18" s="318"/>
      <c r="BT18" s="318"/>
      <c r="BU18" s="318"/>
      <c r="BV18" s="318"/>
      <c r="BW18" s="318"/>
      <c r="BX18" s="318"/>
      <c r="BY18" s="318"/>
      <c r="BZ18" s="318"/>
      <c r="CA18" s="318"/>
      <c r="CB18" s="318"/>
      <c r="CC18" s="318"/>
      <c r="CD18" s="318"/>
      <c r="CE18" s="319"/>
      <c r="CF18" s="318"/>
      <c r="CG18" s="318"/>
      <c r="CH18" s="318"/>
      <c r="CI18" s="318"/>
      <c r="CJ18" s="318"/>
      <c r="CK18" s="318"/>
      <c r="CL18" s="318"/>
      <c r="CM18" s="318"/>
      <c r="CN18" s="318"/>
      <c r="CO18" s="318"/>
      <c r="CP18" s="318"/>
      <c r="CQ18" s="318"/>
      <c r="CR18" s="318"/>
      <c r="CS18" s="318"/>
      <c r="CT18" s="318"/>
      <c r="CU18" s="318"/>
      <c r="CV18" s="318"/>
      <c r="CW18" s="318"/>
      <c r="CX18" s="318"/>
      <c r="CY18" s="318"/>
      <c r="CZ18" s="318"/>
      <c r="DA18" s="318"/>
      <c r="DB18" s="318"/>
      <c r="DC18" s="320"/>
    </row>
    <row r="19" spans="1:107" ht="15" customHeight="1" x14ac:dyDescent="0.15">
      <c r="A19" s="300">
        <v>14</v>
      </c>
      <c r="B19" s="1590"/>
      <c r="C19" s="267" t="s">
        <v>382</v>
      </c>
      <c r="D19" s="188">
        <f t="shared" si="0"/>
        <v>0</v>
      </c>
      <c r="E19" s="315"/>
      <c r="F19" s="316"/>
      <c r="G19" s="317"/>
      <c r="H19" s="316"/>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9"/>
      <c r="AH19" s="318"/>
      <c r="AI19" s="318"/>
      <c r="AJ19" s="318"/>
      <c r="AK19" s="318"/>
      <c r="AL19" s="318"/>
      <c r="AM19" s="318"/>
      <c r="AN19" s="318"/>
      <c r="AO19" s="318"/>
      <c r="AP19" s="318"/>
      <c r="AQ19" s="318"/>
      <c r="AR19" s="318"/>
      <c r="AS19" s="318"/>
      <c r="AT19" s="318"/>
      <c r="AU19" s="318"/>
      <c r="AV19" s="318"/>
      <c r="AW19" s="318"/>
      <c r="AX19" s="318"/>
      <c r="AY19" s="318"/>
      <c r="AZ19" s="318"/>
      <c r="BA19" s="318"/>
      <c r="BB19" s="318"/>
      <c r="BC19" s="318"/>
      <c r="BD19" s="318"/>
      <c r="BE19" s="318"/>
      <c r="BF19" s="319"/>
      <c r="BG19" s="318"/>
      <c r="BH19" s="318"/>
      <c r="BI19" s="318"/>
      <c r="BJ19" s="318"/>
      <c r="BK19" s="318"/>
      <c r="BL19" s="318"/>
      <c r="BM19" s="318"/>
      <c r="BN19" s="318"/>
      <c r="BO19" s="318"/>
      <c r="BP19" s="318"/>
      <c r="BQ19" s="318"/>
      <c r="BR19" s="318"/>
      <c r="BS19" s="318"/>
      <c r="BT19" s="318"/>
      <c r="BU19" s="318"/>
      <c r="BV19" s="318"/>
      <c r="BW19" s="318"/>
      <c r="BX19" s="318"/>
      <c r="BY19" s="318"/>
      <c r="BZ19" s="318"/>
      <c r="CA19" s="318"/>
      <c r="CB19" s="318"/>
      <c r="CC19" s="318"/>
      <c r="CD19" s="318"/>
      <c r="CE19" s="319"/>
      <c r="CF19" s="318"/>
      <c r="CG19" s="318"/>
      <c r="CH19" s="318"/>
      <c r="CI19" s="318"/>
      <c r="CJ19" s="318"/>
      <c r="CK19" s="318"/>
      <c r="CL19" s="318"/>
      <c r="CM19" s="318"/>
      <c r="CN19" s="318"/>
      <c r="CO19" s="318"/>
      <c r="CP19" s="318"/>
      <c r="CQ19" s="318"/>
      <c r="CR19" s="318"/>
      <c r="CS19" s="318"/>
      <c r="CT19" s="318"/>
      <c r="CU19" s="318"/>
      <c r="CV19" s="318"/>
      <c r="CW19" s="318"/>
      <c r="CX19" s="318"/>
      <c r="CY19" s="318"/>
      <c r="CZ19" s="318"/>
      <c r="DA19" s="318"/>
      <c r="DB19" s="318"/>
      <c r="DC19" s="320"/>
    </row>
    <row r="20" spans="1:107" ht="15" customHeight="1" x14ac:dyDescent="0.15">
      <c r="A20" s="300">
        <v>15</v>
      </c>
      <c r="B20" s="1590"/>
      <c r="C20" s="267" t="s">
        <v>383</v>
      </c>
      <c r="D20" s="188">
        <f t="shared" si="0"/>
        <v>0</v>
      </c>
      <c r="E20" s="315"/>
      <c r="F20" s="316"/>
      <c r="G20" s="317"/>
      <c r="H20" s="316"/>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9"/>
      <c r="AH20" s="318"/>
      <c r="AI20" s="318"/>
      <c r="AJ20" s="318"/>
      <c r="AK20" s="318"/>
      <c r="AL20" s="318"/>
      <c r="AM20" s="318"/>
      <c r="AN20" s="318"/>
      <c r="AO20" s="318"/>
      <c r="AP20" s="318"/>
      <c r="AQ20" s="318"/>
      <c r="AR20" s="318"/>
      <c r="AS20" s="318"/>
      <c r="AT20" s="318"/>
      <c r="AU20" s="318"/>
      <c r="AV20" s="318"/>
      <c r="AW20" s="318"/>
      <c r="AX20" s="318"/>
      <c r="AY20" s="318"/>
      <c r="AZ20" s="318"/>
      <c r="BA20" s="318"/>
      <c r="BB20" s="318"/>
      <c r="BC20" s="318"/>
      <c r="BD20" s="318"/>
      <c r="BE20" s="318"/>
      <c r="BF20" s="319"/>
      <c r="BG20" s="318"/>
      <c r="BH20" s="318"/>
      <c r="BI20" s="318"/>
      <c r="BJ20" s="318"/>
      <c r="BK20" s="318"/>
      <c r="BL20" s="318"/>
      <c r="BM20" s="318"/>
      <c r="BN20" s="318"/>
      <c r="BO20" s="318"/>
      <c r="BP20" s="318"/>
      <c r="BQ20" s="318"/>
      <c r="BR20" s="318"/>
      <c r="BS20" s="318"/>
      <c r="BT20" s="318"/>
      <c r="BU20" s="318"/>
      <c r="BV20" s="318"/>
      <c r="BW20" s="318"/>
      <c r="BX20" s="318"/>
      <c r="BY20" s="318"/>
      <c r="BZ20" s="318"/>
      <c r="CA20" s="318"/>
      <c r="CB20" s="318"/>
      <c r="CC20" s="318"/>
      <c r="CD20" s="318"/>
      <c r="CE20" s="319"/>
      <c r="CF20" s="318"/>
      <c r="CG20" s="318"/>
      <c r="CH20" s="318"/>
      <c r="CI20" s="318"/>
      <c r="CJ20" s="318"/>
      <c r="CK20" s="318"/>
      <c r="CL20" s="318"/>
      <c r="CM20" s="318"/>
      <c r="CN20" s="318"/>
      <c r="CO20" s="318"/>
      <c r="CP20" s="318"/>
      <c r="CQ20" s="318"/>
      <c r="CR20" s="318"/>
      <c r="CS20" s="318"/>
      <c r="CT20" s="318"/>
      <c r="CU20" s="318"/>
      <c r="CV20" s="318"/>
      <c r="CW20" s="318"/>
      <c r="CX20" s="318"/>
      <c r="CY20" s="318"/>
      <c r="CZ20" s="318"/>
      <c r="DA20" s="318"/>
      <c r="DB20" s="318"/>
      <c r="DC20" s="320"/>
    </row>
    <row r="21" spans="1:107" ht="15" customHeight="1" x14ac:dyDescent="0.15">
      <c r="A21" s="300">
        <v>16</v>
      </c>
      <c r="B21" s="1590"/>
      <c r="C21" s="267" t="s">
        <v>384</v>
      </c>
      <c r="D21" s="188">
        <f t="shared" si="0"/>
        <v>0</v>
      </c>
      <c r="E21" s="315"/>
      <c r="F21" s="316"/>
      <c r="G21" s="317"/>
      <c r="H21" s="316"/>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9"/>
      <c r="AH21" s="318"/>
      <c r="AI21" s="318"/>
      <c r="AJ21" s="318"/>
      <c r="AK21" s="318"/>
      <c r="AL21" s="318"/>
      <c r="AM21" s="318"/>
      <c r="AN21" s="318"/>
      <c r="AO21" s="318"/>
      <c r="AP21" s="318"/>
      <c r="AQ21" s="318"/>
      <c r="AR21" s="318"/>
      <c r="AS21" s="318"/>
      <c r="AT21" s="318"/>
      <c r="AU21" s="318"/>
      <c r="AV21" s="318"/>
      <c r="AW21" s="318"/>
      <c r="AX21" s="318"/>
      <c r="AY21" s="318"/>
      <c r="AZ21" s="318"/>
      <c r="BA21" s="318"/>
      <c r="BB21" s="318"/>
      <c r="BC21" s="318"/>
      <c r="BD21" s="318"/>
      <c r="BE21" s="318"/>
      <c r="BF21" s="319"/>
      <c r="BG21" s="318"/>
      <c r="BH21" s="318"/>
      <c r="BI21" s="318"/>
      <c r="BJ21" s="318"/>
      <c r="BK21" s="318"/>
      <c r="BL21" s="318"/>
      <c r="BM21" s="318"/>
      <c r="BN21" s="318"/>
      <c r="BO21" s="318"/>
      <c r="BP21" s="318"/>
      <c r="BQ21" s="318"/>
      <c r="BR21" s="318"/>
      <c r="BS21" s="318"/>
      <c r="BT21" s="318"/>
      <c r="BU21" s="318"/>
      <c r="BV21" s="318"/>
      <c r="BW21" s="318"/>
      <c r="BX21" s="318"/>
      <c r="BY21" s="318"/>
      <c r="BZ21" s="318"/>
      <c r="CA21" s="318"/>
      <c r="CB21" s="318"/>
      <c r="CC21" s="318"/>
      <c r="CD21" s="318"/>
      <c r="CE21" s="319"/>
      <c r="CF21" s="318"/>
      <c r="CG21" s="318"/>
      <c r="CH21" s="318"/>
      <c r="CI21" s="318"/>
      <c r="CJ21" s="318"/>
      <c r="CK21" s="318"/>
      <c r="CL21" s="318"/>
      <c r="CM21" s="318"/>
      <c r="CN21" s="318"/>
      <c r="CO21" s="318"/>
      <c r="CP21" s="318"/>
      <c r="CQ21" s="318"/>
      <c r="CR21" s="318"/>
      <c r="CS21" s="318"/>
      <c r="CT21" s="318"/>
      <c r="CU21" s="318"/>
      <c r="CV21" s="318"/>
      <c r="CW21" s="318"/>
      <c r="CX21" s="318"/>
      <c r="CY21" s="318"/>
      <c r="CZ21" s="318"/>
      <c r="DA21" s="318"/>
      <c r="DB21" s="318"/>
      <c r="DC21" s="320"/>
    </row>
    <row r="22" spans="1:107" ht="15" customHeight="1" x14ac:dyDescent="0.15">
      <c r="A22" s="300">
        <v>17</v>
      </c>
      <c r="B22" s="1590"/>
      <c r="C22" s="267" t="s">
        <v>385</v>
      </c>
      <c r="D22" s="188">
        <f t="shared" si="0"/>
        <v>0</v>
      </c>
      <c r="E22" s="315"/>
      <c r="F22" s="316"/>
      <c r="G22" s="317"/>
      <c r="H22" s="316"/>
      <c r="I22" s="318"/>
      <c r="J22" s="318"/>
      <c r="K22" s="318"/>
      <c r="L22" s="318"/>
      <c r="M22" s="318"/>
      <c r="N22" s="318"/>
      <c r="O22" s="318"/>
      <c r="P22" s="318"/>
      <c r="Q22" s="318"/>
      <c r="R22" s="318"/>
      <c r="S22" s="318"/>
      <c r="T22" s="318"/>
      <c r="U22" s="318"/>
      <c r="V22" s="318"/>
      <c r="W22" s="318"/>
      <c r="X22" s="318"/>
      <c r="Y22" s="318"/>
      <c r="Z22" s="318"/>
      <c r="AA22" s="318"/>
      <c r="AB22" s="318"/>
      <c r="AC22" s="318"/>
      <c r="AD22" s="318"/>
      <c r="AE22" s="318"/>
      <c r="AF22" s="318"/>
      <c r="AG22" s="319"/>
      <c r="AH22" s="318"/>
      <c r="AI22" s="318"/>
      <c r="AJ22" s="318"/>
      <c r="AK22" s="318"/>
      <c r="AL22" s="318"/>
      <c r="AM22" s="318"/>
      <c r="AN22" s="318"/>
      <c r="AO22" s="318"/>
      <c r="AP22" s="318"/>
      <c r="AQ22" s="318"/>
      <c r="AR22" s="318"/>
      <c r="AS22" s="318"/>
      <c r="AT22" s="318"/>
      <c r="AU22" s="318"/>
      <c r="AV22" s="318"/>
      <c r="AW22" s="318"/>
      <c r="AX22" s="318"/>
      <c r="AY22" s="318"/>
      <c r="AZ22" s="318"/>
      <c r="BA22" s="318"/>
      <c r="BB22" s="318"/>
      <c r="BC22" s="318"/>
      <c r="BD22" s="318"/>
      <c r="BE22" s="318"/>
      <c r="BF22" s="319"/>
      <c r="BG22" s="318"/>
      <c r="BH22" s="318"/>
      <c r="BI22" s="318"/>
      <c r="BJ22" s="318"/>
      <c r="BK22" s="318"/>
      <c r="BL22" s="318"/>
      <c r="BM22" s="318"/>
      <c r="BN22" s="318"/>
      <c r="BO22" s="318"/>
      <c r="BP22" s="318"/>
      <c r="BQ22" s="318"/>
      <c r="BR22" s="318"/>
      <c r="BS22" s="318"/>
      <c r="BT22" s="318"/>
      <c r="BU22" s="318"/>
      <c r="BV22" s="318"/>
      <c r="BW22" s="318"/>
      <c r="BX22" s="318"/>
      <c r="BY22" s="318"/>
      <c r="BZ22" s="318"/>
      <c r="CA22" s="318"/>
      <c r="CB22" s="318"/>
      <c r="CC22" s="318"/>
      <c r="CD22" s="318"/>
      <c r="CE22" s="319"/>
      <c r="CF22" s="318"/>
      <c r="CG22" s="318"/>
      <c r="CH22" s="318"/>
      <c r="CI22" s="318"/>
      <c r="CJ22" s="318"/>
      <c r="CK22" s="318"/>
      <c r="CL22" s="318"/>
      <c r="CM22" s="318"/>
      <c r="CN22" s="318"/>
      <c r="CO22" s="318"/>
      <c r="CP22" s="318"/>
      <c r="CQ22" s="318"/>
      <c r="CR22" s="318"/>
      <c r="CS22" s="318"/>
      <c r="CT22" s="318"/>
      <c r="CU22" s="318"/>
      <c r="CV22" s="318"/>
      <c r="CW22" s="318"/>
      <c r="CX22" s="318"/>
      <c r="CY22" s="318"/>
      <c r="CZ22" s="318"/>
      <c r="DA22" s="318"/>
      <c r="DB22" s="318"/>
      <c r="DC22" s="320"/>
    </row>
    <row r="23" spans="1:107" ht="15" customHeight="1" x14ac:dyDescent="0.15">
      <c r="A23" s="300">
        <v>18</v>
      </c>
      <c r="B23" s="1590"/>
      <c r="C23" s="267" t="s">
        <v>58</v>
      </c>
      <c r="D23" s="188">
        <f t="shared" si="0"/>
        <v>0</v>
      </c>
      <c r="E23" s="315"/>
      <c r="F23" s="316"/>
      <c r="G23" s="317"/>
      <c r="H23" s="316"/>
      <c r="I23" s="318"/>
      <c r="J23" s="318"/>
      <c r="K23" s="318"/>
      <c r="L23" s="318"/>
      <c r="M23" s="318"/>
      <c r="N23" s="318"/>
      <c r="O23" s="318"/>
      <c r="P23" s="318"/>
      <c r="Q23" s="318"/>
      <c r="R23" s="318"/>
      <c r="S23" s="318"/>
      <c r="T23" s="318"/>
      <c r="U23" s="318"/>
      <c r="V23" s="318"/>
      <c r="W23" s="318"/>
      <c r="X23" s="318"/>
      <c r="Y23" s="318"/>
      <c r="Z23" s="318"/>
      <c r="AA23" s="318"/>
      <c r="AB23" s="318"/>
      <c r="AC23" s="318"/>
      <c r="AD23" s="318"/>
      <c r="AE23" s="318"/>
      <c r="AF23" s="318"/>
      <c r="AG23" s="319"/>
      <c r="AH23" s="318"/>
      <c r="AI23" s="318"/>
      <c r="AJ23" s="318"/>
      <c r="AK23" s="318"/>
      <c r="AL23" s="318"/>
      <c r="AM23" s="318"/>
      <c r="AN23" s="318"/>
      <c r="AO23" s="318"/>
      <c r="AP23" s="318"/>
      <c r="AQ23" s="318"/>
      <c r="AR23" s="318"/>
      <c r="AS23" s="318"/>
      <c r="AT23" s="318"/>
      <c r="AU23" s="318"/>
      <c r="AV23" s="318"/>
      <c r="AW23" s="318"/>
      <c r="AX23" s="318"/>
      <c r="AY23" s="318"/>
      <c r="AZ23" s="318"/>
      <c r="BA23" s="318"/>
      <c r="BB23" s="318"/>
      <c r="BC23" s="318"/>
      <c r="BD23" s="318"/>
      <c r="BE23" s="318"/>
      <c r="BF23" s="319"/>
      <c r="BG23" s="318"/>
      <c r="BH23" s="318"/>
      <c r="BI23" s="318"/>
      <c r="BJ23" s="318"/>
      <c r="BK23" s="318"/>
      <c r="BL23" s="318"/>
      <c r="BM23" s="318"/>
      <c r="BN23" s="318"/>
      <c r="BO23" s="318"/>
      <c r="BP23" s="318"/>
      <c r="BQ23" s="318"/>
      <c r="BR23" s="318"/>
      <c r="BS23" s="318"/>
      <c r="BT23" s="318"/>
      <c r="BU23" s="318"/>
      <c r="BV23" s="318"/>
      <c r="BW23" s="318"/>
      <c r="BX23" s="318"/>
      <c r="BY23" s="318"/>
      <c r="BZ23" s="318"/>
      <c r="CA23" s="318"/>
      <c r="CB23" s="318"/>
      <c r="CC23" s="318"/>
      <c r="CD23" s="318"/>
      <c r="CE23" s="319"/>
      <c r="CF23" s="318"/>
      <c r="CG23" s="318"/>
      <c r="CH23" s="318"/>
      <c r="CI23" s="318"/>
      <c r="CJ23" s="318"/>
      <c r="CK23" s="318"/>
      <c r="CL23" s="318"/>
      <c r="CM23" s="318"/>
      <c r="CN23" s="318"/>
      <c r="CO23" s="318"/>
      <c r="CP23" s="318"/>
      <c r="CQ23" s="318"/>
      <c r="CR23" s="318"/>
      <c r="CS23" s="318"/>
      <c r="CT23" s="318"/>
      <c r="CU23" s="318"/>
      <c r="CV23" s="318"/>
      <c r="CW23" s="318"/>
      <c r="CX23" s="318"/>
      <c r="CY23" s="318"/>
      <c r="CZ23" s="318"/>
      <c r="DA23" s="318"/>
      <c r="DB23" s="318"/>
      <c r="DC23" s="320"/>
    </row>
    <row r="24" spans="1:107" ht="15" customHeight="1" thickBot="1" x14ac:dyDescent="0.2">
      <c r="A24" s="301">
        <v>19</v>
      </c>
      <c r="B24" s="1584"/>
      <c r="C24" s="268" t="s">
        <v>260</v>
      </c>
      <c r="D24" s="189">
        <f t="shared" si="0"/>
        <v>0</v>
      </c>
      <c r="E24" s="321"/>
      <c r="F24" s="322"/>
      <c r="G24" s="323"/>
      <c r="H24" s="322"/>
      <c r="I24" s="324"/>
      <c r="J24" s="324"/>
      <c r="K24" s="324"/>
      <c r="L24" s="324"/>
      <c r="M24" s="324"/>
      <c r="N24" s="324"/>
      <c r="O24" s="324"/>
      <c r="P24" s="324"/>
      <c r="Q24" s="324"/>
      <c r="R24" s="324"/>
      <c r="S24" s="324"/>
      <c r="T24" s="324"/>
      <c r="U24" s="324"/>
      <c r="V24" s="324"/>
      <c r="W24" s="324"/>
      <c r="X24" s="324"/>
      <c r="Y24" s="324"/>
      <c r="Z24" s="324"/>
      <c r="AA24" s="324"/>
      <c r="AB24" s="324"/>
      <c r="AC24" s="324"/>
      <c r="AD24" s="324"/>
      <c r="AE24" s="324"/>
      <c r="AF24" s="324"/>
      <c r="AG24" s="325"/>
      <c r="AH24" s="324"/>
      <c r="AI24" s="324"/>
      <c r="AJ24" s="324"/>
      <c r="AK24" s="324"/>
      <c r="AL24" s="324"/>
      <c r="AM24" s="324"/>
      <c r="AN24" s="324"/>
      <c r="AO24" s="324"/>
      <c r="AP24" s="324"/>
      <c r="AQ24" s="324"/>
      <c r="AR24" s="324"/>
      <c r="AS24" s="324"/>
      <c r="AT24" s="324"/>
      <c r="AU24" s="324"/>
      <c r="AV24" s="324"/>
      <c r="AW24" s="324"/>
      <c r="AX24" s="324"/>
      <c r="AY24" s="324"/>
      <c r="AZ24" s="324"/>
      <c r="BA24" s="324"/>
      <c r="BB24" s="324"/>
      <c r="BC24" s="324"/>
      <c r="BD24" s="324"/>
      <c r="BE24" s="324"/>
      <c r="BF24" s="325"/>
      <c r="BG24" s="324"/>
      <c r="BH24" s="324"/>
      <c r="BI24" s="324"/>
      <c r="BJ24" s="324"/>
      <c r="BK24" s="324"/>
      <c r="BL24" s="324"/>
      <c r="BM24" s="324"/>
      <c r="BN24" s="324"/>
      <c r="BO24" s="324"/>
      <c r="BP24" s="324"/>
      <c r="BQ24" s="324"/>
      <c r="BR24" s="324"/>
      <c r="BS24" s="324"/>
      <c r="BT24" s="324"/>
      <c r="BU24" s="324"/>
      <c r="BV24" s="324"/>
      <c r="BW24" s="324"/>
      <c r="BX24" s="324"/>
      <c r="BY24" s="324"/>
      <c r="BZ24" s="324"/>
      <c r="CA24" s="324"/>
      <c r="CB24" s="324"/>
      <c r="CC24" s="324"/>
      <c r="CD24" s="324"/>
      <c r="CE24" s="325"/>
      <c r="CF24" s="324"/>
      <c r="CG24" s="324"/>
      <c r="CH24" s="324"/>
      <c r="CI24" s="324"/>
      <c r="CJ24" s="324"/>
      <c r="CK24" s="324"/>
      <c r="CL24" s="324"/>
      <c r="CM24" s="324"/>
      <c r="CN24" s="324"/>
      <c r="CO24" s="324"/>
      <c r="CP24" s="324"/>
      <c r="CQ24" s="324"/>
      <c r="CR24" s="324"/>
      <c r="CS24" s="324"/>
      <c r="CT24" s="324"/>
      <c r="CU24" s="324"/>
      <c r="CV24" s="324"/>
      <c r="CW24" s="324"/>
      <c r="CX24" s="324"/>
      <c r="CY24" s="324"/>
      <c r="CZ24" s="324"/>
      <c r="DA24" s="324"/>
      <c r="DB24" s="324"/>
      <c r="DC24" s="326"/>
    </row>
    <row r="25" spans="1:107" ht="15" customHeight="1" x14ac:dyDescent="0.15">
      <c r="A25" s="298">
        <v>20</v>
      </c>
      <c r="B25" s="1583" t="s">
        <v>261</v>
      </c>
      <c r="C25" s="266" t="s">
        <v>639</v>
      </c>
      <c r="D25" s="187">
        <f t="shared" si="0"/>
        <v>0</v>
      </c>
      <c r="E25" s="309"/>
      <c r="F25" s="310"/>
      <c r="G25" s="311"/>
      <c r="H25" s="310"/>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3"/>
      <c r="AH25" s="312"/>
      <c r="AI25" s="312"/>
      <c r="AJ25" s="312"/>
      <c r="AK25" s="312"/>
      <c r="AL25" s="312"/>
      <c r="AM25" s="312"/>
      <c r="AN25" s="312"/>
      <c r="AO25" s="312"/>
      <c r="AP25" s="312"/>
      <c r="AQ25" s="312"/>
      <c r="AR25" s="312"/>
      <c r="AS25" s="312"/>
      <c r="AT25" s="312"/>
      <c r="AU25" s="312"/>
      <c r="AV25" s="312"/>
      <c r="AW25" s="312"/>
      <c r="AX25" s="312"/>
      <c r="AY25" s="312"/>
      <c r="AZ25" s="312"/>
      <c r="BA25" s="312"/>
      <c r="BB25" s="312"/>
      <c r="BC25" s="312"/>
      <c r="BD25" s="312"/>
      <c r="BE25" s="312"/>
      <c r="BF25" s="313"/>
      <c r="BG25" s="312"/>
      <c r="BH25" s="312"/>
      <c r="BI25" s="312"/>
      <c r="BJ25" s="312"/>
      <c r="BK25" s="312"/>
      <c r="BL25" s="312"/>
      <c r="BM25" s="312"/>
      <c r="BN25" s="312"/>
      <c r="BO25" s="312"/>
      <c r="BP25" s="312"/>
      <c r="BQ25" s="312"/>
      <c r="BR25" s="312"/>
      <c r="BS25" s="312"/>
      <c r="BT25" s="312"/>
      <c r="BU25" s="312"/>
      <c r="BV25" s="312"/>
      <c r="BW25" s="312"/>
      <c r="BX25" s="312"/>
      <c r="BY25" s="312"/>
      <c r="BZ25" s="312"/>
      <c r="CA25" s="312"/>
      <c r="CB25" s="312"/>
      <c r="CC25" s="312"/>
      <c r="CD25" s="312"/>
      <c r="CE25" s="313"/>
      <c r="CF25" s="312"/>
      <c r="CG25" s="312"/>
      <c r="CH25" s="312"/>
      <c r="CI25" s="312"/>
      <c r="CJ25" s="312"/>
      <c r="CK25" s="312"/>
      <c r="CL25" s="312"/>
      <c r="CM25" s="312"/>
      <c r="CN25" s="312"/>
      <c r="CO25" s="312"/>
      <c r="CP25" s="312"/>
      <c r="CQ25" s="312"/>
      <c r="CR25" s="312"/>
      <c r="CS25" s="312"/>
      <c r="CT25" s="312"/>
      <c r="CU25" s="312"/>
      <c r="CV25" s="312"/>
      <c r="CW25" s="312"/>
      <c r="CX25" s="312"/>
      <c r="CY25" s="312"/>
      <c r="CZ25" s="312"/>
      <c r="DA25" s="312"/>
      <c r="DB25" s="312"/>
      <c r="DC25" s="314"/>
    </row>
    <row r="26" spans="1:107" ht="15" customHeight="1" x14ac:dyDescent="0.15">
      <c r="A26" s="300">
        <v>21</v>
      </c>
      <c r="B26" s="1590"/>
      <c r="C26" s="267" t="s">
        <v>262</v>
      </c>
      <c r="D26" s="188">
        <f t="shared" si="0"/>
        <v>0</v>
      </c>
      <c r="E26" s="315"/>
      <c r="F26" s="316"/>
      <c r="G26" s="317"/>
      <c r="H26" s="316"/>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9"/>
      <c r="AH26" s="318"/>
      <c r="AI26" s="318"/>
      <c r="AJ26" s="318"/>
      <c r="AK26" s="318"/>
      <c r="AL26" s="318"/>
      <c r="AM26" s="318"/>
      <c r="AN26" s="318"/>
      <c r="AO26" s="318"/>
      <c r="AP26" s="318"/>
      <c r="AQ26" s="318"/>
      <c r="AR26" s="318"/>
      <c r="AS26" s="318"/>
      <c r="AT26" s="318"/>
      <c r="AU26" s="318"/>
      <c r="AV26" s="318"/>
      <c r="AW26" s="318"/>
      <c r="AX26" s="318"/>
      <c r="AY26" s="318"/>
      <c r="AZ26" s="318"/>
      <c r="BA26" s="318"/>
      <c r="BB26" s="318"/>
      <c r="BC26" s="318"/>
      <c r="BD26" s="318"/>
      <c r="BE26" s="318"/>
      <c r="BF26" s="319"/>
      <c r="BG26" s="318"/>
      <c r="BH26" s="318"/>
      <c r="BI26" s="318"/>
      <c r="BJ26" s="318"/>
      <c r="BK26" s="318"/>
      <c r="BL26" s="318"/>
      <c r="BM26" s="318"/>
      <c r="BN26" s="318"/>
      <c r="BO26" s="318"/>
      <c r="BP26" s="318"/>
      <c r="BQ26" s="318"/>
      <c r="BR26" s="318"/>
      <c r="BS26" s="318"/>
      <c r="BT26" s="318"/>
      <c r="BU26" s="318"/>
      <c r="BV26" s="318"/>
      <c r="BW26" s="318"/>
      <c r="BX26" s="318"/>
      <c r="BY26" s="318"/>
      <c r="BZ26" s="318"/>
      <c r="CA26" s="318"/>
      <c r="CB26" s="318"/>
      <c r="CC26" s="318"/>
      <c r="CD26" s="318"/>
      <c r="CE26" s="319"/>
      <c r="CF26" s="318"/>
      <c r="CG26" s="318"/>
      <c r="CH26" s="318"/>
      <c r="CI26" s="318"/>
      <c r="CJ26" s="318"/>
      <c r="CK26" s="318"/>
      <c r="CL26" s="318"/>
      <c r="CM26" s="318"/>
      <c r="CN26" s="318"/>
      <c r="CO26" s="318"/>
      <c r="CP26" s="318"/>
      <c r="CQ26" s="318"/>
      <c r="CR26" s="318"/>
      <c r="CS26" s="318"/>
      <c r="CT26" s="318"/>
      <c r="CU26" s="318"/>
      <c r="CV26" s="318"/>
      <c r="CW26" s="318"/>
      <c r="CX26" s="318"/>
      <c r="CY26" s="318"/>
      <c r="CZ26" s="318"/>
      <c r="DA26" s="318"/>
      <c r="DB26" s="318"/>
      <c r="DC26" s="320"/>
    </row>
    <row r="27" spans="1:107" ht="15" customHeight="1" x14ac:dyDescent="0.15">
      <c r="A27" s="300">
        <v>22</v>
      </c>
      <c r="B27" s="1590"/>
      <c r="C27" s="267" t="s">
        <v>263</v>
      </c>
      <c r="D27" s="188">
        <f t="shared" si="0"/>
        <v>0</v>
      </c>
      <c r="E27" s="315"/>
      <c r="F27" s="316"/>
      <c r="G27" s="317"/>
      <c r="H27" s="316"/>
      <c r="I27" s="31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9"/>
      <c r="AH27" s="318"/>
      <c r="AI27" s="318"/>
      <c r="AJ27" s="318"/>
      <c r="AK27" s="318"/>
      <c r="AL27" s="318"/>
      <c r="AM27" s="318"/>
      <c r="AN27" s="318"/>
      <c r="AO27" s="318"/>
      <c r="AP27" s="318"/>
      <c r="AQ27" s="318"/>
      <c r="AR27" s="318"/>
      <c r="AS27" s="318"/>
      <c r="AT27" s="318"/>
      <c r="AU27" s="318"/>
      <c r="AV27" s="318"/>
      <c r="AW27" s="318"/>
      <c r="AX27" s="318"/>
      <c r="AY27" s="318"/>
      <c r="AZ27" s="318"/>
      <c r="BA27" s="318"/>
      <c r="BB27" s="318"/>
      <c r="BC27" s="318"/>
      <c r="BD27" s="318"/>
      <c r="BE27" s="318"/>
      <c r="BF27" s="319"/>
      <c r="BG27" s="318"/>
      <c r="BH27" s="318"/>
      <c r="BI27" s="318"/>
      <c r="BJ27" s="318"/>
      <c r="BK27" s="318"/>
      <c r="BL27" s="318"/>
      <c r="BM27" s="318"/>
      <c r="BN27" s="318"/>
      <c r="BO27" s="318"/>
      <c r="BP27" s="318"/>
      <c r="BQ27" s="318"/>
      <c r="BR27" s="318"/>
      <c r="BS27" s="318"/>
      <c r="BT27" s="318"/>
      <c r="BU27" s="318"/>
      <c r="BV27" s="318"/>
      <c r="BW27" s="318"/>
      <c r="BX27" s="318"/>
      <c r="BY27" s="318"/>
      <c r="BZ27" s="318"/>
      <c r="CA27" s="318"/>
      <c r="CB27" s="318"/>
      <c r="CC27" s="318"/>
      <c r="CD27" s="318"/>
      <c r="CE27" s="319"/>
      <c r="CF27" s="318"/>
      <c r="CG27" s="318"/>
      <c r="CH27" s="318"/>
      <c r="CI27" s="318"/>
      <c r="CJ27" s="318"/>
      <c r="CK27" s="318"/>
      <c r="CL27" s="318"/>
      <c r="CM27" s="318"/>
      <c r="CN27" s="318"/>
      <c r="CO27" s="318"/>
      <c r="CP27" s="318"/>
      <c r="CQ27" s="318"/>
      <c r="CR27" s="318"/>
      <c r="CS27" s="318"/>
      <c r="CT27" s="318"/>
      <c r="CU27" s="318"/>
      <c r="CV27" s="318"/>
      <c r="CW27" s="318"/>
      <c r="CX27" s="318"/>
      <c r="CY27" s="318"/>
      <c r="CZ27" s="318"/>
      <c r="DA27" s="318"/>
      <c r="DB27" s="318"/>
      <c r="DC27" s="320"/>
    </row>
    <row r="28" spans="1:107" ht="15" customHeight="1" x14ac:dyDescent="0.15">
      <c r="A28" s="300">
        <v>23</v>
      </c>
      <c r="B28" s="1590"/>
      <c r="C28" s="267" t="s">
        <v>406</v>
      </c>
      <c r="D28" s="188">
        <f t="shared" si="0"/>
        <v>0</v>
      </c>
      <c r="E28" s="315"/>
      <c r="F28" s="316"/>
      <c r="G28" s="317"/>
      <c r="H28" s="316"/>
      <c r="I28" s="318"/>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9"/>
      <c r="AH28" s="318"/>
      <c r="AI28" s="318"/>
      <c r="AJ28" s="318"/>
      <c r="AK28" s="318"/>
      <c r="AL28" s="318"/>
      <c r="AM28" s="318"/>
      <c r="AN28" s="318"/>
      <c r="AO28" s="318"/>
      <c r="AP28" s="318"/>
      <c r="AQ28" s="318"/>
      <c r="AR28" s="318"/>
      <c r="AS28" s="318"/>
      <c r="AT28" s="318"/>
      <c r="AU28" s="318"/>
      <c r="AV28" s="318"/>
      <c r="AW28" s="318"/>
      <c r="AX28" s="318"/>
      <c r="AY28" s="318"/>
      <c r="AZ28" s="318"/>
      <c r="BA28" s="318"/>
      <c r="BB28" s="318"/>
      <c r="BC28" s="318"/>
      <c r="BD28" s="318"/>
      <c r="BE28" s="318"/>
      <c r="BF28" s="319"/>
      <c r="BG28" s="318"/>
      <c r="BH28" s="318"/>
      <c r="BI28" s="318"/>
      <c r="BJ28" s="318"/>
      <c r="BK28" s="318"/>
      <c r="BL28" s="318"/>
      <c r="BM28" s="318"/>
      <c r="BN28" s="318"/>
      <c r="BO28" s="318"/>
      <c r="BP28" s="318"/>
      <c r="BQ28" s="318"/>
      <c r="BR28" s="318"/>
      <c r="BS28" s="318"/>
      <c r="BT28" s="318"/>
      <c r="BU28" s="318"/>
      <c r="BV28" s="318"/>
      <c r="BW28" s="318"/>
      <c r="BX28" s="318"/>
      <c r="BY28" s="318"/>
      <c r="BZ28" s="318"/>
      <c r="CA28" s="318"/>
      <c r="CB28" s="318"/>
      <c r="CC28" s="318"/>
      <c r="CD28" s="318"/>
      <c r="CE28" s="319"/>
      <c r="CF28" s="318"/>
      <c r="CG28" s="318"/>
      <c r="CH28" s="318"/>
      <c r="CI28" s="318"/>
      <c r="CJ28" s="318"/>
      <c r="CK28" s="318"/>
      <c r="CL28" s="318"/>
      <c r="CM28" s="318"/>
      <c r="CN28" s="318"/>
      <c r="CO28" s="318"/>
      <c r="CP28" s="318"/>
      <c r="CQ28" s="318"/>
      <c r="CR28" s="318"/>
      <c r="CS28" s="318"/>
      <c r="CT28" s="318"/>
      <c r="CU28" s="318"/>
      <c r="CV28" s="318"/>
      <c r="CW28" s="318"/>
      <c r="CX28" s="318"/>
      <c r="CY28" s="318"/>
      <c r="CZ28" s="318"/>
      <c r="DA28" s="318"/>
      <c r="DB28" s="318"/>
      <c r="DC28" s="320"/>
    </row>
    <row r="29" spans="1:107" ht="15" customHeight="1" x14ac:dyDescent="0.15">
      <c r="A29" s="300">
        <v>24</v>
      </c>
      <c r="B29" s="1590"/>
      <c r="C29" s="267" t="s">
        <v>407</v>
      </c>
      <c r="D29" s="188">
        <f t="shared" si="0"/>
        <v>0</v>
      </c>
      <c r="E29" s="315"/>
      <c r="F29" s="316"/>
      <c r="G29" s="317"/>
      <c r="H29" s="316"/>
      <c r="I29" s="318"/>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9"/>
      <c r="AH29" s="318"/>
      <c r="AI29" s="318"/>
      <c r="AJ29" s="318"/>
      <c r="AK29" s="318"/>
      <c r="AL29" s="318"/>
      <c r="AM29" s="318"/>
      <c r="AN29" s="318"/>
      <c r="AO29" s="318"/>
      <c r="AP29" s="318"/>
      <c r="AQ29" s="318"/>
      <c r="AR29" s="318"/>
      <c r="AS29" s="318"/>
      <c r="AT29" s="318"/>
      <c r="AU29" s="318"/>
      <c r="AV29" s="318"/>
      <c r="AW29" s="318"/>
      <c r="AX29" s="318"/>
      <c r="AY29" s="318"/>
      <c r="AZ29" s="318"/>
      <c r="BA29" s="318"/>
      <c r="BB29" s="318"/>
      <c r="BC29" s="318"/>
      <c r="BD29" s="318"/>
      <c r="BE29" s="318"/>
      <c r="BF29" s="319"/>
      <c r="BG29" s="318"/>
      <c r="BH29" s="318"/>
      <c r="BI29" s="318"/>
      <c r="BJ29" s="318"/>
      <c r="BK29" s="318"/>
      <c r="BL29" s="318"/>
      <c r="BM29" s="318"/>
      <c r="BN29" s="318"/>
      <c r="BO29" s="318"/>
      <c r="BP29" s="318"/>
      <c r="BQ29" s="318"/>
      <c r="BR29" s="318"/>
      <c r="BS29" s="318"/>
      <c r="BT29" s="318"/>
      <c r="BU29" s="318"/>
      <c r="BV29" s="318"/>
      <c r="BW29" s="318"/>
      <c r="BX29" s="318"/>
      <c r="BY29" s="318"/>
      <c r="BZ29" s="318"/>
      <c r="CA29" s="318"/>
      <c r="CB29" s="318"/>
      <c r="CC29" s="318"/>
      <c r="CD29" s="318"/>
      <c r="CE29" s="319"/>
      <c r="CF29" s="318"/>
      <c r="CG29" s="318"/>
      <c r="CH29" s="318"/>
      <c r="CI29" s="318"/>
      <c r="CJ29" s="318"/>
      <c r="CK29" s="318"/>
      <c r="CL29" s="318"/>
      <c r="CM29" s="318"/>
      <c r="CN29" s="318"/>
      <c r="CO29" s="318"/>
      <c r="CP29" s="318"/>
      <c r="CQ29" s="318"/>
      <c r="CR29" s="318"/>
      <c r="CS29" s="318"/>
      <c r="CT29" s="318"/>
      <c r="CU29" s="318"/>
      <c r="CV29" s="318"/>
      <c r="CW29" s="318"/>
      <c r="CX29" s="318"/>
      <c r="CY29" s="318"/>
      <c r="CZ29" s="318"/>
      <c r="DA29" s="318"/>
      <c r="DB29" s="318"/>
      <c r="DC29" s="320"/>
    </row>
    <row r="30" spans="1:107" ht="15" customHeight="1" x14ac:dyDescent="0.15">
      <c r="A30" s="300">
        <v>25</v>
      </c>
      <c r="B30" s="1590"/>
      <c r="C30" s="267" t="s">
        <v>422</v>
      </c>
      <c r="D30" s="188">
        <f t="shared" si="0"/>
        <v>0</v>
      </c>
      <c r="E30" s="315"/>
      <c r="F30" s="316"/>
      <c r="G30" s="317"/>
      <c r="H30" s="316"/>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9"/>
      <c r="AH30" s="318"/>
      <c r="AI30" s="318"/>
      <c r="AJ30" s="318"/>
      <c r="AK30" s="318"/>
      <c r="AL30" s="318"/>
      <c r="AM30" s="318"/>
      <c r="AN30" s="318"/>
      <c r="AO30" s="318"/>
      <c r="AP30" s="318"/>
      <c r="AQ30" s="318"/>
      <c r="AR30" s="318"/>
      <c r="AS30" s="318"/>
      <c r="AT30" s="318"/>
      <c r="AU30" s="318"/>
      <c r="AV30" s="318"/>
      <c r="AW30" s="318"/>
      <c r="AX30" s="318"/>
      <c r="AY30" s="318"/>
      <c r="AZ30" s="318"/>
      <c r="BA30" s="318"/>
      <c r="BB30" s="318"/>
      <c r="BC30" s="318"/>
      <c r="BD30" s="318"/>
      <c r="BE30" s="318"/>
      <c r="BF30" s="319"/>
      <c r="BG30" s="318"/>
      <c r="BH30" s="318"/>
      <c r="BI30" s="318"/>
      <c r="BJ30" s="318"/>
      <c r="BK30" s="318"/>
      <c r="BL30" s="318"/>
      <c r="BM30" s="318"/>
      <c r="BN30" s="318"/>
      <c r="BO30" s="318"/>
      <c r="BP30" s="318"/>
      <c r="BQ30" s="318"/>
      <c r="BR30" s="318"/>
      <c r="BS30" s="318"/>
      <c r="BT30" s="318"/>
      <c r="BU30" s="318"/>
      <c r="BV30" s="318"/>
      <c r="BW30" s="318"/>
      <c r="BX30" s="318"/>
      <c r="BY30" s="318"/>
      <c r="BZ30" s="318"/>
      <c r="CA30" s="318"/>
      <c r="CB30" s="318"/>
      <c r="CC30" s="318"/>
      <c r="CD30" s="318"/>
      <c r="CE30" s="319"/>
      <c r="CF30" s="318"/>
      <c r="CG30" s="318"/>
      <c r="CH30" s="318"/>
      <c r="CI30" s="318"/>
      <c r="CJ30" s="318"/>
      <c r="CK30" s="318"/>
      <c r="CL30" s="318"/>
      <c r="CM30" s="318"/>
      <c r="CN30" s="318"/>
      <c r="CO30" s="318"/>
      <c r="CP30" s="318"/>
      <c r="CQ30" s="318"/>
      <c r="CR30" s="318"/>
      <c r="CS30" s="318"/>
      <c r="CT30" s="318"/>
      <c r="CU30" s="318"/>
      <c r="CV30" s="318"/>
      <c r="CW30" s="318"/>
      <c r="CX30" s="318"/>
      <c r="CY30" s="318"/>
      <c r="CZ30" s="318"/>
      <c r="DA30" s="318"/>
      <c r="DB30" s="318"/>
      <c r="DC30" s="320"/>
    </row>
    <row r="31" spans="1:107" ht="15" customHeight="1" x14ac:dyDescent="0.15">
      <c r="A31" s="300">
        <v>26</v>
      </c>
      <c r="B31" s="1590"/>
      <c r="C31" s="267" t="s">
        <v>264</v>
      </c>
      <c r="D31" s="188">
        <f t="shared" si="0"/>
        <v>0</v>
      </c>
      <c r="E31" s="315"/>
      <c r="F31" s="316"/>
      <c r="G31" s="317"/>
      <c r="H31" s="316"/>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9"/>
      <c r="AH31" s="318"/>
      <c r="AI31" s="318"/>
      <c r="AJ31" s="318"/>
      <c r="AK31" s="318"/>
      <c r="AL31" s="318"/>
      <c r="AM31" s="318"/>
      <c r="AN31" s="318"/>
      <c r="AO31" s="318"/>
      <c r="AP31" s="318"/>
      <c r="AQ31" s="318"/>
      <c r="AR31" s="318"/>
      <c r="AS31" s="318"/>
      <c r="AT31" s="318"/>
      <c r="AU31" s="318"/>
      <c r="AV31" s="318"/>
      <c r="AW31" s="318"/>
      <c r="AX31" s="318"/>
      <c r="AY31" s="318"/>
      <c r="AZ31" s="318"/>
      <c r="BA31" s="318"/>
      <c r="BB31" s="318"/>
      <c r="BC31" s="318"/>
      <c r="BD31" s="318"/>
      <c r="BE31" s="318"/>
      <c r="BF31" s="319"/>
      <c r="BG31" s="318"/>
      <c r="BH31" s="318"/>
      <c r="BI31" s="318"/>
      <c r="BJ31" s="318"/>
      <c r="BK31" s="318"/>
      <c r="BL31" s="318"/>
      <c r="BM31" s="318"/>
      <c r="BN31" s="318"/>
      <c r="BO31" s="318"/>
      <c r="BP31" s="318"/>
      <c r="BQ31" s="318"/>
      <c r="BR31" s="318"/>
      <c r="BS31" s="318"/>
      <c r="BT31" s="318"/>
      <c r="BU31" s="318"/>
      <c r="BV31" s="318"/>
      <c r="BW31" s="318"/>
      <c r="BX31" s="318"/>
      <c r="BY31" s="318"/>
      <c r="BZ31" s="318"/>
      <c r="CA31" s="318"/>
      <c r="CB31" s="318"/>
      <c r="CC31" s="318"/>
      <c r="CD31" s="318"/>
      <c r="CE31" s="319"/>
      <c r="CF31" s="318"/>
      <c r="CG31" s="318"/>
      <c r="CH31" s="318"/>
      <c r="CI31" s="318"/>
      <c r="CJ31" s="318"/>
      <c r="CK31" s="318"/>
      <c r="CL31" s="318"/>
      <c r="CM31" s="318"/>
      <c r="CN31" s="318"/>
      <c r="CO31" s="318"/>
      <c r="CP31" s="318"/>
      <c r="CQ31" s="318"/>
      <c r="CR31" s="318"/>
      <c r="CS31" s="318"/>
      <c r="CT31" s="318"/>
      <c r="CU31" s="318"/>
      <c r="CV31" s="318"/>
      <c r="CW31" s="318"/>
      <c r="CX31" s="318"/>
      <c r="CY31" s="318"/>
      <c r="CZ31" s="318"/>
      <c r="DA31" s="318"/>
      <c r="DB31" s="318"/>
      <c r="DC31" s="320"/>
    </row>
    <row r="32" spans="1:107" ht="15" customHeight="1" x14ac:dyDescent="0.15">
      <c r="A32" s="300">
        <v>27</v>
      </c>
      <c r="B32" s="1590"/>
      <c r="C32" s="267" t="s">
        <v>408</v>
      </c>
      <c r="D32" s="188">
        <f t="shared" si="0"/>
        <v>0</v>
      </c>
      <c r="E32" s="315"/>
      <c r="F32" s="316"/>
      <c r="G32" s="317"/>
      <c r="H32" s="316"/>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9"/>
      <c r="AH32" s="318"/>
      <c r="AI32" s="318"/>
      <c r="AJ32" s="318"/>
      <c r="AK32" s="318"/>
      <c r="AL32" s="318"/>
      <c r="AM32" s="318"/>
      <c r="AN32" s="318"/>
      <c r="AO32" s="318"/>
      <c r="AP32" s="318"/>
      <c r="AQ32" s="318"/>
      <c r="AR32" s="318"/>
      <c r="AS32" s="318"/>
      <c r="AT32" s="318"/>
      <c r="AU32" s="318"/>
      <c r="AV32" s="318"/>
      <c r="AW32" s="318"/>
      <c r="AX32" s="318"/>
      <c r="AY32" s="318"/>
      <c r="AZ32" s="318"/>
      <c r="BA32" s="318"/>
      <c r="BB32" s="318"/>
      <c r="BC32" s="318"/>
      <c r="BD32" s="318"/>
      <c r="BE32" s="318"/>
      <c r="BF32" s="319"/>
      <c r="BG32" s="318"/>
      <c r="BH32" s="318"/>
      <c r="BI32" s="318"/>
      <c r="BJ32" s="318"/>
      <c r="BK32" s="318"/>
      <c r="BL32" s="318"/>
      <c r="BM32" s="318"/>
      <c r="BN32" s="318"/>
      <c r="BO32" s="318"/>
      <c r="BP32" s="318"/>
      <c r="BQ32" s="318"/>
      <c r="BR32" s="318"/>
      <c r="BS32" s="318"/>
      <c r="BT32" s="318"/>
      <c r="BU32" s="318"/>
      <c r="BV32" s="318"/>
      <c r="BW32" s="318"/>
      <c r="BX32" s="318"/>
      <c r="BY32" s="318"/>
      <c r="BZ32" s="318"/>
      <c r="CA32" s="318"/>
      <c r="CB32" s="318"/>
      <c r="CC32" s="318"/>
      <c r="CD32" s="318"/>
      <c r="CE32" s="319"/>
      <c r="CF32" s="318"/>
      <c r="CG32" s="318"/>
      <c r="CH32" s="318"/>
      <c r="CI32" s="318"/>
      <c r="CJ32" s="318"/>
      <c r="CK32" s="318"/>
      <c r="CL32" s="318"/>
      <c r="CM32" s="318"/>
      <c r="CN32" s="318"/>
      <c r="CO32" s="318"/>
      <c r="CP32" s="318"/>
      <c r="CQ32" s="318"/>
      <c r="CR32" s="318"/>
      <c r="CS32" s="318"/>
      <c r="CT32" s="318"/>
      <c r="CU32" s="318"/>
      <c r="CV32" s="318"/>
      <c r="CW32" s="318"/>
      <c r="CX32" s="318"/>
      <c r="CY32" s="318"/>
      <c r="CZ32" s="318"/>
      <c r="DA32" s="318"/>
      <c r="DB32" s="318"/>
      <c r="DC32" s="320"/>
    </row>
    <row r="33" spans="1:107" ht="15" customHeight="1" x14ac:dyDescent="0.15">
      <c r="A33" s="300">
        <v>28</v>
      </c>
      <c r="B33" s="1590"/>
      <c r="C33" s="267" t="s">
        <v>409</v>
      </c>
      <c r="D33" s="188">
        <f t="shared" si="0"/>
        <v>0</v>
      </c>
      <c r="E33" s="315"/>
      <c r="F33" s="316"/>
      <c r="G33" s="317"/>
      <c r="H33" s="316"/>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9"/>
      <c r="AH33" s="318"/>
      <c r="AI33" s="318"/>
      <c r="AJ33" s="318"/>
      <c r="AK33" s="318"/>
      <c r="AL33" s="318"/>
      <c r="AM33" s="318"/>
      <c r="AN33" s="318"/>
      <c r="AO33" s="318"/>
      <c r="AP33" s="318"/>
      <c r="AQ33" s="318"/>
      <c r="AR33" s="318"/>
      <c r="AS33" s="318"/>
      <c r="AT33" s="318"/>
      <c r="AU33" s="318"/>
      <c r="AV33" s="318"/>
      <c r="AW33" s="318"/>
      <c r="AX33" s="318"/>
      <c r="AY33" s="318"/>
      <c r="AZ33" s="318"/>
      <c r="BA33" s="318"/>
      <c r="BB33" s="318"/>
      <c r="BC33" s="318"/>
      <c r="BD33" s="318"/>
      <c r="BE33" s="318"/>
      <c r="BF33" s="319"/>
      <c r="BG33" s="318"/>
      <c r="BH33" s="318"/>
      <c r="BI33" s="318"/>
      <c r="BJ33" s="318"/>
      <c r="BK33" s="318"/>
      <c r="BL33" s="318"/>
      <c r="BM33" s="318"/>
      <c r="BN33" s="318"/>
      <c r="BO33" s="318"/>
      <c r="BP33" s="318"/>
      <c r="BQ33" s="318"/>
      <c r="BR33" s="318"/>
      <c r="BS33" s="318"/>
      <c r="BT33" s="318"/>
      <c r="BU33" s="318"/>
      <c r="BV33" s="318"/>
      <c r="BW33" s="318"/>
      <c r="BX33" s="318"/>
      <c r="BY33" s="318"/>
      <c r="BZ33" s="318"/>
      <c r="CA33" s="318"/>
      <c r="CB33" s="318"/>
      <c r="CC33" s="318"/>
      <c r="CD33" s="318"/>
      <c r="CE33" s="319"/>
      <c r="CF33" s="318"/>
      <c r="CG33" s="318"/>
      <c r="CH33" s="318"/>
      <c r="CI33" s="318"/>
      <c r="CJ33" s="318"/>
      <c r="CK33" s="318"/>
      <c r="CL33" s="318"/>
      <c r="CM33" s="318"/>
      <c r="CN33" s="318"/>
      <c r="CO33" s="318"/>
      <c r="CP33" s="318"/>
      <c r="CQ33" s="318"/>
      <c r="CR33" s="318"/>
      <c r="CS33" s="318"/>
      <c r="CT33" s="318"/>
      <c r="CU33" s="318"/>
      <c r="CV33" s="318"/>
      <c r="CW33" s="318"/>
      <c r="CX33" s="318"/>
      <c r="CY33" s="318"/>
      <c r="CZ33" s="318"/>
      <c r="DA33" s="318"/>
      <c r="DB33" s="318"/>
      <c r="DC33" s="320"/>
    </row>
    <row r="34" spans="1:107" ht="15" customHeight="1" x14ac:dyDescent="0.15">
      <c r="A34" s="300">
        <v>29</v>
      </c>
      <c r="B34" s="1590"/>
      <c r="C34" s="267" t="s">
        <v>410</v>
      </c>
      <c r="D34" s="188">
        <f t="shared" si="0"/>
        <v>0</v>
      </c>
      <c r="E34" s="315"/>
      <c r="F34" s="316"/>
      <c r="G34" s="317"/>
      <c r="H34" s="316"/>
      <c r="I34" s="318"/>
      <c r="J34" s="318"/>
      <c r="K34" s="318"/>
      <c r="L34" s="318"/>
      <c r="M34" s="318"/>
      <c r="N34" s="318"/>
      <c r="O34" s="318"/>
      <c r="P34" s="318"/>
      <c r="Q34" s="318"/>
      <c r="R34" s="318"/>
      <c r="S34" s="318"/>
      <c r="T34" s="318"/>
      <c r="U34" s="318"/>
      <c r="V34" s="318"/>
      <c r="W34" s="318"/>
      <c r="X34" s="318"/>
      <c r="Y34" s="318"/>
      <c r="Z34" s="318"/>
      <c r="AA34" s="318"/>
      <c r="AB34" s="318"/>
      <c r="AC34" s="318"/>
      <c r="AD34" s="318"/>
      <c r="AE34" s="318"/>
      <c r="AF34" s="318"/>
      <c r="AG34" s="319"/>
      <c r="AH34" s="318"/>
      <c r="AI34" s="318"/>
      <c r="AJ34" s="318"/>
      <c r="AK34" s="318"/>
      <c r="AL34" s="318"/>
      <c r="AM34" s="318"/>
      <c r="AN34" s="318"/>
      <c r="AO34" s="318"/>
      <c r="AP34" s="318"/>
      <c r="AQ34" s="318"/>
      <c r="AR34" s="318"/>
      <c r="AS34" s="318"/>
      <c r="AT34" s="318"/>
      <c r="AU34" s="318"/>
      <c r="AV34" s="318"/>
      <c r="AW34" s="318"/>
      <c r="AX34" s="318"/>
      <c r="AY34" s="318"/>
      <c r="AZ34" s="318"/>
      <c r="BA34" s="318"/>
      <c r="BB34" s="318"/>
      <c r="BC34" s="318"/>
      <c r="BD34" s="318"/>
      <c r="BE34" s="318"/>
      <c r="BF34" s="319"/>
      <c r="BG34" s="318"/>
      <c r="BH34" s="318"/>
      <c r="BI34" s="318"/>
      <c r="BJ34" s="318"/>
      <c r="BK34" s="318"/>
      <c r="BL34" s="318"/>
      <c r="BM34" s="318"/>
      <c r="BN34" s="318"/>
      <c r="BO34" s="318"/>
      <c r="BP34" s="318"/>
      <c r="BQ34" s="318"/>
      <c r="BR34" s="318"/>
      <c r="BS34" s="318"/>
      <c r="BT34" s="318"/>
      <c r="BU34" s="318"/>
      <c r="BV34" s="318"/>
      <c r="BW34" s="318"/>
      <c r="BX34" s="318"/>
      <c r="BY34" s="318"/>
      <c r="BZ34" s="318"/>
      <c r="CA34" s="318"/>
      <c r="CB34" s="318"/>
      <c r="CC34" s="318"/>
      <c r="CD34" s="318"/>
      <c r="CE34" s="319"/>
      <c r="CF34" s="318"/>
      <c r="CG34" s="318"/>
      <c r="CH34" s="318"/>
      <c r="CI34" s="318"/>
      <c r="CJ34" s="318"/>
      <c r="CK34" s="318"/>
      <c r="CL34" s="318"/>
      <c r="CM34" s="318"/>
      <c r="CN34" s="318"/>
      <c r="CO34" s="318"/>
      <c r="CP34" s="318"/>
      <c r="CQ34" s="318"/>
      <c r="CR34" s="318"/>
      <c r="CS34" s="318"/>
      <c r="CT34" s="318"/>
      <c r="CU34" s="318"/>
      <c r="CV34" s="318"/>
      <c r="CW34" s="318"/>
      <c r="CX34" s="318"/>
      <c r="CY34" s="318"/>
      <c r="CZ34" s="318"/>
      <c r="DA34" s="318"/>
      <c r="DB34" s="318"/>
      <c r="DC34" s="320"/>
    </row>
    <row r="35" spans="1:107" ht="15" customHeight="1" x14ac:dyDescent="0.15">
      <c r="A35" s="300">
        <v>30</v>
      </c>
      <c r="B35" s="1590"/>
      <c r="C35" s="267" t="s">
        <v>265</v>
      </c>
      <c r="D35" s="188">
        <f t="shared" si="0"/>
        <v>0</v>
      </c>
      <c r="E35" s="315"/>
      <c r="F35" s="316"/>
      <c r="G35" s="317"/>
      <c r="H35" s="316"/>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9"/>
      <c r="AH35" s="318"/>
      <c r="AI35" s="318"/>
      <c r="AJ35" s="318"/>
      <c r="AK35" s="318"/>
      <c r="AL35" s="318"/>
      <c r="AM35" s="318"/>
      <c r="AN35" s="318"/>
      <c r="AO35" s="318"/>
      <c r="AP35" s="318"/>
      <c r="AQ35" s="318"/>
      <c r="AR35" s="318"/>
      <c r="AS35" s="318"/>
      <c r="AT35" s="318"/>
      <c r="AU35" s="318"/>
      <c r="AV35" s="318"/>
      <c r="AW35" s="318"/>
      <c r="AX35" s="318"/>
      <c r="AY35" s="318"/>
      <c r="AZ35" s="318"/>
      <c r="BA35" s="318"/>
      <c r="BB35" s="318"/>
      <c r="BC35" s="318"/>
      <c r="BD35" s="318"/>
      <c r="BE35" s="318"/>
      <c r="BF35" s="319"/>
      <c r="BG35" s="318"/>
      <c r="BH35" s="318"/>
      <c r="BI35" s="318"/>
      <c r="BJ35" s="318"/>
      <c r="BK35" s="318"/>
      <c r="BL35" s="318"/>
      <c r="BM35" s="318"/>
      <c r="BN35" s="318"/>
      <c r="BO35" s="318"/>
      <c r="BP35" s="318"/>
      <c r="BQ35" s="318"/>
      <c r="BR35" s="318"/>
      <c r="BS35" s="318"/>
      <c r="BT35" s="318"/>
      <c r="BU35" s="318"/>
      <c r="BV35" s="318"/>
      <c r="BW35" s="318"/>
      <c r="BX35" s="318"/>
      <c r="BY35" s="318"/>
      <c r="BZ35" s="318"/>
      <c r="CA35" s="318"/>
      <c r="CB35" s="318"/>
      <c r="CC35" s="318"/>
      <c r="CD35" s="318"/>
      <c r="CE35" s="319"/>
      <c r="CF35" s="318"/>
      <c r="CG35" s="318"/>
      <c r="CH35" s="318"/>
      <c r="CI35" s="318"/>
      <c r="CJ35" s="318"/>
      <c r="CK35" s="318"/>
      <c r="CL35" s="318"/>
      <c r="CM35" s="318"/>
      <c r="CN35" s="318"/>
      <c r="CO35" s="318"/>
      <c r="CP35" s="318"/>
      <c r="CQ35" s="318"/>
      <c r="CR35" s="318"/>
      <c r="CS35" s="318"/>
      <c r="CT35" s="318"/>
      <c r="CU35" s="318"/>
      <c r="CV35" s="318"/>
      <c r="CW35" s="318"/>
      <c r="CX35" s="318"/>
      <c r="CY35" s="318"/>
      <c r="CZ35" s="318"/>
      <c r="DA35" s="318"/>
      <c r="DB35" s="318"/>
      <c r="DC35" s="320"/>
    </row>
    <row r="36" spans="1:107" ht="15" customHeight="1" x14ac:dyDescent="0.15">
      <c r="A36" s="300">
        <v>31</v>
      </c>
      <c r="B36" s="1590"/>
      <c r="C36" s="267" t="s">
        <v>412</v>
      </c>
      <c r="D36" s="188">
        <f t="shared" si="0"/>
        <v>0</v>
      </c>
      <c r="E36" s="315"/>
      <c r="F36" s="316"/>
      <c r="G36" s="317"/>
      <c r="H36" s="316"/>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9"/>
      <c r="AH36" s="318"/>
      <c r="AI36" s="318"/>
      <c r="AJ36" s="318"/>
      <c r="AK36" s="318"/>
      <c r="AL36" s="318"/>
      <c r="AM36" s="318"/>
      <c r="AN36" s="318"/>
      <c r="AO36" s="318"/>
      <c r="AP36" s="318"/>
      <c r="AQ36" s="318"/>
      <c r="AR36" s="318"/>
      <c r="AS36" s="318"/>
      <c r="AT36" s="318"/>
      <c r="AU36" s="318"/>
      <c r="AV36" s="318"/>
      <c r="AW36" s="318"/>
      <c r="AX36" s="318"/>
      <c r="AY36" s="318"/>
      <c r="AZ36" s="318"/>
      <c r="BA36" s="318"/>
      <c r="BB36" s="318"/>
      <c r="BC36" s="318"/>
      <c r="BD36" s="318"/>
      <c r="BE36" s="318"/>
      <c r="BF36" s="319"/>
      <c r="BG36" s="318"/>
      <c r="BH36" s="318"/>
      <c r="BI36" s="318"/>
      <c r="BJ36" s="318"/>
      <c r="BK36" s="318"/>
      <c r="BL36" s="318"/>
      <c r="BM36" s="318"/>
      <c r="BN36" s="318"/>
      <c r="BO36" s="318"/>
      <c r="BP36" s="318"/>
      <c r="BQ36" s="318"/>
      <c r="BR36" s="318"/>
      <c r="BS36" s="318"/>
      <c r="BT36" s="318"/>
      <c r="BU36" s="318"/>
      <c r="BV36" s="318"/>
      <c r="BW36" s="318"/>
      <c r="BX36" s="318"/>
      <c r="BY36" s="318"/>
      <c r="BZ36" s="318"/>
      <c r="CA36" s="318"/>
      <c r="CB36" s="318"/>
      <c r="CC36" s="318"/>
      <c r="CD36" s="318"/>
      <c r="CE36" s="319"/>
      <c r="CF36" s="318"/>
      <c r="CG36" s="318"/>
      <c r="CH36" s="318"/>
      <c r="CI36" s="318"/>
      <c r="CJ36" s="318"/>
      <c r="CK36" s="318"/>
      <c r="CL36" s="318"/>
      <c r="CM36" s="318"/>
      <c r="CN36" s="318"/>
      <c r="CO36" s="318"/>
      <c r="CP36" s="318"/>
      <c r="CQ36" s="318"/>
      <c r="CR36" s="318"/>
      <c r="CS36" s="318"/>
      <c r="CT36" s="318"/>
      <c r="CU36" s="318"/>
      <c r="CV36" s="318"/>
      <c r="CW36" s="318"/>
      <c r="CX36" s="318"/>
      <c r="CY36" s="318"/>
      <c r="CZ36" s="318"/>
      <c r="DA36" s="318"/>
      <c r="DB36" s="318"/>
      <c r="DC36" s="320"/>
    </row>
    <row r="37" spans="1:107" ht="15" customHeight="1" x14ac:dyDescent="0.15">
      <c r="A37" s="300">
        <v>32</v>
      </c>
      <c r="B37" s="1590"/>
      <c r="C37" s="267" t="s">
        <v>266</v>
      </c>
      <c r="D37" s="188">
        <f t="shared" si="0"/>
        <v>0</v>
      </c>
      <c r="E37" s="315"/>
      <c r="F37" s="316"/>
      <c r="G37" s="317"/>
      <c r="H37" s="316"/>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9"/>
      <c r="AH37" s="318"/>
      <c r="AI37" s="318"/>
      <c r="AJ37" s="318"/>
      <c r="AK37" s="318"/>
      <c r="AL37" s="318"/>
      <c r="AM37" s="318"/>
      <c r="AN37" s="318"/>
      <c r="AO37" s="318"/>
      <c r="AP37" s="318"/>
      <c r="AQ37" s="318"/>
      <c r="AR37" s="318"/>
      <c r="AS37" s="318"/>
      <c r="AT37" s="318"/>
      <c r="AU37" s="318"/>
      <c r="AV37" s="318"/>
      <c r="AW37" s="318"/>
      <c r="AX37" s="318"/>
      <c r="AY37" s="318"/>
      <c r="AZ37" s="318"/>
      <c r="BA37" s="318"/>
      <c r="BB37" s="318"/>
      <c r="BC37" s="318"/>
      <c r="BD37" s="318"/>
      <c r="BE37" s="318"/>
      <c r="BF37" s="319"/>
      <c r="BG37" s="318"/>
      <c r="BH37" s="318"/>
      <c r="BI37" s="318"/>
      <c r="BJ37" s="318"/>
      <c r="BK37" s="318"/>
      <c r="BL37" s="318"/>
      <c r="BM37" s="318"/>
      <c r="BN37" s="318"/>
      <c r="BO37" s="318"/>
      <c r="BP37" s="318"/>
      <c r="BQ37" s="318"/>
      <c r="BR37" s="318"/>
      <c r="BS37" s="318"/>
      <c r="BT37" s="318"/>
      <c r="BU37" s="318"/>
      <c r="BV37" s="318"/>
      <c r="BW37" s="318"/>
      <c r="BX37" s="318"/>
      <c r="BY37" s="318"/>
      <c r="BZ37" s="318"/>
      <c r="CA37" s="318"/>
      <c r="CB37" s="318"/>
      <c r="CC37" s="318"/>
      <c r="CD37" s="318"/>
      <c r="CE37" s="319"/>
      <c r="CF37" s="318"/>
      <c r="CG37" s="318"/>
      <c r="CH37" s="318"/>
      <c r="CI37" s="318"/>
      <c r="CJ37" s="318"/>
      <c r="CK37" s="318"/>
      <c r="CL37" s="318"/>
      <c r="CM37" s="318"/>
      <c r="CN37" s="318"/>
      <c r="CO37" s="318"/>
      <c r="CP37" s="318"/>
      <c r="CQ37" s="318"/>
      <c r="CR37" s="318"/>
      <c r="CS37" s="318"/>
      <c r="CT37" s="318"/>
      <c r="CU37" s="318"/>
      <c r="CV37" s="318"/>
      <c r="CW37" s="318"/>
      <c r="CX37" s="318"/>
      <c r="CY37" s="318"/>
      <c r="CZ37" s="318"/>
      <c r="DA37" s="318"/>
      <c r="DB37" s="318"/>
      <c r="DC37" s="320"/>
    </row>
    <row r="38" spans="1:107" ht="15" customHeight="1" x14ac:dyDescent="0.15">
      <c r="A38" s="300">
        <v>33</v>
      </c>
      <c r="B38" s="1590"/>
      <c r="C38" s="267" t="s">
        <v>414</v>
      </c>
      <c r="D38" s="188">
        <f t="shared" si="0"/>
        <v>0</v>
      </c>
      <c r="E38" s="315"/>
      <c r="F38" s="316"/>
      <c r="G38" s="317"/>
      <c r="H38" s="316"/>
      <c r="I38" s="318"/>
      <c r="J38" s="318"/>
      <c r="K38" s="318"/>
      <c r="L38" s="318"/>
      <c r="M38" s="318"/>
      <c r="N38" s="318"/>
      <c r="O38" s="318"/>
      <c r="P38" s="318"/>
      <c r="Q38" s="318"/>
      <c r="R38" s="318"/>
      <c r="S38" s="318"/>
      <c r="T38" s="318"/>
      <c r="U38" s="318"/>
      <c r="V38" s="318"/>
      <c r="W38" s="318"/>
      <c r="X38" s="318"/>
      <c r="Y38" s="318"/>
      <c r="Z38" s="318"/>
      <c r="AA38" s="318"/>
      <c r="AB38" s="318"/>
      <c r="AC38" s="318"/>
      <c r="AD38" s="318"/>
      <c r="AE38" s="318"/>
      <c r="AF38" s="318"/>
      <c r="AG38" s="319"/>
      <c r="AH38" s="318"/>
      <c r="AI38" s="318"/>
      <c r="AJ38" s="318"/>
      <c r="AK38" s="318"/>
      <c r="AL38" s="318"/>
      <c r="AM38" s="318"/>
      <c r="AN38" s="318"/>
      <c r="AO38" s="318"/>
      <c r="AP38" s="318"/>
      <c r="AQ38" s="318"/>
      <c r="AR38" s="318"/>
      <c r="AS38" s="318"/>
      <c r="AT38" s="318"/>
      <c r="AU38" s="318"/>
      <c r="AV38" s="318"/>
      <c r="AW38" s="318"/>
      <c r="AX38" s="318"/>
      <c r="AY38" s="318"/>
      <c r="AZ38" s="318"/>
      <c r="BA38" s="318"/>
      <c r="BB38" s="318"/>
      <c r="BC38" s="318"/>
      <c r="BD38" s="318"/>
      <c r="BE38" s="318"/>
      <c r="BF38" s="319"/>
      <c r="BG38" s="318"/>
      <c r="BH38" s="318"/>
      <c r="BI38" s="318"/>
      <c r="BJ38" s="318"/>
      <c r="BK38" s="318"/>
      <c r="BL38" s="318"/>
      <c r="BM38" s="318"/>
      <c r="BN38" s="318"/>
      <c r="BO38" s="318"/>
      <c r="BP38" s="318"/>
      <c r="BQ38" s="318"/>
      <c r="BR38" s="318"/>
      <c r="BS38" s="318"/>
      <c r="BT38" s="318"/>
      <c r="BU38" s="318"/>
      <c r="BV38" s="318"/>
      <c r="BW38" s="318"/>
      <c r="BX38" s="318"/>
      <c r="BY38" s="318"/>
      <c r="BZ38" s="318"/>
      <c r="CA38" s="318"/>
      <c r="CB38" s="318"/>
      <c r="CC38" s="318"/>
      <c r="CD38" s="318"/>
      <c r="CE38" s="319"/>
      <c r="CF38" s="318"/>
      <c r="CG38" s="318"/>
      <c r="CH38" s="318"/>
      <c r="CI38" s="318"/>
      <c r="CJ38" s="318"/>
      <c r="CK38" s="318"/>
      <c r="CL38" s="318"/>
      <c r="CM38" s="318"/>
      <c r="CN38" s="318"/>
      <c r="CO38" s="318"/>
      <c r="CP38" s="318"/>
      <c r="CQ38" s="318"/>
      <c r="CR38" s="318"/>
      <c r="CS38" s="318"/>
      <c r="CT38" s="318"/>
      <c r="CU38" s="318"/>
      <c r="CV38" s="318"/>
      <c r="CW38" s="318"/>
      <c r="CX38" s="318"/>
      <c r="CY38" s="318"/>
      <c r="CZ38" s="318"/>
      <c r="DA38" s="318"/>
      <c r="DB38" s="318"/>
      <c r="DC38" s="320"/>
    </row>
    <row r="39" spans="1:107" ht="15" customHeight="1" x14ac:dyDescent="0.15">
      <c r="A39" s="300">
        <v>34</v>
      </c>
      <c r="B39" s="1590"/>
      <c r="C39" s="267" t="s">
        <v>415</v>
      </c>
      <c r="D39" s="188">
        <f t="shared" si="0"/>
        <v>0</v>
      </c>
      <c r="E39" s="315"/>
      <c r="F39" s="316"/>
      <c r="G39" s="317"/>
      <c r="H39" s="316"/>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c r="AG39" s="319"/>
      <c r="AH39" s="318"/>
      <c r="AI39" s="318"/>
      <c r="AJ39" s="318"/>
      <c r="AK39" s="318"/>
      <c r="AL39" s="318"/>
      <c r="AM39" s="318"/>
      <c r="AN39" s="318"/>
      <c r="AO39" s="318"/>
      <c r="AP39" s="318"/>
      <c r="AQ39" s="318"/>
      <c r="AR39" s="318"/>
      <c r="AS39" s="318"/>
      <c r="AT39" s="318"/>
      <c r="AU39" s="318"/>
      <c r="AV39" s="318"/>
      <c r="AW39" s="318"/>
      <c r="AX39" s="318"/>
      <c r="AY39" s="318"/>
      <c r="AZ39" s="318"/>
      <c r="BA39" s="318"/>
      <c r="BB39" s="318"/>
      <c r="BC39" s="318"/>
      <c r="BD39" s="318"/>
      <c r="BE39" s="318"/>
      <c r="BF39" s="319"/>
      <c r="BG39" s="318"/>
      <c r="BH39" s="318"/>
      <c r="BI39" s="318"/>
      <c r="BJ39" s="318"/>
      <c r="BK39" s="318"/>
      <c r="BL39" s="318"/>
      <c r="BM39" s="318"/>
      <c r="BN39" s="318"/>
      <c r="BO39" s="318"/>
      <c r="BP39" s="318"/>
      <c r="BQ39" s="318"/>
      <c r="BR39" s="318"/>
      <c r="BS39" s="318"/>
      <c r="BT39" s="318"/>
      <c r="BU39" s="318"/>
      <c r="BV39" s="318"/>
      <c r="BW39" s="318"/>
      <c r="BX39" s="318"/>
      <c r="BY39" s="318"/>
      <c r="BZ39" s="318"/>
      <c r="CA39" s="318"/>
      <c r="CB39" s="318"/>
      <c r="CC39" s="318"/>
      <c r="CD39" s="318"/>
      <c r="CE39" s="319"/>
      <c r="CF39" s="318"/>
      <c r="CG39" s="318"/>
      <c r="CH39" s="318"/>
      <c r="CI39" s="318"/>
      <c r="CJ39" s="318"/>
      <c r="CK39" s="318"/>
      <c r="CL39" s="318"/>
      <c r="CM39" s="318"/>
      <c r="CN39" s="318"/>
      <c r="CO39" s="318"/>
      <c r="CP39" s="318"/>
      <c r="CQ39" s="318"/>
      <c r="CR39" s="318"/>
      <c r="CS39" s="318"/>
      <c r="CT39" s="318"/>
      <c r="CU39" s="318"/>
      <c r="CV39" s="318"/>
      <c r="CW39" s="318"/>
      <c r="CX39" s="318"/>
      <c r="CY39" s="318"/>
      <c r="CZ39" s="318"/>
      <c r="DA39" s="318"/>
      <c r="DB39" s="318"/>
      <c r="DC39" s="320"/>
    </row>
    <row r="40" spans="1:107" ht="15" customHeight="1" x14ac:dyDescent="0.15">
      <c r="A40" s="300">
        <v>35</v>
      </c>
      <c r="B40" s="1590"/>
      <c r="C40" s="267" t="s">
        <v>416</v>
      </c>
      <c r="D40" s="188">
        <f t="shared" si="0"/>
        <v>0</v>
      </c>
      <c r="E40" s="315"/>
      <c r="F40" s="316"/>
      <c r="G40" s="317"/>
      <c r="H40" s="316"/>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c r="AG40" s="319"/>
      <c r="AH40" s="318"/>
      <c r="AI40" s="318"/>
      <c r="AJ40" s="318"/>
      <c r="AK40" s="318"/>
      <c r="AL40" s="318"/>
      <c r="AM40" s="318"/>
      <c r="AN40" s="318"/>
      <c r="AO40" s="318"/>
      <c r="AP40" s="318"/>
      <c r="AQ40" s="318"/>
      <c r="AR40" s="318"/>
      <c r="AS40" s="318"/>
      <c r="AT40" s="318"/>
      <c r="AU40" s="318"/>
      <c r="AV40" s="318"/>
      <c r="AW40" s="318"/>
      <c r="AX40" s="318"/>
      <c r="AY40" s="318"/>
      <c r="AZ40" s="318"/>
      <c r="BA40" s="318"/>
      <c r="BB40" s="318"/>
      <c r="BC40" s="318"/>
      <c r="BD40" s="318"/>
      <c r="BE40" s="318"/>
      <c r="BF40" s="319"/>
      <c r="BG40" s="318"/>
      <c r="BH40" s="318"/>
      <c r="BI40" s="318"/>
      <c r="BJ40" s="318"/>
      <c r="BK40" s="318"/>
      <c r="BL40" s="318"/>
      <c r="BM40" s="318"/>
      <c r="BN40" s="318"/>
      <c r="BO40" s="318"/>
      <c r="BP40" s="318"/>
      <c r="BQ40" s="318"/>
      <c r="BR40" s="318"/>
      <c r="BS40" s="318"/>
      <c r="BT40" s="318"/>
      <c r="BU40" s="318"/>
      <c r="BV40" s="318"/>
      <c r="BW40" s="318"/>
      <c r="BX40" s="318"/>
      <c r="BY40" s="318"/>
      <c r="BZ40" s="318"/>
      <c r="CA40" s="318"/>
      <c r="CB40" s="318"/>
      <c r="CC40" s="318"/>
      <c r="CD40" s="318"/>
      <c r="CE40" s="319"/>
      <c r="CF40" s="318"/>
      <c r="CG40" s="318"/>
      <c r="CH40" s="318"/>
      <c r="CI40" s="318"/>
      <c r="CJ40" s="318"/>
      <c r="CK40" s="318"/>
      <c r="CL40" s="318"/>
      <c r="CM40" s="318"/>
      <c r="CN40" s="318"/>
      <c r="CO40" s="318"/>
      <c r="CP40" s="318"/>
      <c r="CQ40" s="318"/>
      <c r="CR40" s="318"/>
      <c r="CS40" s="318"/>
      <c r="CT40" s="318"/>
      <c r="CU40" s="318"/>
      <c r="CV40" s="318"/>
      <c r="CW40" s="318"/>
      <c r="CX40" s="318"/>
      <c r="CY40" s="318"/>
      <c r="CZ40" s="318"/>
      <c r="DA40" s="318"/>
      <c r="DB40" s="318"/>
      <c r="DC40" s="320"/>
    </row>
    <row r="41" spans="1:107" ht="15" customHeight="1" x14ac:dyDescent="0.15">
      <c r="A41" s="300">
        <v>36</v>
      </c>
      <c r="B41" s="1590"/>
      <c r="C41" s="267" t="s">
        <v>267</v>
      </c>
      <c r="D41" s="188">
        <f t="shared" si="0"/>
        <v>0</v>
      </c>
      <c r="E41" s="315"/>
      <c r="F41" s="316"/>
      <c r="G41" s="317"/>
      <c r="H41" s="316"/>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18"/>
      <c r="AG41" s="319"/>
      <c r="AH41" s="318"/>
      <c r="AI41" s="318"/>
      <c r="AJ41" s="318"/>
      <c r="AK41" s="318"/>
      <c r="AL41" s="318"/>
      <c r="AM41" s="318"/>
      <c r="AN41" s="318"/>
      <c r="AO41" s="318"/>
      <c r="AP41" s="318"/>
      <c r="AQ41" s="318"/>
      <c r="AR41" s="318"/>
      <c r="AS41" s="318"/>
      <c r="AT41" s="318"/>
      <c r="AU41" s="318"/>
      <c r="AV41" s="318"/>
      <c r="AW41" s="318"/>
      <c r="AX41" s="318"/>
      <c r="AY41" s="318"/>
      <c r="AZ41" s="318"/>
      <c r="BA41" s="318"/>
      <c r="BB41" s="318"/>
      <c r="BC41" s="318"/>
      <c r="BD41" s="318"/>
      <c r="BE41" s="318"/>
      <c r="BF41" s="319"/>
      <c r="BG41" s="318"/>
      <c r="BH41" s="318"/>
      <c r="BI41" s="318"/>
      <c r="BJ41" s="318"/>
      <c r="BK41" s="318"/>
      <c r="BL41" s="318"/>
      <c r="BM41" s="318"/>
      <c r="BN41" s="318"/>
      <c r="BO41" s="318"/>
      <c r="BP41" s="318"/>
      <c r="BQ41" s="318"/>
      <c r="BR41" s="318"/>
      <c r="BS41" s="318"/>
      <c r="BT41" s="318"/>
      <c r="BU41" s="318"/>
      <c r="BV41" s="318"/>
      <c r="BW41" s="318"/>
      <c r="BX41" s="318"/>
      <c r="BY41" s="318"/>
      <c r="BZ41" s="318"/>
      <c r="CA41" s="318"/>
      <c r="CB41" s="318"/>
      <c r="CC41" s="318"/>
      <c r="CD41" s="318"/>
      <c r="CE41" s="319"/>
      <c r="CF41" s="318"/>
      <c r="CG41" s="318"/>
      <c r="CH41" s="318"/>
      <c r="CI41" s="318"/>
      <c r="CJ41" s="318"/>
      <c r="CK41" s="318"/>
      <c r="CL41" s="318"/>
      <c r="CM41" s="318"/>
      <c r="CN41" s="318"/>
      <c r="CO41" s="318"/>
      <c r="CP41" s="318"/>
      <c r="CQ41" s="318"/>
      <c r="CR41" s="318"/>
      <c r="CS41" s="318"/>
      <c r="CT41" s="318"/>
      <c r="CU41" s="318"/>
      <c r="CV41" s="318"/>
      <c r="CW41" s="318"/>
      <c r="CX41" s="318"/>
      <c r="CY41" s="318"/>
      <c r="CZ41" s="318"/>
      <c r="DA41" s="318"/>
      <c r="DB41" s="318"/>
      <c r="DC41" s="320"/>
    </row>
    <row r="42" spans="1:107" ht="15" customHeight="1" x14ac:dyDescent="0.15">
      <c r="A42" s="300">
        <v>37</v>
      </c>
      <c r="B42" s="1590"/>
      <c r="C42" s="267" t="s">
        <v>418</v>
      </c>
      <c r="D42" s="188">
        <f t="shared" si="0"/>
        <v>0</v>
      </c>
      <c r="E42" s="315"/>
      <c r="F42" s="316"/>
      <c r="G42" s="317"/>
      <c r="H42" s="316"/>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8"/>
      <c r="AG42" s="319"/>
      <c r="AH42" s="318"/>
      <c r="AI42" s="318"/>
      <c r="AJ42" s="318"/>
      <c r="AK42" s="318"/>
      <c r="AL42" s="318"/>
      <c r="AM42" s="318"/>
      <c r="AN42" s="318"/>
      <c r="AO42" s="318"/>
      <c r="AP42" s="318"/>
      <c r="AQ42" s="318"/>
      <c r="AR42" s="318"/>
      <c r="AS42" s="318"/>
      <c r="AT42" s="318"/>
      <c r="AU42" s="318"/>
      <c r="AV42" s="318"/>
      <c r="AW42" s="318"/>
      <c r="AX42" s="318"/>
      <c r="AY42" s="318"/>
      <c r="AZ42" s="318"/>
      <c r="BA42" s="318"/>
      <c r="BB42" s="318"/>
      <c r="BC42" s="318"/>
      <c r="BD42" s="318"/>
      <c r="BE42" s="318"/>
      <c r="BF42" s="319"/>
      <c r="BG42" s="318"/>
      <c r="BH42" s="318"/>
      <c r="BI42" s="318"/>
      <c r="BJ42" s="318"/>
      <c r="BK42" s="318"/>
      <c r="BL42" s="318"/>
      <c r="BM42" s="318"/>
      <c r="BN42" s="318"/>
      <c r="BO42" s="318"/>
      <c r="BP42" s="318"/>
      <c r="BQ42" s="318"/>
      <c r="BR42" s="318"/>
      <c r="BS42" s="318"/>
      <c r="BT42" s="318"/>
      <c r="BU42" s="318"/>
      <c r="BV42" s="318"/>
      <c r="BW42" s="318"/>
      <c r="BX42" s="318"/>
      <c r="BY42" s="318"/>
      <c r="BZ42" s="318"/>
      <c r="CA42" s="318"/>
      <c r="CB42" s="318"/>
      <c r="CC42" s="318"/>
      <c r="CD42" s="318"/>
      <c r="CE42" s="319"/>
      <c r="CF42" s="318"/>
      <c r="CG42" s="318"/>
      <c r="CH42" s="318"/>
      <c r="CI42" s="318"/>
      <c r="CJ42" s="318"/>
      <c r="CK42" s="318"/>
      <c r="CL42" s="318"/>
      <c r="CM42" s="318"/>
      <c r="CN42" s="318"/>
      <c r="CO42" s="318"/>
      <c r="CP42" s="318"/>
      <c r="CQ42" s="318"/>
      <c r="CR42" s="318"/>
      <c r="CS42" s="318"/>
      <c r="CT42" s="318"/>
      <c r="CU42" s="318"/>
      <c r="CV42" s="318"/>
      <c r="CW42" s="318"/>
      <c r="CX42" s="318"/>
      <c r="CY42" s="318"/>
      <c r="CZ42" s="318"/>
      <c r="DA42" s="318"/>
      <c r="DB42" s="318"/>
      <c r="DC42" s="320"/>
    </row>
    <row r="43" spans="1:107" ht="15" customHeight="1" x14ac:dyDescent="0.15">
      <c r="A43" s="300">
        <v>38</v>
      </c>
      <c r="B43" s="1590"/>
      <c r="C43" s="267" t="s">
        <v>419</v>
      </c>
      <c r="D43" s="188">
        <f t="shared" si="0"/>
        <v>0</v>
      </c>
      <c r="E43" s="315"/>
      <c r="F43" s="316"/>
      <c r="G43" s="317"/>
      <c r="H43" s="316"/>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9"/>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9"/>
      <c r="BG43" s="318"/>
      <c r="BH43" s="318"/>
      <c r="BI43" s="318"/>
      <c r="BJ43" s="318"/>
      <c r="BK43" s="318"/>
      <c r="BL43" s="318"/>
      <c r="BM43" s="318"/>
      <c r="BN43" s="318"/>
      <c r="BO43" s="318"/>
      <c r="BP43" s="318"/>
      <c r="BQ43" s="318"/>
      <c r="BR43" s="318"/>
      <c r="BS43" s="318"/>
      <c r="BT43" s="318"/>
      <c r="BU43" s="318"/>
      <c r="BV43" s="318"/>
      <c r="BW43" s="318"/>
      <c r="BX43" s="318"/>
      <c r="BY43" s="318"/>
      <c r="BZ43" s="318"/>
      <c r="CA43" s="318"/>
      <c r="CB43" s="318"/>
      <c r="CC43" s="318"/>
      <c r="CD43" s="318"/>
      <c r="CE43" s="319"/>
      <c r="CF43" s="318"/>
      <c r="CG43" s="318"/>
      <c r="CH43" s="318"/>
      <c r="CI43" s="318"/>
      <c r="CJ43" s="318"/>
      <c r="CK43" s="318"/>
      <c r="CL43" s="318"/>
      <c r="CM43" s="318"/>
      <c r="CN43" s="318"/>
      <c r="CO43" s="318"/>
      <c r="CP43" s="318"/>
      <c r="CQ43" s="318"/>
      <c r="CR43" s="318"/>
      <c r="CS43" s="318"/>
      <c r="CT43" s="318"/>
      <c r="CU43" s="318"/>
      <c r="CV43" s="318"/>
      <c r="CW43" s="318"/>
      <c r="CX43" s="318"/>
      <c r="CY43" s="318"/>
      <c r="CZ43" s="318"/>
      <c r="DA43" s="318"/>
      <c r="DB43" s="318"/>
      <c r="DC43" s="320"/>
    </row>
    <row r="44" spans="1:107" ht="15" customHeight="1" x14ac:dyDescent="0.15">
      <c r="A44" s="300">
        <v>39</v>
      </c>
      <c r="B44" s="1590"/>
      <c r="C44" s="267" t="s">
        <v>420</v>
      </c>
      <c r="D44" s="188">
        <f t="shared" si="0"/>
        <v>0</v>
      </c>
      <c r="E44" s="315"/>
      <c r="F44" s="316"/>
      <c r="G44" s="317"/>
      <c r="H44" s="316"/>
      <c r="I44" s="318"/>
      <c r="J44" s="318"/>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9"/>
      <c r="AH44" s="318"/>
      <c r="AI44" s="318"/>
      <c r="AJ44" s="318"/>
      <c r="AK44" s="318"/>
      <c r="AL44" s="318"/>
      <c r="AM44" s="318"/>
      <c r="AN44" s="318"/>
      <c r="AO44" s="318"/>
      <c r="AP44" s="318"/>
      <c r="AQ44" s="318"/>
      <c r="AR44" s="318"/>
      <c r="AS44" s="318"/>
      <c r="AT44" s="318"/>
      <c r="AU44" s="318"/>
      <c r="AV44" s="318"/>
      <c r="AW44" s="318"/>
      <c r="AX44" s="318"/>
      <c r="AY44" s="318"/>
      <c r="AZ44" s="318"/>
      <c r="BA44" s="318"/>
      <c r="BB44" s="318"/>
      <c r="BC44" s="318"/>
      <c r="BD44" s="318"/>
      <c r="BE44" s="318"/>
      <c r="BF44" s="319"/>
      <c r="BG44" s="318"/>
      <c r="BH44" s="318"/>
      <c r="BI44" s="318"/>
      <c r="BJ44" s="318"/>
      <c r="BK44" s="318"/>
      <c r="BL44" s="318"/>
      <c r="BM44" s="318"/>
      <c r="BN44" s="318"/>
      <c r="BO44" s="318"/>
      <c r="BP44" s="318"/>
      <c r="BQ44" s="318"/>
      <c r="BR44" s="318"/>
      <c r="BS44" s="318"/>
      <c r="BT44" s="318"/>
      <c r="BU44" s="318"/>
      <c r="BV44" s="318"/>
      <c r="BW44" s="318"/>
      <c r="BX44" s="318"/>
      <c r="BY44" s="318"/>
      <c r="BZ44" s="318"/>
      <c r="CA44" s="318"/>
      <c r="CB44" s="318"/>
      <c r="CC44" s="318"/>
      <c r="CD44" s="318"/>
      <c r="CE44" s="319"/>
      <c r="CF44" s="318"/>
      <c r="CG44" s="318"/>
      <c r="CH44" s="318"/>
      <c r="CI44" s="318"/>
      <c r="CJ44" s="318"/>
      <c r="CK44" s="318"/>
      <c r="CL44" s="318"/>
      <c r="CM44" s="318"/>
      <c r="CN44" s="318"/>
      <c r="CO44" s="318"/>
      <c r="CP44" s="318"/>
      <c r="CQ44" s="318"/>
      <c r="CR44" s="318"/>
      <c r="CS44" s="318"/>
      <c r="CT44" s="318"/>
      <c r="CU44" s="318"/>
      <c r="CV44" s="318"/>
      <c r="CW44" s="318"/>
      <c r="CX44" s="318"/>
      <c r="CY44" s="318"/>
      <c r="CZ44" s="318"/>
      <c r="DA44" s="318"/>
      <c r="DB44" s="318"/>
      <c r="DC44" s="320"/>
    </row>
    <row r="45" spans="1:107" ht="15" customHeight="1" x14ac:dyDescent="0.15">
      <c r="A45" s="300">
        <v>40</v>
      </c>
      <c r="B45" s="1590"/>
      <c r="C45" s="267" t="s">
        <v>421</v>
      </c>
      <c r="D45" s="188">
        <f t="shared" si="0"/>
        <v>0</v>
      </c>
      <c r="E45" s="315"/>
      <c r="F45" s="316"/>
      <c r="G45" s="317"/>
      <c r="H45" s="316"/>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c r="AG45" s="319"/>
      <c r="AH45" s="318"/>
      <c r="AI45" s="318"/>
      <c r="AJ45" s="318"/>
      <c r="AK45" s="318"/>
      <c r="AL45" s="318"/>
      <c r="AM45" s="318"/>
      <c r="AN45" s="318"/>
      <c r="AO45" s="318"/>
      <c r="AP45" s="318"/>
      <c r="AQ45" s="318"/>
      <c r="AR45" s="318"/>
      <c r="AS45" s="318"/>
      <c r="AT45" s="318"/>
      <c r="AU45" s="318"/>
      <c r="AV45" s="318"/>
      <c r="AW45" s="318"/>
      <c r="AX45" s="318"/>
      <c r="AY45" s="318"/>
      <c r="AZ45" s="318"/>
      <c r="BA45" s="318"/>
      <c r="BB45" s="318"/>
      <c r="BC45" s="318"/>
      <c r="BD45" s="318"/>
      <c r="BE45" s="318"/>
      <c r="BF45" s="319"/>
      <c r="BG45" s="318"/>
      <c r="BH45" s="318"/>
      <c r="BI45" s="318"/>
      <c r="BJ45" s="318"/>
      <c r="BK45" s="318"/>
      <c r="BL45" s="318"/>
      <c r="BM45" s="318"/>
      <c r="BN45" s="318"/>
      <c r="BO45" s="318"/>
      <c r="BP45" s="318"/>
      <c r="BQ45" s="318"/>
      <c r="BR45" s="318"/>
      <c r="BS45" s="318"/>
      <c r="BT45" s="318"/>
      <c r="BU45" s="318"/>
      <c r="BV45" s="318"/>
      <c r="BW45" s="318"/>
      <c r="BX45" s="318"/>
      <c r="BY45" s="318"/>
      <c r="BZ45" s="318"/>
      <c r="CA45" s="318"/>
      <c r="CB45" s="318"/>
      <c r="CC45" s="318"/>
      <c r="CD45" s="318"/>
      <c r="CE45" s="319"/>
      <c r="CF45" s="318"/>
      <c r="CG45" s="318"/>
      <c r="CH45" s="318"/>
      <c r="CI45" s="318"/>
      <c r="CJ45" s="318"/>
      <c r="CK45" s="318"/>
      <c r="CL45" s="318"/>
      <c r="CM45" s="318"/>
      <c r="CN45" s="318"/>
      <c r="CO45" s="318"/>
      <c r="CP45" s="318"/>
      <c r="CQ45" s="318"/>
      <c r="CR45" s="318"/>
      <c r="CS45" s="318"/>
      <c r="CT45" s="318"/>
      <c r="CU45" s="318"/>
      <c r="CV45" s="318"/>
      <c r="CW45" s="318"/>
      <c r="CX45" s="318"/>
      <c r="CY45" s="318"/>
      <c r="CZ45" s="318"/>
      <c r="DA45" s="318"/>
      <c r="DB45" s="318"/>
      <c r="DC45" s="320"/>
    </row>
    <row r="46" spans="1:107" ht="15" customHeight="1" x14ac:dyDescent="0.15">
      <c r="A46" s="300">
        <v>41</v>
      </c>
      <c r="B46" s="1590"/>
      <c r="C46" s="267" t="s">
        <v>307</v>
      </c>
      <c r="D46" s="188">
        <f t="shared" si="0"/>
        <v>0</v>
      </c>
      <c r="E46" s="315"/>
      <c r="F46" s="316"/>
      <c r="G46" s="317"/>
      <c r="H46" s="316"/>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318"/>
      <c r="AG46" s="319"/>
      <c r="AH46" s="318"/>
      <c r="AI46" s="318"/>
      <c r="AJ46" s="318"/>
      <c r="AK46" s="318"/>
      <c r="AL46" s="318"/>
      <c r="AM46" s="318"/>
      <c r="AN46" s="318"/>
      <c r="AO46" s="318"/>
      <c r="AP46" s="318"/>
      <c r="AQ46" s="318"/>
      <c r="AR46" s="318"/>
      <c r="AS46" s="318"/>
      <c r="AT46" s="318"/>
      <c r="AU46" s="318"/>
      <c r="AV46" s="318"/>
      <c r="AW46" s="318"/>
      <c r="AX46" s="318"/>
      <c r="AY46" s="318"/>
      <c r="AZ46" s="318"/>
      <c r="BA46" s="318"/>
      <c r="BB46" s="318"/>
      <c r="BC46" s="318"/>
      <c r="BD46" s="318"/>
      <c r="BE46" s="318"/>
      <c r="BF46" s="319"/>
      <c r="BG46" s="318"/>
      <c r="BH46" s="318"/>
      <c r="BI46" s="318"/>
      <c r="BJ46" s="318"/>
      <c r="BK46" s="318"/>
      <c r="BL46" s="318"/>
      <c r="BM46" s="318"/>
      <c r="BN46" s="318"/>
      <c r="BO46" s="318"/>
      <c r="BP46" s="318"/>
      <c r="BQ46" s="318"/>
      <c r="BR46" s="318"/>
      <c r="BS46" s="318"/>
      <c r="BT46" s="318"/>
      <c r="BU46" s="318"/>
      <c r="BV46" s="318"/>
      <c r="BW46" s="318"/>
      <c r="BX46" s="318"/>
      <c r="BY46" s="318"/>
      <c r="BZ46" s="318"/>
      <c r="CA46" s="318"/>
      <c r="CB46" s="318"/>
      <c r="CC46" s="318"/>
      <c r="CD46" s="318"/>
      <c r="CE46" s="319"/>
      <c r="CF46" s="318"/>
      <c r="CG46" s="318"/>
      <c r="CH46" s="318"/>
      <c r="CI46" s="318"/>
      <c r="CJ46" s="318"/>
      <c r="CK46" s="318"/>
      <c r="CL46" s="318"/>
      <c r="CM46" s="318"/>
      <c r="CN46" s="318"/>
      <c r="CO46" s="318"/>
      <c r="CP46" s="318"/>
      <c r="CQ46" s="318"/>
      <c r="CR46" s="318"/>
      <c r="CS46" s="318"/>
      <c r="CT46" s="318"/>
      <c r="CU46" s="318"/>
      <c r="CV46" s="318"/>
      <c r="CW46" s="318"/>
      <c r="CX46" s="318"/>
      <c r="CY46" s="318"/>
      <c r="CZ46" s="318"/>
      <c r="DA46" s="318"/>
      <c r="DB46" s="318"/>
      <c r="DC46" s="320"/>
    </row>
    <row r="47" spans="1:107" ht="15" customHeight="1" thickBot="1" x14ac:dyDescent="0.2">
      <c r="A47" s="301">
        <v>42</v>
      </c>
      <c r="B47" s="1584"/>
      <c r="C47" s="268" t="s">
        <v>115</v>
      </c>
      <c r="D47" s="189">
        <f t="shared" si="0"/>
        <v>0</v>
      </c>
      <c r="E47" s="321"/>
      <c r="F47" s="322"/>
      <c r="G47" s="323"/>
      <c r="H47" s="322"/>
      <c r="I47" s="324"/>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4"/>
      <c r="AG47" s="325"/>
      <c r="AH47" s="324"/>
      <c r="AI47" s="324"/>
      <c r="AJ47" s="324"/>
      <c r="AK47" s="324"/>
      <c r="AL47" s="324"/>
      <c r="AM47" s="324"/>
      <c r="AN47" s="324"/>
      <c r="AO47" s="324"/>
      <c r="AP47" s="324"/>
      <c r="AQ47" s="324"/>
      <c r="AR47" s="324"/>
      <c r="AS47" s="324"/>
      <c r="AT47" s="324"/>
      <c r="AU47" s="324"/>
      <c r="AV47" s="324"/>
      <c r="AW47" s="324"/>
      <c r="AX47" s="324"/>
      <c r="AY47" s="324"/>
      <c r="AZ47" s="324"/>
      <c r="BA47" s="324"/>
      <c r="BB47" s="324"/>
      <c r="BC47" s="324"/>
      <c r="BD47" s="324"/>
      <c r="BE47" s="324"/>
      <c r="BF47" s="325"/>
      <c r="BG47" s="324"/>
      <c r="BH47" s="324"/>
      <c r="BI47" s="324"/>
      <c r="BJ47" s="324"/>
      <c r="BK47" s="324"/>
      <c r="BL47" s="324"/>
      <c r="BM47" s="324"/>
      <c r="BN47" s="324"/>
      <c r="BO47" s="324"/>
      <c r="BP47" s="324"/>
      <c r="BQ47" s="324"/>
      <c r="BR47" s="324"/>
      <c r="BS47" s="324"/>
      <c r="BT47" s="324"/>
      <c r="BU47" s="324"/>
      <c r="BV47" s="324"/>
      <c r="BW47" s="324"/>
      <c r="BX47" s="324"/>
      <c r="BY47" s="324"/>
      <c r="BZ47" s="324"/>
      <c r="CA47" s="324"/>
      <c r="CB47" s="324"/>
      <c r="CC47" s="324"/>
      <c r="CD47" s="324"/>
      <c r="CE47" s="325"/>
      <c r="CF47" s="324"/>
      <c r="CG47" s="324"/>
      <c r="CH47" s="324"/>
      <c r="CI47" s="324"/>
      <c r="CJ47" s="324"/>
      <c r="CK47" s="324"/>
      <c r="CL47" s="324"/>
      <c r="CM47" s="324"/>
      <c r="CN47" s="324"/>
      <c r="CO47" s="324"/>
      <c r="CP47" s="324"/>
      <c r="CQ47" s="324"/>
      <c r="CR47" s="324"/>
      <c r="CS47" s="324"/>
      <c r="CT47" s="324"/>
      <c r="CU47" s="324"/>
      <c r="CV47" s="324"/>
      <c r="CW47" s="324"/>
      <c r="CX47" s="324"/>
      <c r="CY47" s="324"/>
      <c r="CZ47" s="324"/>
      <c r="DA47" s="324"/>
      <c r="DB47" s="324"/>
      <c r="DC47" s="326"/>
    </row>
    <row r="48" spans="1:107" ht="15" customHeight="1" x14ac:dyDescent="0.15">
      <c r="A48" s="298">
        <v>43</v>
      </c>
      <c r="B48" s="1585" t="s">
        <v>268</v>
      </c>
      <c r="C48" s="266" t="s">
        <v>639</v>
      </c>
      <c r="D48" s="187">
        <f t="shared" si="0"/>
        <v>0</v>
      </c>
      <c r="E48" s="309"/>
      <c r="F48" s="310"/>
      <c r="G48" s="311"/>
      <c r="H48" s="310"/>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2"/>
      <c r="AF48" s="312"/>
      <c r="AG48" s="313"/>
      <c r="AH48" s="312"/>
      <c r="AI48" s="312"/>
      <c r="AJ48" s="312"/>
      <c r="AK48" s="312"/>
      <c r="AL48" s="312"/>
      <c r="AM48" s="312"/>
      <c r="AN48" s="312"/>
      <c r="AO48" s="312"/>
      <c r="AP48" s="312"/>
      <c r="AQ48" s="312"/>
      <c r="AR48" s="312"/>
      <c r="AS48" s="312"/>
      <c r="AT48" s="312"/>
      <c r="AU48" s="312"/>
      <c r="AV48" s="312"/>
      <c r="AW48" s="312"/>
      <c r="AX48" s="312"/>
      <c r="AY48" s="312"/>
      <c r="AZ48" s="312"/>
      <c r="BA48" s="312"/>
      <c r="BB48" s="312"/>
      <c r="BC48" s="312"/>
      <c r="BD48" s="312"/>
      <c r="BE48" s="312"/>
      <c r="BF48" s="313"/>
      <c r="BG48" s="312"/>
      <c r="BH48" s="312"/>
      <c r="BI48" s="312"/>
      <c r="BJ48" s="312"/>
      <c r="BK48" s="312"/>
      <c r="BL48" s="312"/>
      <c r="BM48" s="312"/>
      <c r="BN48" s="312"/>
      <c r="BO48" s="312"/>
      <c r="BP48" s="312"/>
      <c r="BQ48" s="312"/>
      <c r="BR48" s="312"/>
      <c r="BS48" s="312"/>
      <c r="BT48" s="312"/>
      <c r="BU48" s="312"/>
      <c r="BV48" s="312"/>
      <c r="BW48" s="312"/>
      <c r="BX48" s="312"/>
      <c r="BY48" s="312"/>
      <c r="BZ48" s="312"/>
      <c r="CA48" s="312"/>
      <c r="CB48" s="312"/>
      <c r="CC48" s="312"/>
      <c r="CD48" s="312"/>
      <c r="CE48" s="313"/>
      <c r="CF48" s="312"/>
      <c r="CG48" s="312"/>
      <c r="CH48" s="312"/>
      <c r="CI48" s="312"/>
      <c r="CJ48" s="312"/>
      <c r="CK48" s="312"/>
      <c r="CL48" s="312"/>
      <c r="CM48" s="312"/>
      <c r="CN48" s="312"/>
      <c r="CO48" s="312"/>
      <c r="CP48" s="312"/>
      <c r="CQ48" s="312"/>
      <c r="CR48" s="312"/>
      <c r="CS48" s="312"/>
      <c r="CT48" s="312"/>
      <c r="CU48" s="312"/>
      <c r="CV48" s="312"/>
      <c r="CW48" s="312"/>
      <c r="CX48" s="312"/>
      <c r="CY48" s="312"/>
      <c r="CZ48" s="312"/>
      <c r="DA48" s="312"/>
      <c r="DB48" s="312"/>
      <c r="DC48" s="314"/>
    </row>
    <row r="49" spans="1:107" ht="15" customHeight="1" x14ac:dyDescent="0.15">
      <c r="A49" s="300">
        <v>44</v>
      </c>
      <c r="B49" s="1586"/>
      <c r="C49" s="267" t="s">
        <v>262</v>
      </c>
      <c r="D49" s="188">
        <f t="shared" si="0"/>
        <v>0</v>
      </c>
      <c r="E49" s="315"/>
      <c r="F49" s="316"/>
      <c r="G49" s="317"/>
      <c r="H49" s="316"/>
      <c r="I49" s="318"/>
      <c r="J49" s="318"/>
      <c r="K49" s="318"/>
      <c r="L49" s="318"/>
      <c r="M49" s="318"/>
      <c r="N49" s="318"/>
      <c r="O49" s="318"/>
      <c r="P49" s="318"/>
      <c r="Q49" s="318"/>
      <c r="R49" s="318"/>
      <c r="S49" s="318"/>
      <c r="T49" s="318"/>
      <c r="U49" s="318"/>
      <c r="V49" s="318"/>
      <c r="W49" s="318"/>
      <c r="X49" s="318"/>
      <c r="Y49" s="318"/>
      <c r="Z49" s="318"/>
      <c r="AA49" s="318"/>
      <c r="AB49" s="318"/>
      <c r="AC49" s="318"/>
      <c r="AD49" s="318"/>
      <c r="AE49" s="318"/>
      <c r="AF49" s="318"/>
      <c r="AG49" s="319"/>
      <c r="AH49" s="318"/>
      <c r="AI49" s="318"/>
      <c r="AJ49" s="318"/>
      <c r="AK49" s="318"/>
      <c r="AL49" s="318"/>
      <c r="AM49" s="318"/>
      <c r="AN49" s="318"/>
      <c r="AO49" s="318"/>
      <c r="AP49" s="318"/>
      <c r="AQ49" s="318"/>
      <c r="AR49" s="318"/>
      <c r="AS49" s="318"/>
      <c r="AT49" s="318"/>
      <c r="AU49" s="318"/>
      <c r="AV49" s="318"/>
      <c r="AW49" s="318"/>
      <c r="AX49" s="318"/>
      <c r="AY49" s="318"/>
      <c r="AZ49" s="318"/>
      <c r="BA49" s="318"/>
      <c r="BB49" s="318"/>
      <c r="BC49" s="318"/>
      <c r="BD49" s="318"/>
      <c r="BE49" s="318"/>
      <c r="BF49" s="319"/>
      <c r="BG49" s="318"/>
      <c r="BH49" s="318"/>
      <c r="BI49" s="318"/>
      <c r="BJ49" s="318"/>
      <c r="BK49" s="318"/>
      <c r="BL49" s="318"/>
      <c r="BM49" s="318"/>
      <c r="BN49" s="318"/>
      <c r="BO49" s="318"/>
      <c r="BP49" s="318"/>
      <c r="BQ49" s="318"/>
      <c r="BR49" s="318"/>
      <c r="BS49" s="318"/>
      <c r="BT49" s="318"/>
      <c r="BU49" s="318"/>
      <c r="BV49" s="318"/>
      <c r="BW49" s="318"/>
      <c r="BX49" s="318"/>
      <c r="BY49" s="318"/>
      <c r="BZ49" s="318"/>
      <c r="CA49" s="318"/>
      <c r="CB49" s="318"/>
      <c r="CC49" s="318"/>
      <c r="CD49" s="318"/>
      <c r="CE49" s="319"/>
      <c r="CF49" s="318"/>
      <c r="CG49" s="318"/>
      <c r="CH49" s="318"/>
      <c r="CI49" s="318"/>
      <c r="CJ49" s="318"/>
      <c r="CK49" s="318"/>
      <c r="CL49" s="318"/>
      <c r="CM49" s="318"/>
      <c r="CN49" s="318"/>
      <c r="CO49" s="318"/>
      <c r="CP49" s="318"/>
      <c r="CQ49" s="318"/>
      <c r="CR49" s="318"/>
      <c r="CS49" s="318"/>
      <c r="CT49" s="318"/>
      <c r="CU49" s="318"/>
      <c r="CV49" s="318"/>
      <c r="CW49" s="318"/>
      <c r="CX49" s="318"/>
      <c r="CY49" s="318"/>
      <c r="CZ49" s="318"/>
      <c r="DA49" s="318"/>
      <c r="DB49" s="318"/>
      <c r="DC49" s="320"/>
    </row>
    <row r="50" spans="1:107" ht="15" customHeight="1" x14ac:dyDescent="0.15">
      <c r="A50" s="300">
        <v>45</v>
      </c>
      <c r="B50" s="1586"/>
      <c r="C50" s="267" t="s">
        <v>263</v>
      </c>
      <c r="D50" s="188">
        <f t="shared" si="0"/>
        <v>0</v>
      </c>
      <c r="E50" s="315"/>
      <c r="F50" s="316"/>
      <c r="G50" s="317"/>
      <c r="H50" s="316"/>
      <c r="I50" s="318"/>
      <c r="J50" s="318"/>
      <c r="K50" s="318"/>
      <c r="L50" s="318"/>
      <c r="M50" s="318"/>
      <c r="N50" s="318"/>
      <c r="O50" s="318"/>
      <c r="P50" s="318"/>
      <c r="Q50" s="318"/>
      <c r="R50" s="318"/>
      <c r="S50" s="318"/>
      <c r="T50" s="318"/>
      <c r="U50" s="318"/>
      <c r="V50" s="318"/>
      <c r="W50" s="318"/>
      <c r="X50" s="318"/>
      <c r="Y50" s="318"/>
      <c r="Z50" s="318"/>
      <c r="AA50" s="318"/>
      <c r="AB50" s="318"/>
      <c r="AC50" s="318"/>
      <c r="AD50" s="318"/>
      <c r="AE50" s="318"/>
      <c r="AF50" s="318"/>
      <c r="AG50" s="319"/>
      <c r="AH50" s="318"/>
      <c r="AI50" s="318"/>
      <c r="AJ50" s="318"/>
      <c r="AK50" s="318"/>
      <c r="AL50" s="318"/>
      <c r="AM50" s="318"/>
      <c r="AN50" s="318"/>
      <c r="AO50" s="318"/>
      <c r="AP50" s="318"/>
      <c r="AQ50" s="318"/>
      <c r="AR50" s="318"/>
      <c r="AS50" s="318"/>
      <c r="AT50" s="318"/>
      <c r="AU50" s="318"/>
      <c r="AV50" s="318"/>
      <c r="AW50" s="318"/>
      <c r="AX50" s="318"/>
      <c r="AY50" s="318"/>
      <c r="AZ50" s="318"/>
      <c r="BA50" s="318"/>
      <c r="BB50" s="318"/>
      <c r="BC50" s="318"/>
      <c r="BD50" s="318"/>
      <c r="BE50" s="318"/>
      <c r="BF50" s="319"/>
      <c r="BG50" s="318"/>
      <c r="BH50" s="318"/>
      <c r="BI50" s="318"/>
      <c r="BJ50" s="318"/>
      <c r="BK50" s="318"/>
      <c r="BL50" s="318"/>
      <c r="BM50" s="318"/>
      <c r="BN50" s="318"/>
      <c r="BO50" s="318"/>
      <c r="BP50" s="318"/>
      <c r="BQ50" s="318"/>
      <c r="BR50" s="318"/>
      <c r="BS50" s="318"/>
      <c r="BT50" s="318"/>
      <c r="BU50" s="318"/>
      <c r="BV50" s="318"/>
      <c r="BW50" s="318"/>
      <c r="BX50" s="318"/>
      <c r="BY50" s="318"/>
      <c r="BZ50" s="318"/>
      <c r="CA50" s="318"/>
      <c r="CB50" s="318"/>
      <c r="CC50" s="318"/>
      <c r="CD50" s="318"/>
      <c r="CE50" s="319"/>
      <c r="CF50" s="318"/>
      <c r="CG50" s="318"/>
      <c r="CH50" s="318"/>
      <c r="CI50" s="318"/>
      <c r="CJ50" s="318"/>
      <c r="CK50" s="318"/>
      <c r="CL50" s="318"/>
      <c r="CM50" s="318"/>
      <c r="CN50" s="318"/>
      <c r="CO50" s="318"/>
      <c r="CP50" s="318"/>
      <c r="CQ50" s="318"/>
      <c r="CR50" s="318"/>
      <c r="CS50" s="318"/>
      <c r="CT50" s="318"/>
      <c r="CU50" s="318"/>
      <c r="CV50" s="318"/>
      <c r="CW50" s="318"/>
      <c r="CX50" s="318"/>
      <c r="CY50" s="318"/>
      <c r="CZ50" s="318"/>
      <c r="DA50" s="318"/>
      <c r="DB50" s="318"/>
      <c r="DC50" s="320"/>
    </row>
    <row r="51" spans="1:107" ht="15" customHeight="1" x14ac:dyDescent="0.15">
      <c r="A51" s="300">
        <v>46</v>
      </c>
      <c r="B51" s="1586"/>
      <c r="C51" s="267" t="s">
        <v>406</v>
      </c>
      <c r="D51" s="188">
        <f t="shared" si="0"/>
        <v>0</v>
      </c>
      <c r="E51" s="315"/>
      <c r="F51" s="316"/>
      <c r="G51" s="317"/>
      <c r="H51" s="316"/>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8"/>
      <c r="AF51" s="318"/>
      <c r="AG51" s="319"/>
      <c r="AH51" s="318"/>
      <c r="AI51" s="318"/>
      <c r="AJ51" s="318"/>
      <c r="AK51" s="318"/>
      <c r="AL51" s="318"/>
      <c r="AM51" s="318"/>
      <c r="AN51" s="318"/>
      <c r="AO51" s="318"/>
      <c r="AP51" s="318"/>
      <c r="AQ51" s="318"/>
      <c r="AR51" s="318"/>
      <c r="AS51" s="318"/>
      <c r="AT51" s="318"/>
      <c r="AU51" s="318"/>
      <c r="AV51" s="318"/>
      <c r="AW51" s="318"/>
      <c r="AX51" s="318"/>
      <c r="AY51" s="318"/>
      <c r="AZ51" s="318"/>
      <c r="BA51" s="318"/>
      <c r="BB51" s="318"/>
      <c r="BC51" s="318"/>
      <c r="BD51" s="318"/>
      <c r="BE51" s="318"/>
      <c r="BF51" s="319"/>
      <c r="BG51" s="318"/>
      <c r="BH51" s="318"/>
      <c r="BI51" s="318"/>
      <c r="BJ51" s="318"/>
      <c r="BK51" s="318"/>
      <c r="BL51" s="318"/>
      <c r="BM51" s="318"/>
      <c r="BN51" s="318"/>
      <c r="BO51" s="318"/>
      <c r="BP51" s="318"/>
      <c r="BQ51" s="318"/>
      <c r="BR51" s="318"/>
      <c r="BS51" s="318"/>
      <c r="BT51" s="318"/>
      <c r="BU51" s="318"/>
      <c r="BV51" s="318"/>
      <c r="BW51" s="318"/>
      <c r="BX51" s="318"/>
      <c r="BY51" s="318"/>
      <c r="BZ51" s="318"/>
      <c r="CA51" s="318"/>
      <c r="CB51" s="318"/>
      <c r="CC51" s="318"/>
      <c r="CD51" s="318"/>
      <c r="CE51" s="319"/>
      <c r="CF51" s="318"/>
      <c r="CG51" s="318"/>
      <c r="CH51" s="318"/>
      <c r="CI51" s="318"/>
      <c r="CJ51" s="318"/>
      <c r="CK51" s="318"/>
      <c r="CL51" s="318"/>
      <c r="CM51" s="318"/>
      <c r="CN51" s="318"/>
      <c r="CO51" s="318"/>
      <c r="CP51" s="318"/>
      <c r="CQ51" s="318"/>
      <c r="CR51" s="318"/>
      <c r="CS51" s="318"/>
      <c r="CT51" s="318"/>
      <c r="CU51" s="318"/>
      <c r="CV51" s="318"/>
      <c r="CW51" s="318"/>
      <c r="CX51" s="318"/>
      <c r="CY51" s="318"/>
      <c r="CZ51" s="318"/>
      <c r="DA51" s="318"/>
      <c r="DB51" s="318"/>
      <c r="DC51" s="320"/>
    </row>
    <row r="52" spans="1:107" ht="15" customHeight="1" x14ac:dyDescent="0.15">
      <c r="A52" s="300">
        <v>47</v>
      </c>
      <c r="B52" s="1586"/>
      <c r="C52" s="267" t="s">
        <v>407</v>
      </c>
      <c r="D52" s="188">
        <f t="shared" si="0"/>
        <v>0</v>
      </c>
      <c r="E52" s="315"/>
      <c r="F52" s="316"/>
      <c r="G52" s="317"/>
      <c r="H52" s="316"/>
      <c r="I52" s="318"/>
      <c r="J52" s="318"/>
      <c r="K52" s="318"/>
      <c r="L52" s="318"/>
      <c r="M52" s="318"/>
      <c r="N52" s="318"/>
      <c r="O52" s="318"/>
      <c r="P52" s="318"/>
      <c r="Q52" s="318"/>
      <c r="R52" s="318"/>
      <c r="S52" s="318"/>
      <c r="T52" s="318"/>
      <c r="U52" s="318"/>
      <c r="V52" s="318"/>
      <c r="W52" s="318"/>
      <c r="X52" s="318"/>
      <c r="Y52" s="318"/>
      <c r="Z52" s="318"/>
      <c r="AA52" s="318"/>
      <c r="AB52" s="318"/>
      <c r="AC52" s="318"/>
      <c r="AD52" s="318"/>
      <c r="AE52" s="318"/>
      <c r="AF52" s="318"/>
      <c r="AG52" s="319"/>
      <c r="AH52" s="318"/>
      <c r="AI52" s="318"/>
      <c r="AJ52" s="318"/>
      <c r="AK52" s="318"/>
      <c r="AL52" s="318"/>
      <c r="AM52" s="318"/>
      <c r="AN52" s="318"/>
      <c r="AO52" s="318"/>
      <c r="AP52" s="318"/>
      <c r="AQ52" s="318"/>
      <c r="AR52" s="318"/>
      <c r="AS52" s="318"/>
      <c r="AT52" s="318"/>
      <c r="AU52" s="318"/>
      <c r="AV52" s="318"/>
      <c r="AW52" s="318"/>
      <c r="AX52" s="318"/>
      <c r="AY52" s="318"/>
      <c r="AZ52" s="318"/>
      <c r="BA52" s="318"/>
      <c r="BB52" s="318"/>
      <c r="BC52" s="318"/>
      <c r="BD52" s="318"/>
      <c r="BE52" s="318"/>
      <c r="BF52" s="319"/>
      <c r="BG52" s="318"/>
      <c r="BH52" s="318"/>
      <c r="BI52" s="318"/>
      <c r="BJ52" s="318"/>
      <c r="BK52" s="318"/>
      <c r="BL52" s="318"/>
      <c r="BM52" s="318"/>
      <c r="BN52" s="318"/>
      <c r="BO52" s="318"/>
      <c r="BP52" s="318"/>
      <c r="BQ52" s="318"/>
      <c r="BR52" s="318"/>
      <c r="BS52" s="318"/>
      <c r="BT52" s="318"/>
      <c r="BU52" s="318"/>
      <c r="BV52" s="318"/>
      <c r="BW52" s="318"/>
      <c r="BX52" s="318"/>
      <c r="BY52" s="318"/>
      <c r="BZ52" s="318"/>
      <c r="CA52" s="318"/>
      <c r="CB52" s="318"/>
      <c r="CC52" s="318"/>
      <c r="CD52" s="318"/>
      <c r="CE52" s="319"/>
      <c r="CF52" s="318"/>
      <c r="CG52" s="318"/>
      <c r="CH52" s="318"/>
      <c r="CI52" s="318"/>
      <c r="CJ52" s="318"/>
      <c r="CK52" s="318"/>
      <c r="CL52" s="318"/>
      <c r="CM52" s="318"/>
      <c r="CN52" s="318"/>
      <c r="CO52" s="318"/>
      <c r="CP52" s="318"/>
      <c r="CQ52" s="318"/>
      <c r="CR52" s="318"/>
      <c r="CS52" s="318"/>
      <c r="CT52" s="318"/>
      <c r="CU52" s="318"/>
      <c r="CV52" s="318"/>
      <c r="CW52" s="318"/>
      <c r="CX52" s="318"/>
      <c r="CY52" s="318"/>
      <c r="CZ52" s="318"/>
      <c r="DA52" s="318"/>
      <c r="DB52" s="318"/>
      <c r="DC52" s="320"/>
    </row>
    <row r="53" spans="1:107" ht="15" customHeight="1" x14ac:dyDescent="0.15">
      <c r="A53" s="300">
        <v>48</v>
      </c>
      <c r="B53" s="1586"/>
      <c r="C53" s="267" t="s">
        <v>422</v>
      </c>
      <c r="D53" s="188">
        <f t="shared" si="0"/>
        <v>0</v>
      </c>
      <c r="E53" s="315"/>
      <c r="F53" s="316"/>
      <c r="G53" s="317"/>
      <c r="H53" s="316"/>
      <c r="I53" s="318"/>
      <c r="J53" s="318"/>
      <c r="K53" s="318"/>
      <c r="L53" s="318"/>
      <c r="M53" s="318"/>
      <c r="N53" s="318"/>
      <c r="O53" s="318"/>
      <c r="P53" s="318"/>
      <c r="Q53" s="318"/>
      <c r="R53" s="318"/>
      <c r="S53" s="318"/>
      <c r="T53" s="318"/>
      <c r="U53" s="318"/>
      <c r="V53" s="318"/>
      <c r="W53" s="318"/>
      <c r="X53" s="318"/>
      <c r="Y53" s="318"/>
      <c r="Z53" s="318"/>
      <c r="AA53" s="318"/>
      <c r="AB53" s="318"/>
      <c r="AC53" s="318"/>
      <c r="AD53" s="318"/>
      <c r="AE53" s="318"/>
      <c r="AF53" s="318"/>
      <c r="AG53" s="319"/>
      <c r="AH53" s="318"/>
      <c r="AI53" s="318"/>
      <c r="AJ53" s="318"/>
      <c r="AK53" s="318"/>
      <c r="AL53" s="318"/>
      <c r="AM53" s="318"/>
      <c r="AN53" s="318"/>
      <c r="AO53" s="318"/>
      <c r="AP53" s="318"/>
      <c r="AQ53" s="318"/>
      <c r="AR53" s="318"/>
      <c r="AS53" s="318"/>
      <c r="AT53" s="318"/>
      <c r="AU53" s="318"/>
      <c r="AV53" s="318"/>
      <c r="AW53" s="318"/>
      <c r="AX53" s="318"/>
      <c r="AY53" s="318"/>
      <c r="AZ53" s="318"/>
      <c r="BA53" s="318"/>
      <c r="BB53" s="318"/>
      <c r="BC53" s="318"/>
      <c r="BD53" s="318"/>
      <c r="BE53" s="318"/>
      <c r="BF53" s="319"/>
      <c r="BG53" s="318"/>
      <c r="BH53" s="318"/>
      <c r="BI53" s="318"/>
      <c r="BJ53" s="318"/>
      <c r="BK53" s="318"/>
      <c r="BL53" s="318"/>
      <c r="BM53" s="318"/>
      <c r="BN53" s="318"/>
      <c r="BO53" s="318"/>
      <c r="BP53" s="318"/>
      <c r="BQ53" s="318"/>
      <c r="BR53" s="318"/>
      <c r="BS53" s="318"/>
      <c r="BT53" s="318"/>
      <c r="BU53" s="318"/>
      <c r="BV53" s="318"/>
      <c r="BW53" s="318"/>
      <c r="BX53" s="318"/>
      <c r="BY53" s="318"/>
      <c r="BZ53" s="318"/>
      <c r="CA53" s="318"/>
      <c r="CB53" s="318"/>
      <c r="CC53" s="318"/>
      <c r="CD53" s="318"/>
      <c r="CE53" s="319"/>
      <c r="CF53" s="318"/>
      <c r="CG53" s="318"/>
      <c r="CH53" s="318"/>
      <c r="CI53" s="318"/>
      <c r="CJ53" s="318"/>
      <c r="CK53" s="318"/>
      <c r="CL53" s="318"/>
      <c r="CM53" s="318"/>
      <c r="CN53" s="318"/>
      <c r="CO53" s="318"/>
      <c r="CP53" s="318"/>
      <c r="CQ53" s="318"/>
      <c r="CR53" s="318"/>
      <c r="CS53" s="318"/>
      <c r="CT53" s="318"/>
      <c r="CU53" s="318"/>
      <c r="CV53" s="318"/>
      <c r="CW53" s="318"/>
      <c r="CX53" s="318"/>
      <c r="CY53" s="318"/>
      <c r="CZ53" s="318"/>
      <c r="DA53" s="318"/>
      <c r="DB53" s="318"/>
      <c r="DC53" s="320"/>
    </row>
    <row r="54" spans="1:107" ht="15" customHeight="1" x14ac:dyDescent="0.15">
      <c r="A54" s="300">
        <v>49</v>
      </c>
      <c r="B54" s="1586"/>
      <c r="C54" s="269" t="s">
        <v>269</v>
      </c>
      <c r="D54" s="188">
        <f t="shared" si="0"/>
        <v>0</v>
      </c>
      <c r="E54" s="315"/>
      <c r="F54" s="316"/>
      <c r="G54" s="317"/>
      <c r="H54" s="316"/>
      <c r="I54" s="318"/>
      <c r="J54" s="318"/>
      <c r="K54" s="318"/>
      <c r="L54" s="318"/>
      <c r="M54" s="318"/>
      <c r="N54" s="318"/>
      <c r="O54" s="318"/>
      <c r="P54" s="318"/>
      <c r="Q54" s="318"/>
      <c r="R54" s="318"/>
      <c r="S54" s="318"/>
      <c r="T54" s="318"/>
      <c r="U54" s="318"/>
      <c r="V54" s="318"/>
      <c r="W54" s="318"/>
      <c r="X54" s="318"/>
      <c r="Y54" s="318"/>
      <c r="Z54" s="318"/>
      <c r="AA54" s="318"/>
      <c r="AB54" s="318"/>
      <c r="AC54" s="318"/>
      <c r="AD54" s="318"/>
      <c r="AE54" s="318"/>
      <c r="AF54" s="318"/>
      <c r="AG54" s="319"/>
      <c r="AH54" s="318"/>
      <c r="AI54" s="318"/>
      <c r="AJ54" s="318"/>
      <c r="AK54" s="318"/>
      <c r="AL54" s="318"/>
      <c r="AM54" s="318"/>
      <c r="AN54" s="318"/>
      <c r="AO54" s="318"/>
      <c r="AP54" s="318"/>
      <c r="AQ54" s="318"/>
      <c r="AR54" s="318"/>
      <c r="AS54" s="318"/>
      <c r="AT54" s="318"/>
      <c r="AU54" s="318"/>
      <c r="AV54" s="318"/>
      <c r="AW54" s="318"/>
      <c r="AX54" s="318"/>
      <c r="AY54" s="318"/>
      <c r="AZ54" s="318"/>
      <c r="BA54" s="318"/>
      <c r="BB54" s="318"/>
      <c r="BC54" s="318"/>
      <c r="BD54" s="318"/>
      <c r="BE54" s="318"/>
      <c r="BF54" s="319"/>
      <c r="BG54" s="318"/>
      <c r="BH54" s="318"/>
      <c r="BI54" s="318"/>
      <c r="BJ54" s="318"/>
      <c r="BK54" s="318"/>
      <c r="BL54" s="318"/>
      <c r="BM54" s="318"/>
      <c r="BN54" s="318"/>
      <c r="BO54" s="318"/>
      <c r="BP54" s="318"/>
      <c r="BQ54" s="318"/>
      <c r="BR54" s="318"/>
      <c r="BS54" s="318"/>
      <c r="BT54" s="318"/>
      <c r="BU54" s="318"/>
      <c r="BV54" s="318"/>
      <c r="BW54" s="318"/>
      <c r="BX54" s="318"/>
      <c r="BY54" s="318"/>
      <c r="BZ54" s="318"/>
      <c r="CA54" s="318"/>
      <c r="CB54" s="318"/>
      <c r="CC54" s="318"/>
      <c r="CD54" s="318"/>
      <c r="CE54" s="319"/>
      <c r="CF54" s="318"/>
      <c r="CG54" s="318"/>
      <c r="CH54" s="318"/>
      <c r="CI54" s="318"/>
      <c r="CJ54" s="318"/>
      <c r="CK54" s="318"/>
      <c r="CL54" s="318"/>
      <c r="CM54" s="318"/>
      <c r="CN54" s="318"/>
      <c r="CO54" s="318"/>
      <c r="CP54" s="318"/>
      <c r="CQ54" s="318"/>
      <c r="CR54" s="318"/>
      <c r="CS54" s="318"/>
      <c r="CT54" s="318"/>
      <c r="CU54" s="318"/>
      <c r="CV54" s="318"/>
      <c r="CW54" s="318"/>
      <c r="CX54" s="318"/>
      <c r="CY54" s="318"/>
      <c r="CZ54" s="318"/>
      <c r="DA54" s="318"/>
      <c r="DB54" s="318"/>
      <c r="DC54" s="320"/>
    </row>
    <row r="55" spans="1:107" ht="15" customHeight="1" x14ac:dyDescent="0.15">
      <c r="A55" s="300">
        <v>50</v>
      </c>
      <c r="B55" s="1586"/>
      <c r="C55" s="267" t="s">
        <v>408</v>
      </c>
      <c r="D55" s="188">
        <f t="shared" si="0"/>
        <v>0</v>
      </c>
      <c r="E55" s="315"/>
      <c r="F55" s="316"/>
      <c r="G55" s="317"/>
      <c r="H55" s="316"/>
      <c r="I55" s="318"/>
      <c r="J55" s="318"/>
      <c r="K55" s="318"/>
      <c r="L55" s="318"/>
      <c r="M55" s="318"/>
      <c r="N55" s="318"/>
      <c r="O55" s="318"/>
      <c r="P55" s="318"/>
      <c r="Q55" s="318"/>
      <c r="R55" s="318"/>
      <c r="S55" s="318"/>
      <c r="T55" s="318"/>
      <c r="U55" s="318"/>
      <c r="V55" s="318"/>
      <c r="W55" s="318"/>
      <c r="X55" s="318"/>
      <c r="Y55" s="318"/>
      <c r="Z55" s="318"/>
      <c r="AA55" s="318"/>
      <c r="AB55" s="318"/>
      <c r="AC55" s="318"/>
      <c r="AD55" s="318"/>
      <c r="AE55" s="318"/>
      <c r="AF55" s="318"/>
      <c r="AG55" s="319"/>
      <c r="AH55" s="318"/>
      <c r="AI55" s="318"/>
      <c r="AJ55" s="318"/>
      <c r="AK55" s="318"/>
      <c r="AL55" s="318"/>
      <c r="AM55" s="318"/>
      <c r="AN55" s="318"/>
      <c r="AO55" s="318"/>
      <c r="AP55" s="318"/>
      <c r="AQ55" s="318"/>
      <c r="AR55" s="318"/>
      <c r="AS55" s="318"/>
      <c r="AT55" s="318"/>
      <c r="AU55" s="318"/>
      <c r="AV55" s="318"/>
      <c r="AW55" s="318"/>
      <c r="AX55" s="318"/>
      <c r="AY55" s="318"/>
      <c r="AZ55" s="318"/>
      <c r="BA55" s="318"/>
      <c r="BB55" s="318"/>
      <c r="BC55" s="318"/>
      <c r="BD55" s="318"/>
      <c r="BE55" s="318"/>
      <c r="BF55" s="319"/>
      <c r="BG55" s="318"/>
      <c r="BH55" s="318"/>
      <c r="BI55" s="318"/>
      <c r="BJ55" s="318"/>
      <c r="BK55" s="318"/>
      <c r="BL55" s="318"/>
      <c r="BM55" s="318"/>
      <c r="BN55" s="318"/>
      <c r="BO55" s="318"/>
      <c r="BP55" s="318"/>
      <c r="BQ55" s="318"/>
      <c r="BR55" s="318"/>
      <c r="BS55" s="318"/>
      <c r="BT55" s="318"/>
      <c r="BU55" s="318"/>
      <c r="BV55" s="318"/>
      <c r="BW55" s="318"/>
      <c r="BX55" s="318"/>
      <c r="BY55" s="318"/>
      <c r="BZ55" s="318"/>
      <c r="CA55" s="318"/>
      <c r="CB55" s="318"/>
      <c r="CC55" s="318"/>
      <c r="CD55" s="318"/>
      <c r="CE55" s="319"/>
      <c r="CF55" s="318"/>
      <c r="CG55" s="318"/>
      <c r="CH55" s="318"/>
      <c r="CI55" s="318"/>
      <c r="CJ55" s="318"/>
      <c r="CK55" s="318"/>
      <c r="CL55" s="318"/>
      <c r="CM55" s="318"/>
      <c r="CN55" s="318"/>
      <c r="CO55" s="318"/>
      <c r="CP55" s="318"/>
      <c r="CQ55" s="318"/>
      <c r="CR55" s="318"/>
      <c r="CS55" s="318"/>
      <c r="CT55" s="318"/>
      <c r="CU55" s="318"/>
      <c r="CV55" s="318"/>
      <c r="CW55" s="318"/>
      <c r="CX55" s="318"/>
      <c r="CY55" s="318"/>
      <c r="CZ55" s="318"/>
      <c r="DA55" s="318"/>
      <c r="DB55" s="318"/>
      <c r="DC55" s="320"/>
    </row>
    <row r="56" spans="1:107" ht="15" customHeight="1" x14ac:dyDescent="0.15">
      <c r="A56" s="300">
        <v>51</v>
      </c>
      <c r="B56" s="1586"/>
      <c r="C56" s="267" t="s">
        <v>409</v>
      </c>
      <c r="D56" s="188">
        <f t="shared" si="0"/>
        <v>0</v>
      </c>
      <c r="E56" s="315"/>
      <c r="F56" s="316"/>
      <c r="G56" s="317"/>
      <c r="H56" s="316"/>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9"/>
      <c r="AH56" s="318"/>
      <c r="AI56" s="318"/>
      <c r="AJ56" s="318"/>
      <c r="AK56" s="318"/>
      <c r="AL56" s="318"/>
      <c r="AM56" s="318"/>
      <c r="AN56" s="318"/>
      <c r="AO56" s="318"/>
      <c r="AP56" s="318"/>
      <c r="AQ56" s="318"/>
      <c r="AR56" s="318"/>
      <c r="AS56" s="318"/>
      <c r="AT56" s="318"/>
      <c r="AU56" s="318"/>
      <c r="AV56" s="318"/>
      <c r="AW56" s="318"/>
      <c r="AX56" s="318"/>
      <c r="AY56" s="318"/>
      <c r="AZ56" s="318"/>
      <c r="BA56" s="318"/>
      <c r="BB56" s="318"/>
      <c r="BC56" s="318"/>
      <c r="BD56" s="318"/>
      <c r="BE56" s="318"/>
      <c r="BF56" s="319"/>
      <c r="BG56" s="318"/>
      <c r="BH56" s="318"/>
      <c r="BI56" s="318"/>
      <c r="BJ56" s="318"/>
      <c r="BK56" s="318"/>
      <c r="BL56" s="318"/>
      <c r="BM56" s="318"/>
      <c r="BN56" s="318"/>
      <c r="BO56" s="318"/>
      <c r="BP56" s="318"/>
      <c r="BQ56" s="318"/>
      <c r="BR56" s="318"/>
      <c r="BS56" s="318"/>
      <c r="BT56" s="318"/>
      <c r="BU56" s="318"/>
      <c r="BV56" s="318"/>
      <c r="BW56" s="318"/>
      <c r="BX56" s="318"/>
      <c r="BY56" s="318"/>
      <c r="BZ56" s="318"/>
      <c r="CA56" s="318"/>
      <c r="CB56" s="318"/>
      <c r="CC56" s="318"/>
      <c r="CD56" s="318"/>
      <c r="CE56" s="319"/>
      <c r="CF56" s="318"/>
      <c r="CG56" s="318"/>
      <c r="CH56" s="318"/>
      <c r="CI56" s="318"/>
      <c r="CJ56" s="318"/>
      <c r="CK56" s="318"/>
      <c r="CL56" s="318"/>
      <c r="CM56" s="318"/>
      <c r="CN56" s="318"/>
      <c r="CO56" s="318"/>
      <c r="CP56" s="318"/>
      <c r="CQ56" s="318"/>
      <c r="CR56" s="318"/>
      <c r="CS56" s="318"/>
      <c r="CT56" s="318"/>
      <c r="CU56" s="318"/>
      <c r="CV56" s="318"/>
      <c r="CW56" s="318"/>
      <c r="CX56" s="318"/>
      <c r="CY56" s="318"/>
      <c r="CZ56" s="318"/>
      <c r="DA56" s="318"/>
      <c r="DB56" s="318"/>
      <c r="DC56" s="320"/>
    </row>
    <row r="57" spans="1:107" ht="15" customHeight="1" x14ac:dyDescent="0.15">
      <c r="A57" s="300">
        <v>52</v>
      </c>
      <c r="B57" s="1586"/>
      <c r="C57" s="267" t="s">
        <v>410</v>
      </c>
      <c r="D57" s="188">
        <f t="shared" si="0"/>
        <v>0</v>
      </c>
      <c r="E57" s="315"/>
      <c r="F57" s="316"/>
      <c r="G57" s="317"/>
      <c r="H57" s="316"/>
      <c r="I57" s="318"/>
      <c r="J57" s="318"/>
      <c r="K57" s="318"/>
      <c r="L57" s="318"/>
      <c r="M57" s="318"/>
      <c r="N57" s="318"/>
      <c r="O57" s="318"/>
      <c r="P57" s="318"/>
      <c r="Q57" s="318"/>
      <c r="R57" s="318"/>
      <c r="S57" s="318"/>
      <c r="T57" s="318"/>
      <c r="U57" s="318"/>
      <c r="V57" s="318"/>
      <c r="W57" s="318"/>
      <c r="X57" s="318"/>
      <c r="Y57" s="318"/>
      <c r="Z57" s="318"/>
      <c r="AA57" s="318"/>
      <c r="AB57" s="318"/>
      <c r="AC57" s="318"/>
      <c r="AD57" s="318"/>
      <c r="AE57" s="318"/>
      <c r="AF57" s="318"/>
      <c r="AG57" s="319"/>
      <c r="AH57" s="318"/>
      <c r="AI57" s="318"/>
      <c r="AJ57" s="318"/>
      <c r="AK57" s="318"/>
      <c r="AL57" s="318"/>
      <c r="AM57" s="318"/>
      <c r="AN57" s="318"/>
      <c r="AO57" s="318"/>
      <c r="AP57" s="318"/>
      <c r="AQ57" s="318"/>
      <c r="AR57" s="318"/>
      <c r="AS57" s="318"/>
      <c r="AT57" s="318"/>
      <c r="AU57" s="318"/>
      <c r="AV57" s="318"/>
      <c r="AW57" s="318"/>
      <c r="AX57" s="318"/>
      <c r="AY57" s="318"/>
      <c r="AZ57" s="318"/>
      <c r="BA57" s="318"/>
      <c r="BB57" s="318"/>
      <c r="BC57" s="318"/>
      <c r="BD57" s="318"/>
      <c r="BE57" s="318"/>
      <c r="BF57" s="319"/>
      <c r="BG57" s="318"/>
      <c r="BH57" s="318"/>
      <c r="BI57" s="318"/>
      <c r="BJ57" s="318"/>
      <c r="BK57" s="318"/>
      <c r="BL57" s="318"/>
      <c r="BM57" s="318"/>
      <c r="BN57" s="318"/>
      <c r="BO57" s="318"/>
      <c r="BP57" s="318"/>
      <c r="BQ57" s="318"/>
      <c r="BR57" s="318"/>
      <c r="BS57" s="318"/>
      <c r="BT57" s="318"/>
      <c r="BU57" s="318"/>
      <c r="BV57" s="318"/>
      <c r="BW57" s="318"/>
      <c r="BX57" s="318"/>
      <c r="BY57" s="318"/>
      <c r="BZ57" s="318"/>
      <c r="CA57" s="318"/>
      <c r="CB57" s="318"/>
      <c r="CC57" s="318"/>
      <c r="CD57" s="318"/>
      <c r="CE57" s="319"/>
      <c r="CF57" s="318"/>
      <c r="CG57" s="318"/>
      <c r="CH57" s="318"/>
      <c r="CI57" s="318"/>
      <c r="CJ57" s="318"/>
      <c r="CK57" s="318"/>
      <c r="CL57" s="318"/>
      <c r="CM57" s="318"/>
      <c r="CN57" s="318"/>
      <c r="CO57" s="318"/>
      <c r="CP57" s="318"/>
      <c r="CQ57" s="318"/>
      <c r="CR57" s="318"/>
      <c r="CS57" s="318"/>
      <c r="CT57" s="318"/>
      <c r="CU57" s="318"/>
      <c r="CV57" s="318"/>
      <c r="CW57" s="318"/>
      <c r="CX57" s="318"/>
      <c r="CY57" s="318"/>
      <c r="CZ57" s="318"/>
      <c r="DA57" s="318"/>
      <c r="DB57" s="318"/>
      <c r="DC57" s="320"/>
    </row>
    <row r="58" spans="1:107" ht="15" customHeight="1" x14ac:dyDescent="0.15">
      <c r="A58" s="300">
        <v>53</v>
      </c>
      <c r="B58" s="1586"/>
      <c r="C58" s="267" t="s">
        <v>265</v>
      </c>
      <c r="D58" s="188">
        <f t="shared" si="0"/>
        <v>0</v>
      </c>
      <c r="E58" s="315"/>
      <c r="F58" s="316"/>
      <c r="G58" s="317"/>
      <c r="H58" s="316"/>
      <c r="I58" s="318"/>
      <c r="J58" s="318"/>
      <c r="K58" s="318"/>
      <c r="L58" s="318"/>
      <c r="M58" s="318"/>
      <c r="N58" s="318"/>
      <c r="O58" s="318"/>
      <c r="P58" s="318"/>
      <c r="Q58" s="318"/>
      <c r="R58" s="318"/>
      <c r="S58" s="318"/>
      <c r="T58" s="318"/>
      <c r="U58" s="318"/>
      <c r="V58" s="318"/>
      <c r="W58" s="318"/>
      <c r="X58" s="318"/>
      <c r="Y58" s="318"/>
      <c r="Z58" s="318"/>
      <c r="AA58" s="318"/>
      <c r="AB58" s="318"/>
      <c r="AC58" s="318"/>
      <c r="AD58" s="318"/>
      <c r="AE58" s="318"/>
      <c r="AF58" s="318"/>
      <c r="AG58" s="319"/>
      <c r="AH58" s="318"/>
      <c r="AI58" s="318"/>
      <c r="AJ58" s="318"/>
      <c r="AK58" s="318"/>
      <c r="AL58" s="318"/>
      <c r="AM58" s="318"/>
      <c r="AN58" s="318"/>
      <c r="AO58" s="318"/>
      <c r="AP58" s="318"/>
      <c r="AQ58" s="318"/>
      <c r="AR58" s="318"/>
      <c r="AS58" s="318"/>
      <c r="AT58" s="318"/>
      <c r="AU58" s="318"/>
      <c r="AV58" s="318"/>
      <c r="AW58" s="318"/>
      <c r="AX58" s="318"/>
      <c r="AY58" s="318"/>
      <c r="AZ58" s="318"/>
      <c r="BA58" s="318"/>
      <c r="BB58" s="318"/>
      <c r="BC58" s="318"/>
      <c r="BD58" s="318"/>
      <c r="BE58" s="318"/>
      <c r="BF58" s="319"/>
      <c r="BG58" s="318"/>
      <c r="BH58" s="318"/>
      <c r="BI58" s="318"/>
      <c r="BJ58" s="318"/>
      <c r="BK58" s="318"/>
      <c r="BL58" s="318"/>
      <c r="BM58" s="318"/>
      <c r="BN58" s="318"/>
      <c r="BO58" s="318"/>
      <c r="BP58" s="318"/>
      <c r="BQ58" s="318"/>
      <c r="BR58" s="318"/>
      <c r="BS58" s="318"/>
      <c r="BT58" s="318"/>
      <c r="BU58" s="318"/>
      <c r="BV58" s="318"/>
      <c r="BW58" s="318"/>
      <c r="BX58" s="318"/>
      <c r="BY58" s="318"/>
      <c r="BZ58" s="318"/>
      <c r="CA58" s="318"/>
      <c r="CB58" s="318"/>
      <c r="CC58" s="318"/>
      <c r="CD58" s="318"/>
      <c r="CE58" s="319"/>
      <c r="CF58" s="318"/>
      <c r="CG58" s="318"/>
      <c r="CH58" s="318"/>
      <c r="CI58" s="318"/>
      <c r="CJ58" s="318"/>
      <c r="CK58" s="318"/>
      <c r="CL58" s="318"/>
      <c r="CM58" s="318"/>
      <c r="CN58" s="318"/>
      <c r="CO58" s="318"/>
      <c r="CP58" s="318"/>
      <c r="CQ58" s="318"/>
      <c r="CR58" s="318"/>
      <c r="CS58" s="318"/>
      <c r="CT58" s="318"/>
      <c r="CU58" s="318"/>
      <c r="CV58" s="318"/>
      <c r="CW58" s="318"/>
      <c r="CX58" s="318"/>
      <c r="CY58" s="318"/>
      <c r="CZ58" s="318"/>
      <c r="DA58" s="318"/>
      <c r="DB58" s="318"/>
      <c r="DC58" s="320"/>
    </row>
    <row r="59" spans="1:107" ht="15" customHeight="1" x14ac:dyDescent="0.15">
      <c r="A59" s="300">
        <v>54</v>
      </c>
      <c r="B59" s="1586"/>
      <c r="C59" s="267" t="s">
        <v>412</v>
      </c>
      <c r="D59" s="188">
        <f t="shared" si="0"/>
        <v>0</v>
      </c>
      <c r="E59" s="315"/>
      <c r="F59" s="316"/>
      <c r="G59" s="317"/>
      <c r="H59" s="316"/>
      <c r="I59" s="318"/>
      <c r="J59" s="318"/>
      <c r="K59" s="318"/>
      <c r="L59" s="318"/>
      <c r="M59" s="318"/>
      <c r="N59" s="318"/>
      <c r="O59" s="318"/>
      <c r="P59" s="318"/>
      <c r="Q59" s="318"/>
      <c r="R59" s="318"/>
      <c r="S59" s="318"/>
      <c r="T59" s="318"/>
      <c r="U59" s="318"/>
      <c r="V59" s="318"/>
      <c r="W59" s="318"/>
      <c r="X59" s="318"/>
      <c r="Y59" s="318"/>
      <c r="Z59" s="318"/>
      <c r="AA59" s="318"/>
      <c r="AB59" s="318"/>
      <c r="AC59" s="318"/>
      <c r="AD59" s="318"/>
      <c r="AE59" s="318"/>
      <c r="AF59" s="318"/>
      <c r="AG59" s="319"/>
      <c r="AH59" s="318"/>
      <c r="AI59" s="318"/>
      <c r="AJ59" s="318"/>
      <c r="AK59" s="318"/>
      <c r="AL59" s="318"/>
      <c r="AM59" s="318"/>
      <c r="AN59" s="318"/>
      <c r="AO59" s="318"/>
      <c r="AP59" s="318"/>
      <c r="AQ59" s="318"/>
      <c r="AR59" s="318"/>
      <c r="AS59" s="318"/>
      <c r="AT59" s="318"/>
      <c r="AU59" s="318"/>
      <c r="AV59" s="318"/>
      <c r="AW59" s="318"/>
      <c r="AX59" s="318"/>
      <c r="AY59" s="318"/>
      <c r="AZ59" s="318"/>
      <c r="BA59" s="318"/>
      <c r="BB59" s="318"/>
      <c r="BC59" s="318"/>
      <c r="BD59" s="318"/>
      <c r="BE59" s="318"/>
      <c r="BF59" s="319"/>
      <c r="BG59" s="318"/>
      <c r="BH59" s="318"/>
      <c r="BI59" s="318"/>
      <c r="BJ59" s="318"/>
      <c r="BK59" s="318"/>
      <c r="BL59" s="318"/>
      <c r="BM59" s="318"/>
      <c r="BN59" s="318"/>
      <c r="BO59" s="318"/>
      <c r="BP59" s="318"/>
      <c r="BQ59" s="318"/>
      <c r="BR59" s="318"/>
      <c r="BS59" s="318"/>
      <c r="BT59" s="318"/>
      <c r="BU59" s="318"/>
      <c r="BV59" s="318"/>
      <c r="BW59" s="318"/>
      <c r="BX59" s="318"/>
      <c r="BY59" s="318"/>
      <c r="BZ59" s="318"/>
      <c r="CA59" s="318"/>
      <c r="CB59" s="318"/>
      <c r="CC59" s="318"/>
      <c r="CD59" s="318"/>
      <c r="CE59" s="319"/>
      <c r="CF59" s="318"/>
      <c r="CG59" s="318"/>
      <c r="CH59" s="318"/>
      <c r="CI59" s="318"/>
      <c r="CJ59" s="318"/>
      <c r="CK59" s="318"/>
      <c r="CL59" s="318"/>
      <c r="CM59" s="318"/>
      <c r="CN59" s="318"/>
      <c r="CO59" s="318"/>
      <c r="CP59" s="318"/>
      <c r="CQ59" s="318"/>
      <c r="CR59" s="318"/>
      <c r="CS59" s="318"/>
      <c r="CT59" s="318"/>
      <c r="CU59" s="318"/>
      <c r="CV59" s="318"/>
      <c r="CW59" s="318"/>
      <c r="CX59" s="318"/>
      <c r="CY59" s="318"/>
      <c r="CZ59" s="318"/>
      <c r="DA59" s="318"/>
      <c r="DB59" s="318"/>
      <c r="DC59" s="320"/>
    </row>
    <row r="60" spans="1:107" ht="15" customHeight="1" x14ac:dyDescent="0.15">
      <c r="A60" s="300">
        <v>55</v>
      </c>
      <c r="B60" s="1586"/>
      <c r="C60" s="267" t="s">
        <v>266</v>
      </c>
      <c r="D60" s="188">
        <f t="shared" si="0"/>
        <v>0</v>
      </c>
      <c r="E60" s="315"/>
      <c r="F60" s="316"/>
      <c r="G60" s="317"/>
      <c r="H60" s="316"/>
      <c r="I60" s="318"/>
      <c r="J60" s="318"/>
      <c r="K60" s="318"/>
      <c r="L60" s="318"/>
      <c r="M60" s="318"/>
      <c r="N60" s="318"/>
      <c r="O60" s="318"/>
      <c r="P60" s="318"/>
      <c r="Q60" s="318"/>
      <c r="R60" s="318"/>
      <c r="S60" s="318"/>
      <c r="T60" s="318"/>
      <c r="U60" s="318"/>
      <c r="V60" s="318"/>
      <c r="W60" s="318"/>
      <c r="X60" s="318"/>
      <c r="Y60" s="318"/>
      <c r="Z60" s="318"/>
      <c r="AA60" s="318"/>
      <c r="AB60" s="318"/>
      <c r="AC60" s="318"/>
      <c r="AD60" s="318"/>
      <c r="AE60" s="318"/>
      <c r="AF60" s="318"/>
      <c r="AG60" s="319"/>
      <c r="AH60" s="318"/>
      <c r="AI60" s="318"/>
      <c r="AJ60" s="318"/>
      <c r="AK60" s="318"/>
      <c r="AL60" s="318"/>
      <c r="AM60" s="318"/>
      <c r="AN60" s="318"/>
      <c r="AO60" s="318"/>
      <c r="AP60" s="318"/>
      <c r="AQ60" s="318"/>
      <c r="AR60" s="318"/>
      <c r="AS60" s="318"/>
      <c r="AT60" s="318"/>
      <c r="AU60" s="318"/>
      <c r="AV60" s="318"/>
      <c r="AW60" s="318"/>
      <c r="AX60" s="318"/>
      <c r="AY60" s="318"/>
      <c r="AZ60" s="318"/>
      <c r="BA60" s="318"/>
      <c r="BB60" s="318"/>
      <c r="BC60" s="318"/>
      <c r="BD60" s="318"/>
      <c r="BE60" s="318"/>
      <c r="BF60" s="319"/>
      <c r="BG60" s="318"/>
      <c r="BH60" s="318"/>
      <c r="BI60" s="318"/>
      <c r="BJ60" s="318"/>
      <c r="BK60" s="318"/>
      <c r="BL60" s="318"/>
      <c r="BM60" s="318"/>
      <c r="BN60" s="318"/>
      <c r="BO60" s="318"/>
      <c r="BP60" s="318"/>
      <c r="BQ60" s="318"/>
      <c r="BR60" s="318"/>
      <c r="BS60" s="318"/>
      <c r="BT60" s="318"/>
      <c r="BU60" s="318"/>
      <c r="BV60" s="318"/>
      <c r="BW60" s="318"/>
      <c r="BX60" s="318"/>
      <c r="BY60" s="318"/>
      <c r="BZ60" s="318"/>
      <c r="CA60" s="318"/>
      <c r="CB60" s="318"/>
      <c r="CC60" s="318"/>
      <c r="CD60" s="318"/>
      <c r="CE60" s="319"/>
      <c r="CF60" s="318"/>
      <c r="CG60" s="318"/>
      <c r="CH60" s="318"/>
      <c r="CI60" s="318"/>
      <c r="CJ60" s="318"/>
      <c r="CK60" s="318"/>
      <c r="CL60" s="318"/>
      <c r="CM60" s="318"/>
      <c r="CN60" s="318"/>
      <c r="CO60" s="318"/>
      <c r="CP60" s="318"/>
      <c r="CQ60" s="318"/>
      <c r="CR60" s="318"/>
      <c r="CS60" s="318"/>
      <c r="CT60" s="318"/>
      <c r="CU60" s="318"/>
      <c r="CV60" s="318"/>
      <c r="CW60" s="318"/>
      <c r="CX60" s="318"/>
      <c r="CY60" s="318"/>
      <c r="CZ60" s="318"/>
      <c r="DA60" s="318"/>
      <c r="DB60" s="318"/>
      <c r="DC60" s="320"/>
    </row>
    <row r="61" spans="1:107" ht="15" customHeight="1" x14ac:dyDescent="0.15">
      <c r="A61" s="300">
        <v>56</v>
      </c>
      <c r="B61" s="1586"/>
      <c r="C61" s="267" t="s">
        <v>414</v>
      </c>
      <c r="D61" s="188">
        <f t="shared" si="0"/>
        <v>0</v>
      </c>
      <c r="E61" s="315"/>
      <c r="F61" s="316"/>
      <c r="G61" s="317"/>
      <c r="H61" s="316"/>
      <c r="I61" s="318"/>
      <c r="J61" s="318"/>
      <c r="K61" s="318"/>
      <c r="L61" s="318"/>
      <c r="M61" s="318"/>
      <c r="N61" s="318"/>
      <c r="O61" s="318"/>
      <c r="P61" s="318"/>
      <c r="Q61" s="318"/>
      <c r="R61" s="318"/>
      <c r="S61" s="318"/>
      <c r="T61" s="318"/>
      <c r="U61" s="318"/>
      <c r="V61" s="318"/>
      <c r="W61" s="318"/>
      <c r="X61" s="318"/>
      <c r="Y61" s="318"/>
      <c r="Z61" s="318"/>
      <c r="AA61" s="318"/>
      <c r="AB61" s="318"/>
      <c r="AC61" s="318"/>
      <c r="AD61" s="318"/>
      <c r="AE61" s="318"/>
      <c r="AF61" s="318"/>
      <c r="AG61" s="319"/>
      <c r="AH61" s="318"/>
      <c r="AI61" s="318"/>
      <c r="AJ61" s="318"/>
      <c r="AK61" s="318"/>
      <c r="AL61" s="318"/>
      <c r="AM61" s="318"/>
      <c r="AN61" s="318"/>
      <c r="AO61" s="318"/>
      <c r="AP61" s="318"/>
      <c r="AQ61" s="318"/>
      <c r="AR61" s="318"/>
      <c r="AS61" s="318"/>
      <c r="AT61" s="318"/>
      <c r="AU61" s="318"/>
      <c r="AV61" s="318"/>
      <c r="AW61" s="318"/>
      <c r="AX61" s="318"/>
      <c r="AY61" s="318"/>
      <c r="AZ61" s="318"/>
      <c r="BA61" s="318"/>
      <c r="BB61" s="318"/>
      <c r="BC61" s="318"/>
      <c r="BD61" s="318"/>
      <c r="BE61" s="318"/>
      <c r="BF61" s="319"/>
      <c r="BG61" s="318"/>
      <c r="BH61" s="318"/>
      <c r="BI61" s="318"/>
      <c r="BJ61" s="318"/>
      <c r="BK61" s="318"/>
      <c r="BL61" s="318"/>
      <c r="BM61" s="318"/>
      <c r="BN61" s="318"/>
      <c r="BO61" s="318"/>
      <c r="BP61" s="318"/>
      <c r="BQ61" s="318"/>
      <c r="BR61" s="318"/>
      <c r="BS61" s="318"/>
      <c r="BT61" s="318"/>
      <c r="BU61" s="318"/>
      <c r="BV61" s="318"/>
      <c r="BW61" s="318"/>
      <c r="BX61" s="318"/>
      <c r="BY61" s="318"/>
      <c r="BZ61" s="318"/>
      <c r="CA61" s="318"/>
      <c r="CB61" s="318"/>
      <c r="CC61" s="318"/>
      <c r="CD61" s="318"/>
      <c r="CE61" s="319"/>
      <c r="CF61" s="318"/>
      <c r="CG61" s="318"/>
      <c r="CH61" s="318"/>
      <c r="CI61" s="318"/>
      <c r="CJ61" s="318"/>
      <c r="CK61" s="318"/>
      <c r="CL61" s="318"/>
      <c r="CM61" s="318"/>
      <c r="CN61" s="318"/>
      <c r="CO61" s="318"/>
      <c r="CP61" s="318"/>
      <c r="CQ61" s="318"/>
      <c r="CR61" s="318"/>
      <c r="CS61" s="318"/>
      <c r="CT61" s="318"/>
      <c r="CU61" s="318"/>
      <c r="CV61" s="318"/>
      <c r="CW61" s="318"/>
      <c r="CX61" s="318"/>
      <c r="CY61" s="318"/>
      <c r="CZ61" s="318"/>
      <c r="DA61" s="318"/>
      <c r="DB61" s="318"/>
      <c r="DC61" s="320"/>
    </row>
    <row r="62" spans="1:107" ht="15" customHeight="1" x14ac:dyDescent="0.15">
      <c r="A62" s="300">
        <v>57</v>
      </c>
      <c r="B62" s="1586"/>
      <c r="C62" s="267" t="s">
        <v>415</v>
      </c>
      <c r="D62" s="188">
        <f t="shared" si="0"/>
        <v>0</v>
      </c>
      <c r="E62" s="315"/>
      <c r="F62" s="316"/>
      <c r="G62" s="317"/>
      <c r="H62" s="316"/>
      <c r="I62" s="318"/>
      <c r="J62" s="318"/>
      <c r="K62" s="318"/>
      <c r="L62" s="318"/>
      <c r="M62" s="318"/>
      <c r="N62" s="318"/>
      <c r="O62" s="318"/>
      <c r="P62" s="318"/>
      <c r="Q62" s="318"/>
      <c r="R62" s="318"/>
      <c r="S62" s="318"/>
      <c r="T62" s="318"/>
      <c r="U62" s="318"/>
      <c r="V62" s="318"/>
      <c r="W62" s="318"/>
      <c r="X62" s="318"/>
      <c r="Y62" s="318"/>
      <c r="Z62" s="318"/>
      <c r="AA62" s="318"/>
      <c r="AB62" s="318"/>
      <c r="AC62" s="318"/>
      <c r="AD62" s="318"/>
      <c r="AE62" s="318"/>
      <c r="AF62" s="318"/>
      <c r="AG62" s="319"/>
      <c r="AH62" s="318"/>
      <c r="AI62" s="318"/>
      <c r="AJ62" s="318"/>
      <c r="AK62" s="318"/>
      <c r="AL62" s="318"/>
      <c r="AM62" s="318"/>
      <c r="AN62" s="318"/>
      <c r="AO62" s="318"/>
      <c r="AP62" s="318"/>
      <c r="AQ62" s="318"/>
      <c r="AR62" s="318"/>
      <c r="AS62" s="318"/>
      <c r="AT62" s="318"/>
      <c r="AU62" s="318"/>
      <c r="AV62" s="318"/>
      <c r="AW62" s="318"/>
      <c r="AX62" s="318"/>
      <c r="AY62" s="318"/>
      <c r="AZ62" s="318"/>
      <c r="BA62" s="318"/>
      <c r="BB62" s="318"/>
      <c r="BC62" s="318"/>
      <c r="BD62" s="318"/>
      <c r="BE62" s="318"/>
      <c r="BF62" s="319"/>
      <c r="BG62" s="318"/>
      <c r="BH62" s="318"/>
      <c r="BI62" s="318"/>
      <c r="BJ62" s="318"/>
      <c r="BK62" s="318"/>
      <c r="BL62" s="318"/>
      <c r="BM62" s="318"/>
      <c r="BN62" s="318"/>
      <c r="BO62" s="318"/>
      <c r="BP62" s="318"/>
      <c r="BQ62" s="318"/>
      <c r="BR62" s="318"/>
      <c r="BS62" s="318"/>
      <c r="BT62" s="318"/>
      <c r="BU62" s="318"/>
      <c r="BV62" s="318"/>
      <c r="BW62" s="318"/>
      <c r="BX62" s="318"/>
      <c r="BY62" s="318"/>
      <c r="BZ62" s="318"/>
      <c r="CA62" s="318"/>
      <c r="CB62" s="318"/>
      <c r="CC62" s="318"/>
      <c r="CD62" s="318"/>
      <c r="CE62" s="319"/>
      <c r="CF62" s="318"/>
      <c r="CG62" s="318"/>
      <c r="CH62" s="318"/>
      <c r="CI62" s="318"/>
      <c r="CJ62" s="318"/>
      <c r="CK62" s="318"/>
      <c r="CL62" s="318"/>
      <c r="CM62" s="318"/>
      <c r="CN62" s="318"/>
      <c r="CO62" s="318"/>
      <c r="CP62" s="318"/>
      <c r="CQ62" s="318"/>
      <c r="CR62" s="318"/>
      <c r="CS62" s="318"/>
      <c r="CT62" s="318"/>
      <c r="CU62" s="318"/>
      <c r="CV62" s="318"/>
      <c r="CW62" s="318"/>
      <c r="CX62" s="318"/>
      <c r="CY62" s="318"/>
      <c r="CZ62" s="318"/>
      <c r="DA62" s="318"/>
      <c r="DB62" s="318"/>
      <c r="DC62" s="320"/>
    </row>
    <row r="63" spans="1:107" ht="15" customHeight="1" x14ac:dyDescent="0.15">
      <c r="A63" s="300">
        <v>58</v>
      </c>
      <c r="B63" s="1586"/>
      <c r="C63" s="267" t="s">
        <v>416</v>
      </c>
      <c r="D63" s="188">
        <f t="shared" si="0"/>
        <v>0</v>
      </c>
      <c r="E63" s="315"/>
      <c r="F63" s="316"/>
      <c r="G63" s="317"/>
      <c r="H63" s="316"/>
      <c r="I63" s="318"/>
      <c r="J63" s="318"/>
      <c r="K63" s="318"/>
      <c r="L63" s="318"/>
      <c r="M63" s="318"/>
      <c r="N63" s="318"/>
      <c r="O63" s="318"/>
      <c r="P63" s="318"/>
      <c r="Q63" s="318"/>
      <c r="R63" s="318"/>
      <c r="S63" s="318"/>
      <c r="T63" s="318"/>
      <c r="U63" s="318"/>
      <c r="V63" s="318"/>
      <c r="W63" s="318"/>
      <c r="X63" s="318"/>
      <c r="Y63" s="318"/>
      <c r="Z63" s="318"/>
      <c r="AA63" s="318"/>
      <c r="AB63" s="318"/>
      <c r="AC63" s="318"/>
      <c r="AD63" s="318"/>
      <c r="AE63" s="318"/>
      <c r="AF63" s="318"/>
      <c r="AG63" s="319"/>
      <c r="AH63" s="318"/>
      <c r="AI63" s="318"/>
      <c r="AJ63" s="318"/>
      <c r="AK63" s="318"/>
      <c r="AL63" s="318"/>
      <c r="AM63" s="318"/>
      <c r="AN63" s="318"/>
      <c r="AO63" s="318"/>
      <c r="AP63" s="318"/>
      <c r="AQ63" s="318"/>
      <c r="AR63" s="318"/>
      <c r="AS63" s="318"/>
      <c r="AT63" s="318"/>
      <c r="AU63" s="318"/>
      <c r="AV63" s="318"/>
      <c r="AW63" s="318"/>
      <c r="AX63" s="318"/>
      <c r="AY63" s="318"/>
      <c r="AZ63" s="318"/>
      <c r="BA63" s="318"/>
      <c r="BB63" s="318"/>
      <c r="BC63" s="318"/>
      <c r="BD63" s="318"/>
      <c r="BE63" s="318"/>
      <c r="BF63" s="319"/>
      <c r="BG63" s="318"/>
      <c r="BH63" s="318"/>
      <c r="BI63" s="318"/>
      <c r="BJ63" s="318"/>
      <c r="BK63" s="318"/>
      <c r="BL63" s="318"/>
      <c r="BM63" s="318"/>
      <c r="BN63" s="318"/>
      <c r="BO63" s="318"/>
      <c r="BP63" s="318"/>
      <c r="BQ63" s="318"/>
      <c r="BR63" s="318"/>
      <c r="BS63" s="318"/>
      <c r="BT63" s="318"/>
      <c r="BU63" s="318"/>
      <c r="BV63" s="318"/>
      <c r="BW63" s="318"/>
      <c r="BX63" s="318"/>
      <c r="BY63" s="318"/>
      <c r="BZ63" s="318"/>
      <c r="CA63" s="318"/>
      <c r="CB63" s="318"/>
      <c r="CC63" s="318"/>
      <c r="CD63" s="318"/>
      <c r="CE63" s="319"/>
      <c r="CF63" s="318"/>
      <c r="CG63" s="318"/>
      <c r="CH63" s="318"/>
      <c r="CI63" s="318"/>
      <c r="CJ63" s="318"/>
      <c r="CK63" s="318"/>
      <c r="CL63" s="318"/>
      <c r="CM63" s="318"/>
      <c r="CN63" s="318"/>
      <c r="CO63" s="318"/>
      <c r="CP63" s="318"/>
      <c r="CQ63" s="318"/>
      <c r="CR63" s="318"/>
      <c r="CS63" s="318"/>
      <c r="CT63" s="318"/>
      <c r="CU63" s="318"/>
      <c r="CV63" s="318"/>
      <c r="CW63" s="318"/>
      <c r="CX63" s="318"/>
      <c r="CY63" s="318"/>
      <c r="CZ63" s="318"/>
      <c r="DA63" s="318"/>
      <c r="DB63" s="318"/>
      <c r="DC63" s="320"/>
    </row>
    <row r="64" spans="1:107" ht="15" customHeight="1" x14ac:dyDescent="0.15">
      <c r="A64" s="300">
        <v>59</v>
      </c>
      <c r="B64" s="1586"/>
      <c r="C64" s="267" t="s">
        <v>270</v>
      </c>
      <c r="D64" s="188">
        <f t="shared" si="0"/>
        <v>0</v>
      </c>
      <c r="E64" s="315"/>
      <c r="F64" s="316"/>
      <c r="G64" s="317"/>
      <c r="H64" s="316"/>
      <c r="I64" s="318"/>
      <c r="J64" s="318"/>
      <c r="K64" s="318"/>
      <c r="L64" s="318"/>
      <c r="M64" s="318"/>
      <c r="N64" s="318"/>
      <c r="O64" s="318"/>
      <c r="P64" s="318"/>
      <c r="Q64" s="318"/>
      <c r="R64" s="318"/>
      <c r="S64" s="318"/>
      <c r="T64" s="318"/>
      <c r="U64" s="318"/>
      <c r="V64" s="318"/>
      <c r="W64" s="318"/>
      <c r="X64" s="318"/>
      <c r="Y64" s="318"/>
      <c r="Z64" s="318"/>
      <c r="AA64" s="318"/>
      <c r="AB64" s="318"/>
      <c r="AC64" s="318"/>
      <c r="AD64" s="318"/>
      <c r="AE64" s="318"/>
      <c r="AF64" s="318"/>
      <c r="AG64" s="319"/>
      <c r="AH64" s="318"/>
      <c r="AI64" s="318"/>
      <c r="AJ64" s="318"/>
      <c r="AK64" s="318"/>
      <c r="AL64" s="318"/>
      <c r="AM64" s="318"/>
      <c r="AN64" s="318"/>
      <c r="AO64" s="318"/>
      <c r="AP64" s="318"/>
      <c r="AQ64" s="318"/>
      <c r="AR64" s="318"/>
      <c r="AS64" s="318"/>
      <c r="AT64" s="318"/>
      <c r="AU64" s="318"/>
      <c r="AV64" s="318"/>
      <c r="AW64" s="318"/>
      <c r="AX64" s="318"/>
      <c r="AY64" s="318"/>
      <c r="AZ64" s="318"/>
      <c r="BA64" s="318"/>
      <c r="BB64" s="318"/>
      <c r="BC64" s="318"/>
      <c r="BD64" s="318"/>
      <c r="BE64" s="318"/>
      <c r="BF64" s="319"/>
      <c r="BG64" s="318"/>
      <c r="BH64" s="318"/>
      <c r="BI64" s="318"/>
      <c r="BJ64" s="318"/>
      <c r="BK64" s="318"/>
      <c r="BL64" s="318"/>
      <c r="BM64" s="318"/>
      <c r="BN64" s="318"/>
      <c r="BO64" s="318"/>
      <c r="BP64" s="318"/>
      <c r="BQ64" s="318"/>
      <c r="BR64" s="318"/>
      <c r="BS64" s="318"/>
      <c r="BT64" s="318"/>
      <c r="BU64" s="318"/>
      <c r="BV64" s="318"/>
      <c r="BW64" s="318"/>
      <c r="BX64" s="318"/>
      <c r="BY64" s="318"/>
      <c r="BZ64" s="318"/>
      <c r="CA64" s="318"/>
      <c r="CB64" s="318"/>
      <c r="CC64" s="318"/>
      <c r="CD64" s="318"/>
      <c r="CE64" s="319"/>
      <c r="CF64" s="318"/>
      <c r="CG64" s="318"/>
      <c r="CH64" s="318"/>
      <c r="CI64" s="318"/>
      <c r="CJ64" s="318"/>
      <c r="CK64" s="318"/>
      <c r="CL64" s="318"/>
      <c r="CM64" s="318"/>
      <c r="CN64" s="318"/>
      <c r="CO64" s="318"/>
      <c r="CP64" s="318"/>
      <c r="CQ64" s="318"/>
      <c r="CR64" s="318"/>
      <c r="CS64" s="318"/>
      <c r="CT64" s="318"/>
      <c r="CU64" s="318"/>
      <c r="CV64" s="318"/>
      <c r="CW64" s="318"/>
      <c r="CX64" s="318"/>
      <c r="CY64" s="318"/>
      <c r="CZ64" s="318"/>
      <c r="DA64" s="318"/>
      <c r="DB64" s="318"/>
      <c r="DC64" s="320"/>
    </row>
    <row r="65" spans="1:107" ht="15" customHeight="1" x14ac:dyDescent="0.15">
      <c r="A65" s="300">
        <v>60</v>
      </c>
      <c r="B65" s="1586"/>
      <c r="C65" s="267" t="s">
        <v>418</v>
      </c>
      <c r="D65" s="270">
        <f t="shared" si="0"/>
        <v>0</v>
      </c>
      <c r="E65" s="328"/>
      <c r="F65" s="329"/>
      <c r="G65" s="330"/>
      <c r="H65" s="329"/>
      <c r="I65" s="331"/>
      <c r="J65" s="331"/>
      <c r="K65" s="331"/>
      <c r="L65" s="331"/>
      <c r="M65" s="331"/>
      <c r="N65" s="331"/>
      <c r="O65" s="331"/>
      <c r="P65" s="331"/>
      <c r="Q65" s="331"/>
      <c r="R65" s="331"/>
      <c r="S65" s="331"/>
      <c r="T65" s="331"/>
      <c r="U65" s="331"/>
      <c r="V65" s="331"/>
      <c r="W65" s="331"/>
      <c r="X65" s="331"/>
      <c r="Y65" s="331"/>
      <c r="Z65" s="331"/>
      <c r="AA65" s="331"/>
      <c r="AB65" s="331"/>
      <c r="AC65" s="331"/>
      <c r="AD65" s="331"/>
      <c r="AE65" s="331"/>
      <c r="AF65" s="331"/>
      <c r="AG65" s="331"/>
      <c r="AH65" s="331"/>
      <c r="AI65" s="331"/>
      <c r="AJ65" s="331"/>
      <c r="AK65" s="331"/>
      <c r="AL65" s="331"/>
      <c r="AM65" s="331"/>
      <c r="AN65" s="331"/>
      <c r="AO65" s="331"/>
      <c r="AP65" s="331"/>
      <c r="AQ65" s="331"/>
      <c r="AR65" s="331"/>
      <c r="AS65" s="331"/>
      <c r="AT65" s="331"/>
      <c r="AU65" s="331"/>
      <c r="AV65" s="331"/>
      <c r="AW65" s="331"/>
      <c r="AX65" s="331"/>
      <c r="AY65" s="331"/>
      <c r="AZ65" s="331"/>
      <c r="BA65" s="331"/>
      <c r="BB65" s="331"/>
      <c r="BC65" s="331"/>
      <c r="BD65" s="331"/>
      <c r="BE65" s="331"/>
      <c r="BF65" s="331"/>
      <c r="BG65" s="331"/>
      <c r="BH65" s="331"/>
      <c r="BI65" s="331"/>
      <c r="BJ65" s="331"/>
      <c r="BK65" s="331"/>
      <c r="BL65" s="331"/>
      <c r="BM65" s="331"/>
      <c r="BN65" s="331"/>
      <c r="BO65" s="331"/>
      <c r="BP65" s="331"/>
      <c r="BQ65" s="331"/>
      <c r="BR65" s="331"/>
      <c r="BS65" s="331"/>
      <c r="BT65" s="331"/>
      <c r="BU65" s="331"/>
      <c r="BV65" s="331"/>
      <c r="BW65" s="331"/>
      <c r="BX65" s="331"/>
      <c r="BY65" s="331"/>
      <c r="BZ65" s="331"/>
      <c r="CA65" s="331"/>
      <c r="CB65" s="331"/>
      <c r="CC65" s="331"/>
      <c r="CD65" s="331"/>
      <c r="CE65" s="331"/>
      <c r="CF65" s="331"/>
      <c r="CG65" s="331"/>
      <c r="CH65" s="331"/>
      <c r="CI65" s="331"/>
      <c r="CJ65" s="331"/>
      <c r="CK65" s="331"/>
      <c r="CL65" s="331"/>
      <c r="CM65" s="331"/>
      <c r="CN65" s="331"/>
      <c r="CO65" s="331"/>
      <c r="CP65" s="331"/>
      <c r="CQ65" s="331"/>
      <c r="CR65" s="331"/>
      <c r="CS65" s="331"/>
      <c r="CT65" s="331"/>
      <c r="CU65" s="331"/>
      <c r="CV65" s="331"/>
      <c r="CW65" s="331"/>
      <c r="CX65" s="331"/>
      <c r="CY65" s="331"/>
      <c r="CZ65" s="331"/>
      <c r="DA65" s="331"/>
      <c r="DB65" s="331"/>
      <c r="DC65" s="332"/>
    </row>
    <row r="66" spans="1:107" ht="15" customHeight="1" x14ac:dyDescent="0.15">
      <c r="A66" s="300">
        <v>61</v>
      </c>
      <c r="B66" s="1586"/>
      <c r="C66" s="267" t="s">
        <v>419</v>
      </c>
      <c r="D66" s="270">
        <f t="shared" si="0"/>
        <v>0</v>
      </c>
      <c r="E66" s="328"/>
      <c r="F66" s="329"/>
      <c r="G66" s="330"/>
      <c r="H66" s="329"/>
      <c r="I66" s="331"/>
      <c r="J66" s="331"/>
      <c r="K66" s="331"/>
      <c r="L66" s="331"/>
      <c r="M66" s="331"/>
      <c r="N66" s="331"/>
      <c r="O66" s="331"/>
      <c r="P66" s="331"/>
      <c r="Q66" s="331"/>
      <c r="R66" s="331"/>
      <c r="S66" s="331"/>
      <c r="T66" s="331"/>
      <c r="U66" s="331"/>
      <c r="V66" s="331"/>
      <c r="W66" s="331"/>
      <c r="X66" s="331"/>
      <c r="Y66" s="331"/>
      <c r="Z66" s="331"/>
      <c r="AA66" s="331"/>
      <c r="AB66" s="331"/>
      <c r="AC66" s="331"/>
      <c r="AD66" s="331"/>
      <c r="AE66" s="331"/>
      <c r="AF66" s="331"/>
      <c r="AG66" s="331"/>
      <c r="AH66" s="331"/>
      <c r="AI66" s="331"/>
      <c r="AJ66" s="331"/>
      <c r="AK66" s="331"/>
      <c r="AL66" s="331"/>
      <c r="AM66" s="331"/>
      <c r="AN66" s="331"/>
      <c r="AO66" s="331"/>
      <c r="AP66" s="331"/>
      <c r="AQ66" s="331"/>
      <c r="AR66" s="331"/>
      <c r="AS66" s="331"/>
      <c r="AT66" s="331"/>
      <c r="AU66" s="331"/>
      <c r="AV66" s="331"/>
      <c r="AW66" s="331"/>
      <c r="AX66" s="331"/>
      <c r="AY66" s="331"/>
      <c r="AZ66" s="331"/>
      <c r="BA66" s="331"/>
      <c r="BB66" s="331"/>
      <c r="BC66" s="331"/>
      <c r="BD66" s="331"/>
      <c r="BE66" s="331"/>
      <c r="BF66" s="331"/>
      <c r="BG66" s="331"/>
      <c r="BH66" s="331"/>
      <c r="BI66" s="331"/>
      <c r="BJ66" s="331"/>
      <c r="BK66" s="331"/>
      <c r="BL66" s="331"/>
      <c r="BM66" s="331"/>
      <c r="BN66" s="331"/>
      <c r="BO66" s="331"/>
      <c r="BP66" s="331"/>
      <c r="BQ66" s="331"/>
      <c r="BR66" s="331"/>
      <c r="BS66" s="331"/>
      <c r="BT66" s="331"/>
      <c r="BU66" s="331"/>
      <c r="BV66" s="331"/>
      <c r="BW66" s="331"/>
      <c r="BX66" s="331"/>
      <c r="BY66" s="331"/>
      <c r="BZ66" s="331"/>
      <c r="CA66" s="331"/>
      <c r="CB66" s="331"/>
      <c r="CC66" s="331"/>
      <c r="CD66" s="331"/>
      <c r="CE66" s="331"/>
      <c r="CF66" s="331"/>
      <c r="CG66" s="331"/>
      <c r="CH66" s="331"/>
      <c r="CI66" s="331"/>
      <c r="CJ66" s="331"/>
      <c r="CK66" s="331"/>
      <c r="CL66" s="331"/>
      <c r="CM66" s="331"/>
      <c r="CN66" s="331"/>
      <c r="CO66" s="331"/>
      <c r="CP66" s="331"/>
      <c r="CQ66" s="331"/>
      <c r="CR66" s="331"/>
      <c r="CS66" s="331"/>
      <c r="CT66" s="331"/>
      <c r="CU66" s="331"/>
      <c r="CV66" s="331"/>
      <c r="CW66" s="331"/>
      <c r="CX66" s="331"/>
      <c r="CY66" s="331"/>
      <c r="CZ66" s="331"/>
      <c r="DA66" s="331"/>
      <c r="DB66" s="331"/>
      <c r="DC66" s="332"/>
    </row>
    <row r="67" spans="1:107" ht="15" customHeight="1" x14ac:dyDescent="0.15">
      <c r="A67" s="300">
        <v>62</v>
      </c>
      <c r="B67" s="1586"/>
      <c r="C67" s="267" t="s">
        <v>420</v>
      </c>
      <c r="D67" s="270">
        <f t="shared" si="0"/>
        <v>0</v>
      </c>
      <c r="E67" s="328"/>
      <c r="F67" s="329"/>
      <c r="G67" s="330"/>
      <c r="H67" s="329"/>
      <c r="I67" s="333"/>
      <c r="J67" s="333"/>
      <c r="K67" s="331"/>
      <c r="L67" s="331"/>
      <c r="M67" s="331"/>
      <c r="N67" s="331"/>
      <c r="O67" s="331"/>
      <c r="P67" s="331"/>
      <c r="Q67" s="331"/>
      <c r="R67" s="331"/>
      <c r="S67" s="331"/>
      <c r="T67" s="331"/>
      <c r="U67" s="331"/>
      <c r="V67" s="331"/>
      <c r="W67" s="331"/>
      <c r="X67" s="331"/>
      <c r="Y67" s="331"/>
      <c r="Z67" s="331"/>
      <c r="AA67" s="331"/>
      <c r="AB67" s="331"/>
      <c r="AC67" s="331"/>
      <c r="AD67" s="331"/>
      <c r="AE67" s="331"/>
      <c r="AF67" s="331"/>
      <c r="AG67" s="331"/>
      <c r="AH67" s="331"/>
      <c r="AI67" s="331"/>
      <c r="AJ67" s="331"/>
      <c r="AK67" s="331"/>
      <c r="AL67" s="331"/>
      <c r="AM67" s="331"/>
      <c r="AN67" s="331"/>
      <c r="AO67" s="331"/>
      <c r="AP67" s="331"/>
      <c r="AQ67" s="331"/>
      <c r="AR67" s="331"/>
      <c r="AS67" s="331"/>
      <c r="AT67" s="331"/>
      <c r="AU67" s="331"/>
      <c r="AV67" s="331"/>
      <c r="AW67" s="331"/>
      <c r="AX67" s="331"/>
      <c r="AY67" s="331"/>
      <c r="AZ67" s="331"/>
      <c r="BA67" s="331"/>
      <c r="BB67" s="331"/>
      <c r="BC67" s="331"/>
      <c r="BD67" s="331"/>
      <c r="BE67" s="331"/>
      <c r="BF67" s="331"/>
      <c r="BG67" s="331"/>
      <c r="BH67" s="331"/>
      <c r="BI67" s="331"/>
      <c r="BJ67" s="331"/>
      <c r="BK67" s="331"/>
      <c r="BL67" s="331"/>
      <c r="BM67" s="331"/>
      <c r="BN67" s="331"/>
      <c r="BO67" s="331"/>
      <c r="BP67" s="331"/>
      <c r="BQ67" s="331"/>
      <c r="BR67" s="331"/>
      <c r="BS67" s="331"/>
      <c r="BT67" s="331"/>
      <c r="BU67" s="331"/>
      <c r="BV67" s="331"/>
      <c r="BW67" s="331"/>
      <c r="BX67" s="331"/>
      <c r="BY67" s="331"/>
      <c r="BZ67" s="331"/>
      <c r="CA67" s="331"/>
      <c r="CB67" s="331"/>
      <c r="CC67" s="331"/>
      <c r="CD67" s="331"/>
      <c r="CE67" s="331"/>
      <c r="CF67" s="331"/>
      <c r="CG67" s="331"/>
      <c r="CH67" s="331"/>
      <c r="CI67" s="331"/>
      <c r="CJ67" s="331"/>
      <c r="CK67" s="331"/>
      <c r="CL67" s="331"/>
      <c r="CM67" s="331"/>
      <c r="CN67" s="331"/>
      <c r="CO67" s="331"/>
      <c r="CP67" s="331"/>
      <c r="CQ67" s="331"/>
      <c r="CR67" s="331"/>
      <c r="CS67" s="331"/>
      <c r="CT67" s="331"/>
      <c r="CU67" s="331"/>
      <c r="CV67" s="331"/>
      <c r="CW67" s="331"/>
      <c r="CX67" s="331"/>
      <c r="CY67" s="331"/>
      <c r="CZ67" s="331"/>
      <c r="DA67" s="331"/>
      <c r="DB67" s="331"/>
      <c r="DC67" s="332"/>
    </row>
    <row r="68" spans="1:107" ht="15" customHeight="1" thickBot="1" x14ac:dyDescent="0.2">
      <c r="A68" s="301">
        <v>63</v>
      </c>
      <c r="B68" s="1587"/>
      <c r="C68" s="277" t="s">
        <v>421</v>
      </c>
      <c r="D68" s="278">
        <f t="shared" si="0"/>
        <v>0</v>
      </c>
      <c r="E68" s="334"/>
      <c r="F68" s="335"/>
      <c r="G68" s="336"/>
      <c r="H68" s="335"/>
      <c r="I68" s="337"/>
      <c r="J68" s="337"/>
      <c r="K68" s="337"/>
      <c r="L68" s="337"/>
      <c r="M68" s="337"/>
      <c r="N68" s="337"/>
      <c r="O68" s="337"/>
      <c r="P68" s="337"/>
      <c r="Q68" s="337"/>
      <c r="R68" s="337"/>
      <c r="S68" s="337"/>
      <c r="T68" s="337"/>
      <c r="U68" s="337"/>
      <c r="V68" s="337"/>
      <c r="W68" s="337"/>
      <c r="X68" s="337"/>
      <c r="Y68" s="337"/>
      <c r="Z68" s="337"/>
      <c r="AA68" s="337"/>
      <c r="AB68" s="337"/>
      <c r="AC68" s="337"/>
      <c r="AD68" s="337"/>
      <c r="AE68" s="337"/>
      <c r="AF68" s="337"/>
      <c r="AG68" s="337"/>
      <c r="AH68" s="337"/>
      <c r="AI68" s="337"/>
      <c r="AJ68" s="337"/>
      <c r="AK68" s="337"/>
      <c r="AL68" s="337"/>
      <c r="AM68" s="337"/>
      <c r="AN68" s="337"/>
      <c r="AO68" s="337"/>
      <c r="AP68" s="337"/>
      <c r="AQ68" s="337"/>
      <c r="AR68" s="337"/>
      <c r="AS68" s="337"/>
      <c r="AT68" s="337"/>
      <c r="AU68" s="337"/>
      <c r="AV68" s="337"/>
      <c r="AW68" s="337"/>
      <c r="AX68" s="337"/>
      <c r="AY68" s="337"/>
      <c r="AZ68" s="337"/>
      <c r="BA68" s="337"/>
      <c r="BB68" s="337"/>
      <c r="BC68" s="337"/>
      <c r="BD68" s="337"/>
      <c r="BE68" s="337"/>
      <c r="BF68" s="337"/>
      <c r="BG68" s="337"/>
      <c r="BH68" s="337"/>
      <c r="BI68" s="337"/>
      <c r="BJ68" s="337"/>
      <c r="BK68" s="337"/>
      <c r="BL68" s="337"/>
      <c r="BM68" s="337"/>
      <c r="BN68" s="337"/>
      <c r="BO68" s="337"/>
      <c r="BP68" s="337"/>
      <c r="BQ68" s="337"/>
      <c r="BR68" s="337"/>
      <c r="BS68" s="337"/>
      <c r="BT68" s="337"/>
      <c r="BU68" s="337"/>
      <c r="BV68" s="337"/>
      <c r="BW68" s="337"/>
      <c r="BX68" s="337"/>
      <c r="BY68" s="337"/>
      <c r="BZ68" s="337"/>
      <c r="CA68" s="337"/>
      <c r="CB68" s="337"/>
      <c r="CC68" s="337"/>
      <c r="CD68" s="337"/>
      <c r="CE68" s="337"/>
      <c r="CF68" s="337"/>
      <c r="CG68" s="337"/>
      <c r="CH68" s="337"/>
      <c r="CI68" s="337"/>
      <c r="CJ68" s="337"/>
      <c r="CK68" s="337"/>
      <c r="CL68" s="337"/>
      <c r="CM68" s="337"/>
      <c r="CN68" s="337"/>
      <c r="CO68" s="337"/>
      <c r="CP68" s="337"/>
      <c r="CQ68" s="337"/>
      <c r="CR68" s="337"/>
      <c r="CS68" s="337"/>
      <c r="CT68" s="337"/>
      <c r="CU68" s="337"/>
      <c r="CV68" s="337"/>
      <c r="CW68" s="337"/>
      <c r="CX68" s="337"/>
      <c r="CY68" s="337"/>
      <c r="CZ68" s="337"/>
      <c r="DA68" s="337"/>
      <c r="DB68" s="337"/>
      <c r="DC68" s="338"/>
    </row>
    <row r="69" spans="1:107" ht="15" customHeight="1" x14ac:dyDescent="0.15">
      <c r="A69" s="298">
        <v>64</v>
      </c>
      <c r="B69" s="1591"/>
      <c r="C69" s="284" t="s">
        <v>271</v>
      </c>
      <c r="D69" s="285">
        <f t="shared" si="0"/>
        <v>0</v>
      </c>
      <c r="E69" s="339"/>
      <c r="F69" s="340"/>
      <c r="G69" s="341"/>
      <c r="H69" s="340"/>
      <c r="I69" s="342"/>
      <c r="J69" s="342"/>
      <c r="K69" s="342"/>
      <c r="L69" s="342"/>
      <c r="M69" s="342"/>
      <c r="N69" s="342"/>
      <c r="O69" s="342"/>
      <c r="P69" s="342"/>
      <c r="Q69" s="342"/>
      <c r="R69" s="342"/>
      <c r="S69" s="342"/>
      <c r="T69" s="342"/>
      <c r="U69" s="342"/>
      <c r="V69" s="342"/>
      <c r="W69" s="342"/>
      <c r="X69" s="342"/>
      <c r="Y69" s="342"/>
      <c r="Z69" s="342"/>
      <c r="AA69" s="342"/>
      <c r="AB69" s="342"/>
      <c r="AC69" s="342"/>
      <c r="AD69" s="342"/>
      <c r="AE69" s="342"/>
      <c r="AF69" s="342"/>
      <c r="AG69" s="342"/>
      <c r="AH69" s="342"/>
      <c r="AI69" s="342"/>
      <c r="AJ69" s="342"/>
      <c r="AK69" s="342"/>
      <c r="AL69" s="342"/>
      <c r="AM69" s="342"/>
      <c r="AN69" s="342"/>
      <c r="AO69" s="342"/>
      <c r="AP69" s="342"/>
      <c r="AQ69" s="342"/>
      <c r="AR69" s="342"/>
      <c r="AS69" s="342"/>
      <c r="AT69" s="342"/>
      <c r="AU69" s="342"/>
      <c r="AV69" s="342"/>
      <c r="AW69" s="342"/>
      <c r="AX69" s="342"/>
      <c r="AY69" s="342"/>
      <c r="AZ69" s="342"/>
      <c r="BA69" s="342"/>
      <c r="BB69" s="342"/>
      <c r="BC69" s="342"/>
      <c r="BD69" s="342"/>
      <c r="BE69" s="342"/>
      <c r="BF69" s="342"/>
      <c r="BG69" s="342"/>
      <c r="BH69" s="342"/>
      <c r="BI69" s="342"/>
      <c r="BJ69" s="342"/>
      <c r="BK69" s="342"/>
      <c r="BL69" s="342"/>
      <c r="BM69" s="342"/>
      <c r="BN69" s="342"/>
      <c r="BO69" s="342"/>
      <c r="BP69" s="342"/>
      <c r="BQ69" s="342"/>
      <c r="BR69" s="342"/>
      <c r="BS69" s="342"/>
      <c r="BT69" s="342"/>
      <c r="BU69" s="342"/>
      <c r="BV69" s="342"/>
      <c r="BW69" s="342"/>
      <c r="BX69" s="342"/>
      <c r="BY69" s="342"/>
      <c r="BZ69" s="342"/>
      <c r="CA69" s="342"/>
      <c r="CB69" s="342"/>
      <c r="CC69" s="342"/>
      <c r="CD69" s="342"/>
      <c r="CE69" s="342"/>
      <c r="CF69" s="342"/>
      <c r="CG69" s="342"/>
      <c r="CH69" s="342"/>
      <c r="CI69" s="342"/>
      <c r="CJ69" s="342"/>
      <c r="CK69" s="342"/>
      <c r="CL69" s="342"/>
      <c r="CM69" s="342"/>
      <c r="CN69" s="342"/>
      <c r="CO69" s="342"/>
      <c r="CP69" s="342"/>
      <c r="CQ69" s="342"/>
      <c r="CR69" s="342"/>
      <c r="CS69" s="342"/>
      <c r="CT69" s="342"/>
      <c r="CU69" s="342"/>
      <c r="CV69" s="342"/>
      <c r="CW69" s="342"/>
      <c r="CX69" s="342"/>
      <c r="CY69" s="342"/>
      <c r="CZ69" s="342"/>
      <c r="DA69" s="342"/>
      <c r="DB69" s="342"/>
      <c r="DC69" s="343"/>
    </row>
    <row r="70" spans="1:107" ht="15" customHeight="1" x14ac:dyDescent="0.15">
      <c r="A70" s="300">
        <v>65</v>
      </c>
      <c r="B70" s="1592"/>
      <c r="C70" s="291" t="s">
        <v>1354</v>
      </c>
      <c r="D70" s="270">
        <f t="shared" ref="D70:D85" si="1">SUM(E70:DC70)</f>
        <v>0</v>
      </c>
      <c r="E70" s="328"/>
      <c r="F70" s="329"/>
      <c r="G70" s="330"/>
      <c r="H70" s="329"/>
      <c r="I70" s="331"/>
      <c r="J70" s="331"/>
      <c r="K70" s="331"/>
      <c r="L70" s="331"/>
      <c r="M70" s="331"/>
      <c r="N70" s="331"/>
      <c r="O70" s="331"/>
      <c r="P70" s="331"/>
      <c r="Q70" s="331"/>
      <c r="R70" s="331"/>
      <c r="S70" s="331"/>
      <c r="T70" s="331"/>
      <c r="U70" s="331"/>
      <c r="V70" s="331"/>
      <c r="W70" s="331"/>
      <c r="X70" s="331"/>
      <c r="Y70" s="331"/>
      <c r="Z70" s="331"/>
      <c r="AA70" s="331"/>
      <c r="AB70" s="331"/>
      <c r="AC70" s="331"/>
      <c r="AD70" s="331"/>
      <c r="AE70" s="331"/>
      <c r="AF70" s="331"/>
      <c r="AG70" s="331"/>
      <c r="AH70" s="331"/>
      <c r="AI70" s="331"/>
      <c r="AJ70" s="331"/>
      <c r="AK70" s="331"/>
      <c r="AL70" s="331"/>
      <c r="AM70" s="331"/>
      <c r="AN70" s="331"/>
      <c r="AO70" s="331"/>
      <c r="AP70" s="331"/>
      <c r="AQ70" s="331"/>
      <c r="AR70" s="331"/>
      <c r="AS70" s="331"/>
      <c r="AT70" s="331"/>
      <c r="AU70" s="331"/>
      <c r="AV70" s="331"/>
      <c r="AW70" s="331"/>
      <c r="AX70" s="331"/>
      <c r="AY70" s="331"/>
      <c r="AZ70" s="331"/>
      <c r="BA70" s="331"/>
      <c r="BB70" s="331"/>
      <c r="BC70" s="331"/>
      <c r="BD70" s="331"/>
      <c r="BE70" s="331"/>
      <c r="BF70" s="331"/>
      <c r="BG70" s="331"/>
      <c r="BH70" s="331"/>
      <c r="BI70" s="331"/>
      <c r="BJ70" s="331"/>
      <c r="BK70" s="331"/>
      <c r="BL70" s="331"/>
      <c r="BM70" s="331"/>
      <c r="BN70" s="331"/>
      <c r="BO70" s="331"/>
      <c r="BP70" s="331"/>
      <c r="BQ70" s="331"/>
      <c r="BR70" s="331"/>
      <c r="BS70" s="331"/>
      <c r="BT70" s="331"/>
      <c r="BU70" s="331"/>
      <c r="BV70" s="331"/>
      <c r="BW70" s="331"/>
      <c r="BX70" s="331"/>
      <c r="BY70" s="331"/>
      <c r="BZ70" s="331"/>
      <c r="CA70" s="331"/>
      <c r="CB70" s="331"/>
      <c r="CC70" s="331"/>
      <c r="CD70" s="331"/>
      <c r="CE70" s="331"/>
      <c r="CF70" s="331"/>
      <c r="CG70" s="331"/>
      <c r="CH70" s="331"/>
      <c r="CI70" s="331"/>
      <c r="CJ70" s="331"/>
      <c r="CK70" s="331"/>
      <c r="CL70" s="331"/>
      <c r="CM70" s="331"/>
      <c r="CN70" s="331"/>
      <c r="CO70" s="331"/>
      <c r="CP70" s="331"/>
      <c r="CQ70" s="331"/>
      <c r="CR70" s="331"/>
      <c r="CS70" s="331"/>
      <c r="CT70" s="331"/>
      <c r="CU70" s="331"/>
      <c r="CV70" s="331"/>
      <c r="CW70" s="331"/>
      <c r="CX70" s="331"/>
      <c r="CY70" s="331"/>
      <c r="CZ70" s="331"/>
      <c r="DA70" s="331"/>
      <c r="DB70" s="331"/>
      <c r="DC70" s="332"/>
    </row>
    <row r="71" spans="1:107" ht="15" customHeight="1" x14ac:dyDescent="0.15">
      <c r="A71" s="300">
        <v>66</v>
      </c>
      <c r="B71" s="1592"/>
      <c r="C71" s="291" t="s">
        <v>272</v>
      </c>
      <c r="D71" s="270">
        <f t="shared" si="1"/>
        <v>0</v>
      </c>
      <c r="E71" s="328"/>
      <c r="F71" s="329"/>
      <c r="G71" s="330"/>
      <c r="H71" s="329"/>
      <c r="I71" s="331"/>
      <c r="J71" s="331"/>
      <c r="K71" s="331"/>
      <c r="L71" s="331"/>
      <c r="M71" s="331"/>
      <c r="N71" s="331"/>
      <c r="O71" s="331"/>
      <c r="P71" s="331"/>
      <c r="Q71" s="331"/>
      <c r="R71" s="331"/>
      <c r="S71" s="331"/>
      <c r="T71" s="331"/>
      <c r="U71" s="331"/>
      <c r="V71" s="331"/>
      <c r="W71" s="331"/>
      <c r="X71" s="331"/>
      <c r="Y71" s="331"/>
      <c r="Z71" s="331"/>
      <c r="AA71" s="331"/>
      <c r="AB71" s="331"/>
      <c r="AC71" s="331"/>
      <c r="AD71" s="331"/>
      <c r="AE71" s="331"/>
      <c r="AF71" s="331"/>
      <c r="AG71" s="331"/>
      <c r="AH71" s="331"/>
      <c r="AI71" s="331"/>
      <c r="AJ71" s="331"/>
      <c r="AK71" s="331"/>
      <c r="AL71" s="331"/>
      <c r="AM71" s="331"/>
      <c r="AN71" s="331"/>
      <c r="AO71" s="331"/>
      <c r="AP71" s="331"/>
      <c r="AQ71" s="331"/>
      <c r="AR71" s="331"/>
      <c r="AS71" s="331"/>
      <c r="AT71" s="331"/>
      <c r="AU71" s="331"/>
      <c r="AV71" s="331"/>
      <c r="AW71" s="331"/>
      <c r="AX71" s="331"/>
      <c r="AY71" s="331"/>
      <c r="AZ71" s="331"/>
      <c r="BA71" s="331"/>
      <c r="BB71" s="331"/>
      <c r="BC71" s="331"/>
      <c r="BD71" s="331"/>
      <c r="BE71" s="331"/>
      <c r="BF71" s="331"/>
      <c r="BG71" s="331"/>
      <c r="BH71" s="331"/>
      <c r="BI71" s="331"/>
      <c r="BJ71" s="331"/>
      <c r="BK71" s="331"/>
      <c r="BL71" s="331"/>
      <c r="BM71" s="331"/>
      <c r="BN71" s="331"/>
      <c r="BO71" s="331"/>
      <c r="BP71" s="331"/>
      <c r="BQ71" s="331"/>
      <c r="BR71" s="331"/>
      <c r="BS71" s="331"/>
      <c r="BT71" s="331"/>
      <c r="BU71" s="331"/>
      <c r="BV71" s="331"/>
      <c r="BW71" s="331"/>
      <c r="BX71" s="331"/>
      <c r="BY71" s="331"/>
      <c r="BZ71" s="331"/>
      <c r="CA71" s="331"/>
      <c r="CB71" s="331"/>
      <c r="CC71" s="331"/>
      <c r="CD71" s="331"/>
      <c r="CE71" s="331"/>
      <c r="CF71" s="331"/>
      <c r="CG71" s="331"/>
      <c r="CH71" s="331"/>
      <c r="CI71" s="331"/>
      <c r="CJ71" s="331"/>
      <c r="CK71" s="331"/>
      <c r="CL71" s="331"/>
      <c r="CM71" s="331"/>
      <c r="CN71" s="331"/>
      <c r="CO71" s="331"/>
      <c r="CP71" s="331"/>
      <c r="CQ71" s="331"/>
      <c r="CR71" s="331"/>
      <c r="CS71" s="331"/>
      <c r="CT71" s="331"/>
      <c r="CU71" s="331"/>
      <c r="CV71" s="331"/>
      <c r="CW71" s="331"/>
      <c r="CX71" s="331"/>
      <c r="CY71" s="331"/>
      <c r="CZ71" s="331"/>
      <c r="DA71" s="331"/>
      <c r="DB71" s="331"/>
      <c r="DC71" s="332"/>
    </row>
    <row r="72" spans="1:107" ht="15" customHeight="1" x14ac:dyDescent="0.15">
      <c r="A72" s="300">
        <v>67</v>
      </c>
      <c r="B72" s="1592"/>
      <c r="C72" s="291" t="s">
        <v>273</v>
      </c>
      <c r="D72" s="270">
        <f t="shared" si="1"/>
        <v>0</v>
      </c>
      <c r="E72" s="328"/>
      <c r="F72" s="329"/>
      <c r="G72" s="330"/>
      <c r="H72" s="329"/>
      <c r="I72" s="331"/>
      <c r="J72" s="331"/>
      <c r="K72" s="331"/>
      <c r="L72" s="331"/>
      <c r="M72" s="331"/>
      <c r="N72" s="331"/>
      <c r="O72" s="331"/>
      <c r="P72" s="331"/>
      <c r="Q72" s="331"/>
      <c r="R72" s="331"/>
      <c r="S72" s="331"/>
      <c r="T72" s="331"/>
      <c r="U72" s="331"/>
      <c r="V72" s="331"/>
      <c r="W72" s="331"/>
      <c r="X72" s="331"/>
      <c r="Y72" s="331"/>
      <c r="Z72" s="331"/>
      <c r="AA72" s="331"/>
      <c r="AB72" s="331"/>
      <c r="AC72" s="331"/>
      <c r="AD72" s="331"/>
      <c r="AE72" s="331"/>
      <c r="AF72" s="331"/>
      <c r="AG72" s="331"/>
      <c r="AH72" s="331"/>
      <c r="AI72" s="331"/>
      <c r="AJ72" s="331"/>
      <c r="AK72" s="331"/>
      <c r="AL72" s="331"/>
      <c r="AM72" s="331"/>
      <c r="AN72" s="331"/>
      <c r="AO72" s="331"/>
      <c r="AP72" s="331"/>
      <c r="AQ72" s="331"/>
      <c r="AR72" s="331"/>
      <c r="AS72" s="331"/>
      <c r="AT72" s="331"/>
      <c r="AU72" s="331"/>
      <c r="AV72" s="331"/>
      <c r="AW72" s="331"/>
      <c r="AX72" s="331"/>
      <c r="AY72" s="331"/>
      <c r="AZ72" s="331"/>
      <c r="BA72" s="331"/>
      <c r="BB72" s="331"/>
      <c r="BC72" s="331"/>
      <c r="BD72" s="331"/>
      <c r="BE72" s="331"/>
      <c r="BF72" s="331"/>
      <c r="BG72" s="331"/>
      <c r="BH72" s="331"/>
      <c r="BI72" s="331"/>
      <c r="BJ72" s="331"/>
      <c r="BK72" s="331"/>
      <c r="BL72" s="331"/>
      <c r="BM72" s="331"/>
      <c r="BN72" s="331"/>
      <c r="BO72" s="331"/>
      <c r="BP72" s="331"/>
      <c r="BQ72" s="331"/>
      <c r="BR72" s="331"/>
      <c r="BS72" s="331"/>
      <c r="BT72" s="331"/>
      <c r="BU72" s="331"/>
      <c r="BV72" s="331"/>
      <c r="BW72" s="331"/>
      <c r="BX72" s="331"/>
      <c r="BY72" s="331"/>
      <c r="BZ72" s="331"/>
      <c r="CA72" s="331"/>
      <c r="CB72" s="331"/>
      <c r="CC72" s="331"/>
      <c r="CD72" s="331"/>
      <c r="CE72" s="331"/>
      <c r="CF72" s="331"/>
      <c r="CG72" s="331"/>
      <c r="CH72" s="331"/>
      <c r="CI72" s="331"/>
      <c r="CJ72" s="331"/>
      <c r="CK72" s="331"/>
      <c r="CL72" s="331"/>
      <c r="CM72" s="331"/>
      <c r="CN72" s="331"/>
      <c r="CO72" s="331"/>
      <c r="CP72" s="331"/>
      <c r="CQ72" s="331"/>
      <c r="CR72" s="331"/>
      <c r="CS72" s="331"/>
      <c r="CT72" s="331"/>
      <c r="CU72" s="331"/>
      <c r="CV72" s="331"/>
      <c r="CW72" s="331"/>
      <c r="CX72" s="331"/>
      <c r="CY72" s="331"/>
      <c r="CZ72" s="331"/>
      <c r="DA72" s="331"/>
      <c r="DB72" s="331"/>
      <c r="DC72" s="332"/>
    </row>
    <row r="73" spans="1:107" ht="15" customHeight="1" x14ac:dyDescent="0.15">
      <c r="A73" s="303">
        <v>68</v>
      </c>
      <c r="B73" s="1592"/>
      <c r="C73" s="292" t="s">
        <v>55</v>
      </c>
      <c r="D73" s="270">
        <f t="shared" si="1"/>
        <v>0</v>
      </c>
      <c r="E73" s="344"/>
      <c r="F73" s="345"/>
      <c r="G73" s="346"/>
      <c r="H73" s="345"/>
      <c r="I73" s="347"/>
      <c r="J73" s="347"/>
      <c r="K73" s="347"/>
      <c r="L73" s="347"/>
      <c r="M73" s="347"/>
      <c r="N73" s="347"/>
      <c r="O73" s="347"/>
      <c r="P73" s="347"/>
      <c r="Q73" s="347"/>
      <c r="R73" s="347"/>
      <c r="S73" s="347"/>
      <c r="T73" s="347"/>
      <c r="U73" s="347"/>
      <c r="V73" s="347"/>
      <c r="W73" s="347"/>
      <c r="X73" s="347"/>
      <c r="Y73" s="347"/>
      <c r="Z73" s="347"/>
      <c r="AA73" s="347"/>
      <c r="AB73" s="347"/>
      <c r="AC73" s="347"/>
      <c r="AD73" s="347"/>
      <c r="AE73" s="347"/>
      <c r="AF73" s="347"/>
      <c r="AG73" s="347"/>
      <c r="AH73" s="347"/>
      <c r="AI73" s="347"/>
      <c r="AJ73" s="347"/>
      <c r="AK73" s="347"/>
      <c r="AL73" s="347"/>
      <c r="AM73" s="347"/>
      <c r="AN73" s="347"/>
      <c r="AO73" s="347"/>
      <c r="AP73" s="347"/>
      <c r="AQ73" s="347"/>
      <c r="AR73" s="347"/>
      <c r="AS73" s="347"/>
      <c r="AT73" s="347"/>
      <c r="AU73" s="347"/>
      <c r="AV73" s="347"/>
      <c r="AW73" s="347"/>
      <c r="AX73" s="347"/>
      <c r="AY73" s="347"/>
      <c r="AZ73" s="347"/>
      <c r="BA73" s="347"/>
      <c r="BB73" s="347"/>
      <c r="BC73" s="347"/>
      <c r="BD73" s="347"/>
      <c r="BE73" s="347"/>
      <c r="BF73" s="347"/>
      <c r="BG73" s="347"/>
      <c r="BH73" s="347"/>
      <c r="BI73" s="347"/>
      <c r="BJ73" s="347"/>
      <c r="BK73" s="347"/>
      <c r="BL73" s="347"/>
      <c r="BM73" s="347"/>
      <c r="BN73" s="347"/>
      <c r="BO73" s="347"/>
      <c r="BP73" s="347"/>
      <c r="BQ73" s="347"/>
      <c r="BR73" s="347"/>
      <c r="BS73" s="347"/>
      <c r="BT73" s="347"/>
      <c r="BU73" s="347"/>
      <c r="BV73" s="347"/>
      <c r="BW73" s="347"/>
      <c r="BX73" s="347"/>
      <c r="BY73" s="347"/>
      <c r="BZ73" s="347"/>
      <c r="CA73" s="347"/>
      <c r="CB73" s="347"/>
      <c r="CC73" s="347"/>
      <c r="CD73" s="347"/>
      <c r="CE73" s="347"/>
      <c r="CF73" s="347"/>
      <c r="CG73" s="347"/>
      <c r="CH73" s="347"/>
      <c r="CI73" s="347"/>
      <c r="CJ73" s="347"/>
      <c r="CK73" s="347"/>
      <c r="CL73" s="347"/>
      <c r="CM73" s="347"/>
      <c r="CN73" s="347"/>
      <c r="CO73" s="347"/>
      <c r="CP73" s="347"/>
      <c r="CQ73" s="347"/>
      <c r="CR73" s="347"/>
      <c r="CS73" s="347"/>
      <c r="CT73" s="347"/>
      <c r="CU73" s="347"/>
      <c r="CV73" s="347"/>
      <c r="CW73" s="347"/>
      <c r="CX73" s="347"/>
      <c r="CY73" s="347"/>
      <c r="CZ73" s="347"/>
      <c r="DA73" s="347"/>
      <c r="DB73" s="347"/>
      <c r="DC73" s="348"/>
    </row>
    <row r="74" spans="1:107" ht="15" customHeight="1" x14ac:dyDescent="0.15">
      <c r="A74" s="303">
        <v>69</v>
      </c>
      <c r="B74" s="1592"/>
      <c r="C74" s="292" t="s">
        <v>845</v>
      </c>
      <c r="D74" s="270">
        <f t="shared" si="1"/>
        <v>0</v>
      </c>
      <c r="E74" s="293"/>
      <c r="F74" s="294"/>
      <c r="G74" s="295"/>
      <c r="H74" s="294"/>
      <c r="I74" s="296"/>
      <c r="J74" s="296"/>
      <c r="K74" s="296"/>
      <c r="L74" s="296"/>
      <c r="M74" s="296"/>
      <c r="N74" s="296"/>
      <c r="O74" s="296"/>
      <c r="P74" s="296"/>
      <c r="Q74" s="296"/>
      <c r="R74" s="296"/>
      <c r="S74" s="296"/>
      <c r="T74" s="296"/>
      <c r="U74" s="296"/>
      <c r="V74" s="296"/>
      <c r="W74" s="296"/>
      <c r="X74" s="296"/>
      <c r="Y74" s="296"/>
      <c r="Z74" s="296"/>
      <c r="AA74" s="296"/>
      <c r="AB74" s="296"/>
      <c r="AC74" s="296"/>
      <c r="AD74" s="296"/>
      <c r="AE74" s="296"/>
      <c r="AF74" s="296"/>
      <c r="AG74" s="296"/>
      <c r="AH74" s="296"/>
      <c r="AI74" s="296"/>
      <c r="AJ74" s="296"/>
      <c r="AK74" s="296"/>
      <c r="AL74" s="296"/>
      <c r="AM74" s="296"/>
      <c r="AN74" s="296"/>
      <c r="AO74" s="296"/>
      <c r="AP74" s="296"/>
      <c r="AQ74" s="296"/>
      <c r="AR74" s="296"/>
      <c r="AS74" s="296"/>
      <c r="AT74" s="296"/>
      <c r="AU74" s="296"/>
      <c r="AV74" s="296"/>
      <c r="AW74" s="296"/>
      <c r="AX74" s="296"/>
      <c r="AY74" s="296"/>
      <c r="AZ74" s="296"/>
      <c r="BA74" s="296"/>
      <c r="BB74" s="296"/>
      <c r="BC74" s="296"/>
      <c r="BD74" s="296"/>
      <c r="BE74" s="296"/>
      <c r="BF74" s="296"/>
      <c r="BG74" s="296"/>
      <c r="BH74" s="296"/>
      <c r="BI74" s="296"/>
      <c r="BJ74" s="296"/>
      <c r="BK74" s="296"/>
      <c r="BL74" s="296"/>
      <c r="BM74" s="296"/>
      <c r="BN74" s="296"/>
      <c r="BO74" s="296"/>
      <c r="BP74" s="296"/>
      <c r="BQ74" s="296"/>
      <c r="BR74" s="296"/>
      <c r="BS74" s="296"/>
      <c r="BT74" s="296"/>
      <c r="BU74" s="296"/>
      <c r="BV74" s="296"/>
      <c r="BW74" s="296"/>
      <c r="BX74" s="296"/>
      <c r="BY74" s="296"/>
      <c r="BZ74" s="296"/>
      <c r="CA74" s="296"/>
      <c r="CB74" s="296"/>
      <c r="CC74" s="296"/>
      <c r="CD74" s="296"/>
      <c r="CE74" s="296"/>
      <c r="CF74" s="296"/>
      <c r="CG74" s="296"/>
      <c r="CH74" s="296"/>
      <c r="CI74" s="296"/>
      <c r="CJ74" s="296"/>
      <c r="CK74" s="296"/>
      <c r="CL74" s="296"/>
      <c r="CM74" s="296"/>
      <c r="CN74" s="296"/>
      <c r="CO74" s="296"/>
      <c r="CP74" s="296"/>
      <c r="CQ74" s="296"/>
      <c r="CR74" s="296"/>
      <c r="CS74" s="296"/>
      <c r="CT74" s="296"/>
      <c r="CU74" s="296"/>
      <c r="CV74" s="296"/>
      <c r="CW74" s="296"/>
      <c r="CX74" s="296"/>
      <c r="CY74" s="296"/>
      <c r="CZ74" s="296"/>
      <c r="DA74" s="296"/>
      <c r="DB74" s="296"/>
      <c r="DC74" s="297"/>
    </row>
    <row r="75" spans="1:107" ht="15" customHeight="1" thickBot="1" x14ac:dyDescent="0.2">
      <c r="A75" s="301">
        <v>70</v>
      </c>
      <c r="B75" s="1592"/>
      <c r="C75" s="359" t="s">
        <v>817</v>
      </c>
      <c r="D75" s="270">
        <f t="shared" si="1"/>
        <v>0</v>
      </c>
      <c r="E75" s="293"/>
      <c r="F75" s="294"/>
      <c r="G75" s="295"/>
      <c r="H75" s="294"/>
      <c r="I75" s="296"/>
      <c r="J75" s="296"/>
      <c r="K75" s="296"/>
      <c r="L75" s="296"/>
      <c r="M75" s="296"/>
      <c r="N75" s="296"/>
      <c r="O75" s="296"/>
      <c r="P75" s="296"/>
      <c r="Q75" s="296"/>
      <c r="R75" s="296"/>
      <c r="S75" s="296"/>
      <c r="T75" s="296"/>
      <c r="U75" s="296"/>
      <c r="V75" s="296"/>
      <c r="W75" s="296"/>
      <c r="X75" s="296"/>
      <c r="Y75" s="296"/>
      <c r="Z75" s="296"/>
      <c r="AA75" s="296"/>
      <c r="AB75" s="296"/>
      <c r="AC75" s="296"/>
      <c r="AD75" s="296"/>
      <c r="AE75" s="296"/>
      <c r="AF75" s="296"/>
      <c r="AG75" s="296"/>
      <c r="AH75" s="296"/>
      <c r="AI75" s="296"/>
      <c r="AJ75" s="296"/>
      <c r="AK75" s="296"/>
      <c r="AL75" s="296"/>
      <c r="AM75" s="296"/>
      <c r="AN75" s="296"/>
      <c r="AO75" s="296"/>
      <c r="AP75" s="296"/>
      <c r="AQ75" s="296"/>
      <c r="AR75" s="296"/>
      <c r="AS75" s="296"/>
      <c r="AT75" s="296"/>
      <c r="AU75" s="296"/>
      <c r="AV75" s="296"/>
      <c r="AW75" s="296"/>
      <c r="AX75" s="296"/>
      <c r="AY75" s="296"/>
      <c r="AZ75" s="296"/>
      <c r="BA75" s="296"/>
      <c r="BB75" s="296"/>
      <c r="BC75" s="296"/>
      <c r="BD75" s="296"/>
      <c r="BE75" s="296"/>
      <c r="BF75" s="296"/>
      <c r="BG75" s="296"/>
      <c r="BH75" s="296"/>
      <c r="BI75" s="296"/>
      <c r="BJ75" s="296"/>
      <c r="BK75" s="296"/>
      <c r="BL75" s="296"/>
      <c r="BM75" s="296"/>
      <c r="BN75" s="296"/>
      <c r="BO75" s="296"/>
      <c r="BP75" s="296"/>
      <c r="BQ75" s="296"/>
      <c r="BR75" s="296"/>
      <c r="BS75" s="296"/>
      <c r="BT75" s="296"/>
      <c r="BU75" s="296"/>
      <c r="BV75" s="296"/>
      <c r="BW75" s="296"/>
      <c r="BX75" s="296"/>
      <c r="BY75" s="296"/>
      <c r="BZ75" s="296"/>
      <c r="CA75" s="296"/>
      <c r="CB75" s="296"/>
      <c r="CC75" s="296"/>
      <c r="CD75" s="296"/>
      <c r="CE75" s="296"/>
      <c r="CF75" s="296"/>
      <c r="CG75" s="296"/>
      <c r="CH75" s="296"/>
      <c r="CI75" s="296"/>
      <c r="CJ75" s="296"/>
      <c r="CK75" s="296"/>
      <c r="CL75" s="296"/>
      <c r="CM75" s="296"/>
      <c r="CN75" s="296"/>
      <c r="CO75" s="296"/>
      <c r="CP75" s="296"/>
      <c r="CQ75" s="296"/>
      <c r="CR75" s="296"/>
      <c r="CS75" s="296"/>
      <c r="CT75" s="296"/>
      <c r="CU75" s="296"/>
      <c r="CV75" s="296"/>
      <c r="CW75" s="296"/>
      <c r="CX75" s="296"/>
      <c r="CY75" s="296"/>
      <c r="CZ75" s="296"/>
      <c r="DA75" s="296"/>
      <c r="DB75" s="296"/>
      <c r="DC75" s="297"/>
    </row>
    <row r="76" spans="1:107" ht="15" customHeight="1" x14ac:dyDescent="0.15">
      <c r="A76" s="298">
        <v>71</v>
      </c>
      <c r="B76" s="1585" t="s">
        <v>51</v>
      </c>
      <c r="C76" s="266" t="s">
        <v>239</v>
      </c>
      <c r="D76" s="187">
        <f t="shared" si="1"/>
        <v>0</v>
      </c>
      <c r="E76" s="309"/>
      <c r="F76" s="312"/>
      <c r="G76" s="314"/>
      <c r="H76" s="349"/>
      <c r="I76" s="312"/>
      <c r="J76" s="312"/>
      <c r="K76" s="312"/>
      <c r="L76" s="312"/>
      <c r="M76" s="312"/>
      <c r="N76" s="312"/>
      <c r="O76" s="312"/>
      <c r="P76" s="312"/>
      <c r="Q76" s="312"/>
      <c r="R76" s="312"/>
      <c r="S76" s="312"/>
      <c r="T76" s="312"/>
      <c r="U76" s="312"/>
      <c r="V76" s="312"/>
      <c r="W76" s="312"/>
      <c r="X76" s="312"/>
      <c r="Y76" s="312"/>
      <c r="Z76" s="312"/>
      <c r="AA76" s="312"/>
      <c r="AB76" s="312"/>
      <c r="AC76" s="312"/>
      <c r="AD76" s="313"/>
      <c r="AE76" s="312"/>
      <c r="AF76" s="312"/>
      <c r="AG76" s="312"/>
      <c r="AH76" s="312"/>
      <c r="AI76" s="312"/>
      <c r="AJ76" s="312"/>
      <c r="AK76" s="312"/>
      <c r="AL76" s="312"/>
      <c r="AM76" s="312"/>
      <c r="AN76" s="312"/>
      <c r="AO76" s="312"/>
      <c r="AP76" s="312"/>
      <c r="AQ76" s="312"/>
      <c r="AR76" s="312"/>
      <c r="AS76" s="312"/>
      <c r="AT76" s="312"/>
      <c r="AU76" s="312"/>
      <c r="AV76" s="312"/>
      <c r="AW76" s="312"/>
      <c r="AX76" s="312"/>
      <c r="AY76" s="312"/>
      <c r="AZ76" s="312"/>
      <c r="BA76" s="312"/>
      <c r="BB76" s="312"/>
      <c r="BC76" s="313"/>
      <c r="BD76" s="312"/>
      <c r="BE76" s="312"/>
      <c r="BF76" s="312"/>
      <c r="BG76" s="312"/>
      <c r="BH76" s="312"/>
      <c r="BI76" s="312"/>
      <c r="BJ76" s="312"/>
      <c r="BK76" s="312"/>
      <c r="BL76" s="312"/>
      <c r="BM76" s="312"/>
      <c r="BN76" s="312"/>
      <c r="BO76" s="312"/>
      <c r="BP76" s="312"/>
      <c r="BQ76" s="312"/>
      <c r="BR76" s="312"/>
      <c r="BS76" s="312"/>
      <c r="BT76" s="312"/>
      <c r="BU76" s="312"/>
      <c r="BV76" s="312"/>
      <c r="BW76" s="312"/>
      <c r="BX76" s="312"/>
      <c r="BY76" s="312"/>
      <c r="BZ76" s="312"/>
      <c r="CA76" s="312"/>
      <c r="CB76" s="313"/>
      <c r="CC76" s="312"/>
      <c r="CD76" s="312"/>
      <c r="CE76" s="312"/>
      <c r="CF76" s="312"/>
      <c r="CG76" s="312"/>
      <c r="CH76" s="312"/>
      <c r="CI76" s="312"/>
      <c r="CJ76" s="312"/>
      <c r="CK76" s="312"/>
      <c r="CL76" s="312"/>
      <c r="CM76" s="312"/>
      <c r="CN76" s="312"/>
      <c r="CO76" s="312"/>
      <c r="CP76" s="312"/>
      <c r="CQ76" s="312"/>
      <c r="CR76" s="312"/>
      <c r="CS76" s="312"/>
      <c r="CT76" s="312"/>
      <c r="CU76" s="312"/>
      <c r="CV76" s="312"/>
      <c r="CW76" s="312"/>
      <c r="CX76" s="312"/>
      <c r="CY76" s="312"/>
      <c r="CZ76" s="312"/>
      <c r="DA76" s="312"/>
      <c r="DB76" s="312"/>
      <c r="DC76" s="314"/>
    </row>
    <row r="77" spans="1:107" ht="15" customHeight="1" thickBot="1" x14ac:dyDescent="0.2">
      <c r="A77" s="301">
        <v>72</v>
      </c>
      <c r="B77" s="1587"/>
      <c r="C77" s="268" t="s">
        <v>240</v>
      </c>
      <c r="D77" s="189">
        <f t="shared" si="1"/>
        <v>0</v>
      </c>
      <c r="E77" s="321"/>
      <c r="F77" s="324"/>
      <c r="G77" s="326"/>
      <c r="H77" s="350"/>
      <c r="I77" s="324"/>
      <c r="J77" s="324"/>
      <c r="K77" s="324"/>
      <c r="L77" s="324"/>
      <c r="M77" s="324"/>
      <c r="N77" s="324"/>
      <c r="O77" s="324"/>
      <c r="P77" s="324"/>
      <c r="Q77" s="324"/>
      <c r="R77" s="324"/>
      <c r="S77" s="324"/>
      <c r="T77" s="324"/>
      <c r="U77" s="324"/>
      <c r="V77" s="324"/>
      <c r="W77" s="324"/>
      <c r="X77" s="324"/>
      <c r="Y77" s="324"/>
      <c r="Z77" s="324"/>
      <c r="AA77" s="324"/>
      <c r="AB77" s="324"/>
      <c r="AC77" s="324"/>
      <c r="AD77" s="325"/>
      <c r="AE77" s="324"/>
      <c r="AF77" s="324"/>
      <c r="AG77" s="324"/>
      <c r="AH77" s="324"/>
      <c r="AI77" s="324"/>
      <c r="AJ77" s="324"/>
      <c r="AK77" s="324"/>
      <c r="AL77" s="324"/>
      <c r="AM77" s="324"/>
      <c r="AN77" s="324"/>
      <c r="AO77" s="324"/>
      <c r="AP77" s="324"/>
      <c r="AQ77" s="324"/>
      <c r="AR77" s="324"/>
      <c r="AS77" s="324"/>
      <c r="AT77" s="324"/>
      <c r="AU77" s="324"/>
      <c r="AV77" s="324"/>
      <c r="AW77" s="324"/>
      <c r="AX77" s="324"/>
      <c r="AY77" s="324"/>
      <c r="AZ77" s="324"/>
      <c r="BA77" s="324"/>
      <c r="BB77" s="324"/>
      <c r="BC77" s="325"/>
      <c r="BD77" s="324"/>
      <c r="BE77" s="324"/>
      <c r="BF77" s="324"/>
      <c r="BG77" s="324"/>
      <c r="BH77" s="324"/>
      <c r="BI77" s="324"/>
      <c r="BJ77" s="324"/>
      <c r="BK77" s="324"/>
      <c r="BL77" s="324"/>
      <c r="BM77" s="324"/>
      <c r="BN77" s="324"/>
      <c r="BO77" s="324"/>
      <c r="BP77" s="324"/>
      <c r="BQ77" s="324"/>
      <c r="BR77" s="324"/>
      <c r="BS77" s="324"/>
      <c r="BT77" s="324"/>
      <c r="BU77" s="324"/>
      <c r="BV77" s="324"/>
      <c r="BW77" s="324"/>
      <c r="BX77" s="324"/>
      <c r="BY77" s="324"/>
      <c r="BZ77" s="324"/>
      <c r="CA77" s="324"/>
      <c r="CB77" s="325"/>
      <c r="CC77" s="324"/>
      <c r="CD77" s="324"/>
      <c r="CE77" s="324"/>
      <c r="CF77" s="324"/>
      <c r="CG77" s="324"/>
      <c r="CH77" s="324"/>
      <c r="CI77" s="324"/>
      <c r="CJ77" s="324"/>
      <c r="CK77" s="324"/>
      <c r="CL77" s="324"/>
      <c r="CM77" s="324"/>
      <c r="CN77" s="324"/>
      <c r="CO77" s="324"/>
      <c r="CP77" s="324"/>
      <c r="CQ77" s="324"/>
      <c r="CR77" s="324"/>
      <c r="CS77" s="324"/>
      <c r="CT77" s="324"/>
      <c r="CU77" s="324"/>
      <c r="CV77" s="324"/>
      <c r="CW77" s="324"/>
      <c r="CX77" s="324"/>
      <c r="CY77" s="324"/>
      <c r="CZ77" s="324"/>
      <c r="DA77" s="324"/>
      <c r="DB77" s="324"/>
      <c r="DC77" s="326"/>
    </row>
    <row r="78" spans="1:107" ht="15" customHeight="1" x14ac:dyDescent="0.15">
      <c r="A78" s="298">
        <v>73</v>
      </c>
      <c r="B78" s="1585" t="s">
        <v>241</v>
      </c>
      <c r="C78" s="299" t="s">
        <v>184</v>
      </c>
      <c r="D78" s="187">
        <f t="shared" si="1"/>
        <v>0</v>
      </c>
      <c r="E78" s="309"/>
      <c r="F78" s="312"/>
      <c r="G78" s="314"/>
      <c r="H78" s="349"/>
      <c r="I78" s="312"/>
      <c r="J78" s="312"/>
      <c r="K78" s="312"/>
      <c r="L78" s="312"/>
      <c r="M78" s="312"/>
      <c r="N78" s="312"/>
      <c r="O78" s="312"/>
      <c r="P78" s="312"/>
      <c r="Q78" s="312"/>
      <c r="R78" s="312"/>
      <c r="S78" s="312"/>
      <c r="T78" s="312"/>
      <c r="U78" s="312"/>
      <c r="V78" s="312"/>
      <c r="W78" s="312"/>
      <c r="X78" s="312"/>
      <c r="Y78" s="312"/>
      <c r="Z78" s="312"/>
      <c r="AA78" s="312"/>
      <c r="AB78" s="312"/>
      <c r="AC78" s="312"/>
      <c r="AD78" s="313"/>
      <c r="AE78" s="312"/>
      <c r="AF78" s="312"/>
      <c r="AG78" s="312"/>
      <c r="AH78" s="312"/>
      <c r="AI78" s="312"/>
      <c r="AJ78" s="312"/>
      <c r="AK78" s="312"/>
      <c r="AL78" s="312"/>
      <c r="AM78" s="312"/>
      <c r="AN78" s="312"/>
      <c r="AO78" s="312"/>
      <c r="AP78" s="312"/>
      <c r="AQ78" s="312"/>
      <c r="AR78" s="312"/>
      <c r="AS78" s="312"/>
      <c r="AT78" s="312"/>
      <c r="AU78" s="312"/>
      <c r="AV78" s="312"/>
      <c r="AW78" s="312"/>
      <c r="AX78" s="312"/>
      <c r="AY78" s="312"/>
      <c r="AZ78" s="312"/>
      <c r="BA78" s="312"/>
      <c r="BB78" s="312"/>
      <c r="BC78" s="313"/>
      <c r="BD78" s="312"/>
      <c r="BE78" s="312"/>
      <c r="BF78" s="312"/>
      <c r="BG78" s="312"/>
      <c r="BH78" s="312"/>
      <c r="BI78" s="312"/>
      <c r="BJ78" s="312"/>
      <c r="BK78" s="312"/>
      <c r="BL78" s="312"/>
      <c r="BM78" s="312"/>
      <c r="BN78" s="312"/>
      <c r="BO78" s="312"/>
      <c r="BP78" s="312"/>
      <c r="BQ78" s="312"/>
      <c r="BR78" s="312"/>
      <c r="BS78" s="312"/>
      <c r="BT78" s="312"/>
      <c r="BU78" s="312"/>
      <c r="BV78" s="312"/>
      <c r="BW78" s="312"/>
      <c r="BX78" s="312"/>
      <c r="BY78" s="312"/>
      <c r="BZ78" s="312"/>
      <c r="CA78" s="312"/>
      <c r="CB78" s="313"/>
      <c r="CC78" s="312"/>
      <c r="CD78" s="312"/>
      <c r="CE78" s="312"/>
      <c r="CF78" s="312"/>
      <c r="CG78" s="312"/>
      <c r="CH78" s="312"/>
      <c r="CI78" s="312"/>
      <c r="CJ78" s="312"/>
      <c r="CK78" s="312"/>
      <c r="CL78" s="312"/>
      <c r="CM78" s="312"/>
      <c r="CN78" s="312"/>
      <c r="CO78" s="312"/>
      <c r="CP78" s="312"/>
      <c r="CQ78" s="312"/>
      <c r="CR78" s="312"/>
      <c r="CS78" s="312"/>
      <c r="CT78" s="312"/>
      <c r="CU78" s="312"/>
      <c r="CV78" s="312"/>
      <c r="CW78" s="312"/>
      <c r="CX78" s="312"/>
      <c r="CY78" s="312"/>
      <c r="CZ78" s="312"/>
      <c r="DA78" s="312"/>
      <c r="DB78" s="312"/>
      <c r="DC78" s="314"/>
    </row>
    <row r="79" spans="1:107" ht="15" customHeight="1" x14ac:dyDescent="0.15">
      <c r="A79" s="300">
        <v>74</v>
      </c>
      <c r="B79" s="1586"/>
      <c r="C79" s="269" t="s">
        <v>187</v>
      </c>
      <c r="D79" s="188">
        <f t="shared" si="1"/>
        <v>0</v>
      </c>
      <c r="E79" s="315"/>
      <c r="F79" s="318"/>
      <c r="G79" s="320"/>
      <c r="H79" s="351"/>
      <c r="I79" s="318"/>
      <c r="J79" s="318"/>
      <c r="K79" s="318"/>
      <c r="L79" s="318"/>
      <c r="M79" s="318"/>
      <c r="N79" s="318"/>
      <c r="O79" s="318"/>
      <c r="P79" s="318"/>
      <c r="Q79" s="318"/>
      <c r="R79" s="318"/>
      <c r="S79" s="318"/>
      <c r="T79" s="318"/>
      <c r="U79" s="318"/>
      <c r="V79" s="318"/>
      <c r="W79" s="318"/>
      <c r="X79" s="318"/>
      <c r="Y79" s="318"/>
      <c r="Z79" s="318"/>
      <c r="AA79" s="318"/>
      <c r="AB79" s="318"/>
      <c r="AC79" s="318"/>
      <c r="AD79" s="319"/>
      <c r="AE79" s="318"/>
      <c r="AF79" s="318"/>
      <c r="AG79" s="318"/>
      <c r="AH79" s="318"/>
      <c r="AI79" s="318"/>
      <c r="AJ79" s="318"/>
      <c r="AK79" s="318"/>
      <c r="AL79" s="318"/>
      <c r="AM79" s="318"/>
      <c r="AN79" s="318"/>
      <c r="AO79" s="318"/>
      <c r="AP79" s="318"/>
      <c r="AQ79" s="318"/>
      <c r="AR79" s="318"/>
      <c r="AS79" s="318"/>
      <c r="AT79" s="318"/>
      <c r="AU79" s="318"/>
      <c r="AV79" s="318"/>
      <c r="AW79" s="318"/>
      <c r="AX79" s="318"/>
      <c r="AY79" s="318"/>
      <c r="AZ79" s="318"/>
      <c r="BA79" s="318"/>
      <c r="BB79" s="318"/>
      <c r="BC79" s="319"/>
      <c r="BD79" s="318"/>
      <c r="BE79" s="318"/>
      <c r="BF79" s="318"/>
      <c r="BG79" s="318"/>
      <c r="BH79" s="318"/>
      <c r="BI79" s="318"/>
      <c r="BJ79" s="318"/>
      <c r="BK79" s="318"/>
      <c r="BL79" s="318"/>
      <c r="BM79" s="318"/>
      <c r="BN79" s="318"/>
      <c r="BO79" s="318"/>
      <c r="BP79" s="318"/>
      <c r="BQ79" s="318"/>
      <c r="BR79" s="318"/>
      <c r="BS79" s="318"/>
      <c r="BT79" s="318"/>
      <c r="BU79" s="318"/>
      <c r="BV79" s="318"/>
      <c r="BW79" s="318"/>
      <c r="BX79" s="318"/>
      <c r="BY79" s="318"/>
      <c r="BZ79" s="318"/>
      <c r="CA79" s="318"/>
      <c r="CB79" s="319"/>
      <c r="CC79" s="318"/>
      <c r="CD79" s="318"/>
      <c r="CE79" s="318"/>
      <c r="CF79" s="318"/>
      <c r="CG79" s="318"/>
      <c r="CH79" s="318"/>
      <c r="CI79" s="318"/>
      <c r="CJ79" s="318"/>
      <c r="CK79" s="318"/>
      <c r="CL79" s="318"/>
      <c r="CM79" s="318"/>
      <c r="CN79" s="318"/>
      <c r="CO79" s="318"/>
      <c r="CP79" s="318"/>
      <c r="CQ79" s="318"/>
      <c r="CR79" s="318"/>
      <c r="CS79" s="318"/>
      <c r="CT79" s="318"/>
      <c r="CU79" s="318"/>
      <c r="CV79" s="318"/>
      <c r="CW79" s="318"/>
      <c r="CX79" s="318"/>
      <c r="CY79" s="318"/>
      <c r="CZ79" s="318"/>
      <c r="DA79" s="318"/>
      <c r="DB79" s="318"/>
      <c r="DC79" s="320"/>
    </row>
    <row r="80" spans="1:107" ht="15" customHeight="1" x14ac:dyDescent="0.15">
      <c r="A80" s="300">
        <v>75</v>
      </c>
      <c r="B80" s="1586"/>
      <c r="C80" s="269" t="s">
        <v>188</v>
      </c>
      <c r="D80" s="188">
        <f t="shared" si="1"/>
        <v>0</v>
      </c>
      <c r="E80" s="315"/>
      <c r="F80" s="318"/>
      <c r="G80" s="320"/>
      <c r="H80" s="351"/>
      <c r="I80" s="318"/>
      <c r="J80" s="318"/>
      <c r="K80" s="318"/>
      <c r="L80" s="318"/>
      <c r="M80" s="318"/>
      <c r="N80" s="318"/>
      <c r="O80" s="318"/>
      <c r="P80" s="318"/>
      <c r="Q80" s="318"/>
      <c r="R80" s="318"/>
      <c r="S80" s="318"/>
      <c r="T80" s="318"/>
      <c r="U80" s="318"/>
      <c r="V80" s="318"/>
      <c r="W80" s="318"/>
      <c r="X80" s="318"/>
      <c r="Y80" s="318"/>
      <c r="Z80" s="318"/>
      <c r="AA80" s="318"/>
      <c r="AB80" s="318"/>
      <c r="AC80" s="318"/>
      <c r="AD80" s="319"/>
      <c r="AE80" s="318"/>
      <c r="AF80" s="318"/>
      <c r="AG80" s="318"/>
      <c r="AH80" s="318"/>
      <c r="AI80" s="318"/>
      <c r="AJ80" s="318"/>
      <c r="AK80" s="318"/>
      <c r="AL80" s="318"/>
      <c r="AM80" s="318"/>
      <c r="AN80" s="318"/>
      <c r="AO80" s="318"/>
      <c r="AP80" s="318"/>
      <c r="AQ80" s="318"/>
      <c r="AR80" s="318"/>
      <c r="AS80" s="318"/>
      <c r="AT80" s="318"/>
      <c r="AU80" s="318"/>
      <c r="AV80" s="318"/>
      <c r="AW80" s="318"/>
      <c r="AX80" s="318"/>
      <c r="AY80" s="318"/>
      <c r="AZ80" s="318"/>
      <c r="BA80" s="318"/>
      <c r="BB80" s="318"/>
      <c r="BC80" s="319"/>
      <c r="BD80" s="318"/>
      <c r="BE80" s="318"/>
      <c r="BF80" s="318"/>
      <c r="BG80" s="318"/>
      <c r="BH80" s="318"/>
      <c r="BI80" s="318"/>
      <c r="BJ80" s="318"/>
      <c r="BK80" s="318"/>
      <c r="BL80" s="318"/>
      <c r="BM80" s="318"/>
      <c r="BN80" s="318"/>
      <c r="BO80" s="318"/>
      <c r="BP80" s="318"/>
      <c r="BQ80" s="318"/>
      <c r="BR80" s="318"/>
      <c r="BS80" s="318"/>
      <c r="BT80" s="318"/>
      <c r="BU80" s="318"/>
      <c r="BV80" s="318"/>
      <c r="BW80" s="318"/>
      <c r="BX80" s="318"/>
      <c r="BY80" s="318"/>
      <c r="BZ80" s="318"/>
      <c r="CA80" s="318"/>
      <c r="CB80" s="319"/>
      <c r="CC80" s="318"/>
      <c r="CD80" s="318"/>
      <c r="CE80" s="318"/>
      <c r="CF80" s="318"/>
      <c r="CG80" s="318"/>
      <c r="CH80" s="318"/>
      <c r="CI80" s="318"/>
      <c r="CJ80" s="318"/>
      <c r="CK80" s="318"/>
      <c r="CL80" s="318"/>
      <c r="CM80" s="318"/>
      <c r="CN80" s="318"/>
      <c r="CO80" s="318"/>
      <c r="CP80" s="318"/>
      <c r="CQ80" s="318"/>
      <c r="CR80" s="318"/>
      <c r="CS80" s="318"/>
      <c r="CT80" s="318"/>
      <c r="CU80" s="318"/>
      <c r="CV80" s="318"/>
      <c r="CW80" s="318"/>
      <c r="CX80" s="318"/>
      <c r="CY80" s="318"/>
      <c r="CZ80" s="318"/>
      <c r="DA80" s="318"/>
      <c r="DB80" s="318"/>
      <c r="DC80" s="320"/>
    </row>
    <row r="81" spans="1:107" ht="15" customHeight="1" x14ac:dyDescent="0.15">
      <c r="A81" s="300">
        <v>76</v>
      </c>
      <c r="B81" s="1586"/>
      <c r="C81" s="269" t="s">
        <v>185</v>
      </c>
      <c r="D81" s="188">
        <f t="shared" si="1"/>
        <v>0</v>
      </c>
      <c r="E81" s="315"/>
      <c r="F81" s="318"/>
      <c r="G81" s="320"/>
      <c r="H81" s="351"/>
      <c r="I81" s="318"/>
      <c r="J81" s="318"/>
      <c r="K81" s="318"/>
      <c r="L81" s="318"/>
      <c r="M81" s="318"/>
      <c r="N81" s="318"/>
      <c r="O81" s="318"/>
      <c r="P81" s="318"/>
      <c r="Q81" s="318"/>
      <c r="R81" s="318"/>
      <c r="S81" s="318"/>
      <c r="T81" s="318"/>
      <c r="U81" s="318"/>
      <c r="V81" s="318"/>
      <c r="W81" s="318"/>
      <c r="X81" s="318"/>
      <c r="Y81" s="318"/>
      <c r="Z81" s="318"/>
      <c r="AA81" s="318"/>
      <c r="AB81" s="318"/>
      <c r="AC81" s="318"/>
      <c r="AD81" s="319"/>
      <c r="AE81" s="318"/>
      <c r="AF81" s="318"/>
      <c r="AG81" s="318"/>
      <c r="AH81" s="318"/>
      <c r="AI81" s="318"/>
      <c r="AJ81" s="318"/>
      <c r="AK81" s="318"/>
      <c r="AL81" s="318"/>
      <c r="AM81" s="318"/>
      <c r="AN81" s="318"/>
      <c r="AO81" s="318"/>
      <c r="AP81" s="318"/>
      <c r="AQ81" s="318"/>
      <c r="AR81" s="318"/>
      <c r="AS81" s="318"/>
      <c r="AT81" s="318"/>
      <c r="AU81" s="318"/>
      <c r="AV81" s="318"/>
      <c r="AW81" s="318"/>
      <c r="AX81" s="318"/>
      <c r="AY81" s="318"/>
      <c r="AZ81" s="318"/>
      <c r="BA81" s="318"/>
      <c r="BB81" s="318"/>
      <c r="BC81" s="319"/>
      <c r="BD81" s="318"/>
      <c r="BE81" s="318"/>
      <c r="BF81" s="318"/>
      <c r="BG81" s="318"/>
      <c r="BH81" s="318"/>
      <c r="BI81" s="318"/>
      <c r="BJ81" s="318"/>
      <c r="BK81" s="318"/>
      <c r="BL81" s="318"/>
      <c r="BM81" s="318"/>
      <c r="BN81" s="318"/>
      <c r="BO81" s="318"/>
      <c r="BP81" s="318"/>
      <c r="BQ81" s="318"/>
      <c r="BR81" s="318"/>
      <c r="BS81" s="318"/>
      <c r="BT81" s="318"/>
      <c r="BU81" s="318"/>
      <c r="BV81" s="318"/>
      <c r="BW81" s="318"/>
      <c r="BX81" s="318"/>
      <c r="BY81" s="318"/>
      <c r="BZ81" s="318"/>
      <c r="CA81" s="318"/>
      <c r="CB81" s="319"/>
      <c r="CC81" s="318"/>
      <c r="CD81" s="318"/>
      <c r="CE81" s="318"/>
      <c r="CF81" s="318"/>
      <c r="CG81" s="318"/>
      <c r="CH81" s="318"/>
      <c r="CI81" s="318"/>
      <c r="CJ81" s="318"/>
      <c r="CK81" s="318"/>
      <c r="CL81" s="318"/>
      <c r="CM81" s="318"/>
      <c r="CN81" s="318"/>
      <c r="CO81" s="318"/>
      <c r="CP81" s="318"/>
      <c r="CQ81" s="318"/>
      <c r="CR81" s="318"/>
      <c r="CS81" s="318"/>
      <c r="CT81" s="318"/>
      <c r="CU81" s="318"/>
      <c r="CV81" s="318"/>
      <c r="CW81" s="318"/>
      <c r="CX81" s="318"/>
      <c r="CY81" s="318"/>
      <c r="CZ81" s="318"/>
      <c r="DA81" s="318"/>
      <c r="DB81" s="318"/>
      <c r="DC81" s="320"/>
    </row>
    <row r="82" spans="1:107" ht="15" customHeight="1" x14ac:dyDescent="0.15">
      <c r="A82" s="300">
        <v>77</v>
      </c>
      <c r="B82" s="1586"/>
      <c r="C82" s="269" t="s">
        <v>189</v>
      </c>
      <c r="D82" s="188">
        <f t="shared" si="1"/>
        <v>0</v>
      </c>
      <c r="E82" s="315"/>
      <c r="F82" s="318"/>
      <c r="G82" s="320"/>
      <c r="H82" s="351"/>
      <c r="I82" s="318"/>
      <c r="J82" s="318"/>
      <c r="K82" s="318"/>
      <c r="L82" s="318"/>
      <c r="M82" s="318"/>
      <c r="N82" s="318"/>
      <c r="O82" s="318"/>
      <c r="P82" s="318"/>
      <c r="Q82" s="318"/>
      <c r="R82" s="318"/>
      <c r="S82" s="318"/>
      <c r="T82" s="318"/>
      <c r="U82" s="318"/>
      <c r="V82" s="318"/>
      <c r="W82" s="318"/>
      <c r="X82" s="318"/>
      <c r="Y82" s="318"/>
      <c r="Z82" s="318"/>
      <c r="AA82" s="318"/>
      <c r="AB82" s="318"/>
      <c r="AC82" s="318"/>
      <c r="AD82" s="319"/>
      <c r="AE82" s="318"/>
      <c r="AF82" s="318"/>
      <c r="AG82" s="318"/>
      <c r="AH82" s="318"/>
      <c r="AI82" s="318"/>
      <c r="AJ82" s="318"/>
      <c r="AK82" s="318"/>
      <c r="AL82" s="318"/>
      <c r="AM82" s="318"/>
      <c r="AN82" s="318"/>
      <c r="AO82" s="318"/>
      <c r="AP82" s="318"/>
      <c r="AQ82" s="318"/>
      <c r="AR82" s="318"/>
      <c r="AS82" s="318"/>
      <c r="AT82" s="318"/>
      <c r="AU82" s="318"/>
      <c r="AV82" s="318"/>
      <c r="AW82" s="318"/>
      <c r="AX82" s="318"/>
      <c r="AY82" s="318"/>
      <c r="AZ82" s="318"/>
      <c r="BA82" s="318"/>
      <c r="BB82" s="318"/>
      <c r="BC82" s="319"/>
      <c r="BD82" s="318"/>
      <c r="BE82" s="318"/>
      <c r="BF82" s="318"/>
      <c r="BG82" s="318"/>
      <c r="BH82" s="318"/>
      <c r="BI82" s="318"/>
      <c r="BJ82" s="318"/>
      <c r="BK82" s="318"/>
      <c r="BL82" s="318"/>
      <c r="BM82" s="318"/>
      <c r="BN82" s="318"/>
      <c r="BO82" s="318"/>
      <c r="BP82" s="318"/>
      <c r="BQ82" s="318"/>
      <c r="BR82" s="318"/>
      <c r="BS82" s="318"/>
      <c r="BT82" s="318"/>
      <c r="BU82" s="318"/>
      <c r="BV82" s="318"/>
      <c r="BW82" s="318"/>
      <c r="BX82" s="318"/>
      <c r="BY82" s="318"/>
      <c r="BZ82" s="318"/>
      <c r="CA82" s="318"/>
      <c r="CB82" s="319"/>
      <c r="CC82" s="318"/>
      <c r="CD82" s="318"/>
      <c r="CE82" s="318"/>
      <c r="CF82" s="318"/>
      <c r="CG82" s="318"/>
      <c r="CH82" s="318"/>
      <c r="CI82" s="318"/>
      <c r="CJ82" s="318"/>
      <c r="CK82" s="318"/>
      <c r="CL82" s="318"/>
      <c r="CM82" s="318"/>
      <c r="CN82" s="318"/>
      <c r="CO82" s="318"/>
      <c r="CP82" s="318"/>
      <c r="CQ82" s="318"/>
      <c r="CR82" s="318"/>
      <c r="CS82" s="318"/>
      <c r="CT82" s="318"/>
      <c r="CU82" s="318"/>
      <c r="CV82" s="318"/>
      <c r="CW82" s="318"/>
      <c r="CX82" s="318"/>
      <c r="CY82" s="318"/>
      <c r="CZ82" s="318"/>
      <c r="DA82" s="318"/>
      <c r="DB82" s="318"/>
      <c r="DC82" s="320"/>
    </row>
    <row r="83" spans="1:107" ht="15" customHeight="1" thickBot="1" x14ac:dyDescent="0.2">
      <c r="A83" s="301">
        <v>78</v>
      </c>
      <c r="B83" s="1587"/>
      <c r="C83" s="302" t="s">
        <v>190</v>
      </c>
      <c r="D83" s="189">
        <f t="shared" si="1"/>
        <v>0</v>
      </c>
      <c r="E83" s="321"/>
      <c r="F83" s="324"/>
      <c r="G83" s="326"/>
      <c r="H83" s="350"/>
      <c r="I83" s="324"/>
      <c r="J83" s="324"/>
      <c r="K83" s="324"/>
      <c r="L83" s="324"/>
      <c r="M83" s="324"/>
      <c r="N83" s="324"/>
      <c r="O83" s="324"/>
      <c r="P83" s="324"/>
      <c r="Q83" s="324"/>
      <c r="R83" s="324"/>
      <c r="S83" s="324"/>
      <c r="T83" s="324"/>
      <c r="U83" s="324"/>
      <c r="V83" s="324"/>
      <c r="W83" s="324"/>
      <c r="X83" s="324"/>
      <c r="Y83" s="324"/>
      <c r="Z83" s="324"/>
      <c r="AA83" s="324"/>
      <c r="AB83" s="324"/>
      <c r="AC83" s="324"/>
      <c r="AD83" s="325"/>
      <c r="AE83" s="324"/>
      <c r="AF83" s="324"/>
      <c r="AG83" s="324"/>
      <c r="AH83" s="324"/>
      <c r="AI83" s="324"/>
      <c r="AJ83" s="324"/>
      <c r="AK83" s="324"/>
      <c r="AL83" s="324"/>
      <c r="AM83" s="324"/>
      <c r="AN83" s="324"/>
      <c r="AO83" s="324"/>
      <c r="AP83" s="324"/>
      <c r="AQ83" s="324"/>
      <c r="AR83" s="324"/>
      <c r="AS83" s="324"/>
      <c r="AT83" s="324"/>
      <c r="AU83" s="324"/>
      <c r="AV83" s="324"/>
      <c r="AW83" s="324"/>
      <c r="AX83" s="324"/>
      <c r="AY83" s="324"/>
      <c r="AZ83" s="324"/>
      <c r="BA83" s="324"/>
      <c r="BB83" s="324"/>
      <c r="BC83" s="325"/>
      <c r="BD83" s="324"/>
      <c r="BE83" s="324"/>
      <c r="BF83" s="324"/>
      <c r="BG83" s="324"/>
      <c r="BH83" s="324"/>
      <c r="BI83" s="324"/>
      <c r="BJ83" s="324"/>
      <c r="BK83" s="324"/>
      <c r="BL83" s="324"/>
      <c r="BM83" s="324"/>
      <c r="BN83" s="324"/>
      <c r="BO83" s="324"/>
      <c r="BP83" s="324"/>
      <c r="BQ83" s="324"/>
      <c r="BR83" s="324"/>
      <c r="BS83" s="324"/>
      <c r="BT83" s="324"/>
      <c r="BU83" s="324"/>
      <c r="BV83" s="324"/>
      <c r="BW83" s="324"/>
      <c r="BX83" s="324"/>
      <c r="BY83" s="324"/>
      <c r="BZ83" s="324"/>
      <c r="CA83" s="324"/>
      <c r="CB83" s="325"/>
      <c r="CC83" s="324"/>
      <c r="CD83" s="324"/>
      <c r="CE83" s="324"/>
      <c r="CF83" s="324"/>
      <c r="CG83" s="324"/>
      <c r="CH83" s="324"/>
      <c r="CI83" s="324"/>
      <c r="CJ83" s="324"/>
      <c r="CK83" s="324"/>
      <c r="CL83" s="324"/>
      <c r="CM83" s="324"/>
      <c r="CN83" s="324"/>
      <c r="CO83" s="324"/>
      <c r="CP83" s="324"/>
      <c r="CQ83" s="324"/>
      <c r="CR83" s="324"/>
      <c r="CS83" s="324"/>
      <c r="CT83" s="324"/>
      <c r="CU83" s="324"/>
      <c r="CV83" s="324"/>
      <c r="CW83" s="324"/>
      <c r="CX83" s="324"/>
      <c r="CY83" s="324"/>
      <c r="CZ83" s="324"/>
      <c r="DA83" s="324"/>
      <c r="DB83" s="324"/>
      <c r="DC83" s="326"/>
    </row>
    <row r="84" spans="1:107" ht="15" customHeight="1" x14ac:dyDescent="0.15">
      <c r="A84" s="298">
        <v>79</v>
      </c>
      <c r="B84" s="1585" t="s">
        <v>242</v>
      </c>
      <c r="C84" s="266" t="s">
        <v>234</v>
      </c>
      <c r="D84" s="187">
        <f t="shared" si="1"/>
        <v>0</v>
      </c>
      <c r="E84" s="309"/>
      <c r="F84" s="312"/>
      <c r="G84" s="314"/>
      <c r="H84" s="349"/>
      <c r="I84" s="312"/>
      <c r="J84" s="312"/>
      <c r="K84" s="312"/>
      <c r="L84" s="312"/>
      <c r="M84" s="312"/>
      <c r="N84" s="312"/>
      <c r="O84" s="312"/>
      <c r="P84" s="312"/>
      <c r="Q84" s="312"/>
      <c r="R84" s="312"/>
      <c r="S84" s="312"/>
      <c r="T84" s="312"/>
      <c r="U84" s="312"/>
      <c r="V84" s="312"/>
      <c r="W84" s="312"/>
      <c r="X84" s="312"/>
      <c r="Y84" s="312"/>
      <c r="Z84" s="312"/>
      <c r="AA84" s="312"/>
      <c r="AB84" s="312"/>
      <c r="AC84" s="312"/>
      <c r="AD84" s="313"/>
      <c r="AE84" s="312"/>
      <c r="AF84" s="312"/>
      <c r="AG84" s="312"/>
      <c r="AH84" s="312"/>
      <c r="AI84" s="312"/>
      <c r="AJ84" s="312"/>
      <c r="AK84" s="312"/>
      <c r="AL84" s="312"/>
      <c r="AM84" s="312"/>
      <c r="AN84" s="312"/>
      <c r="AO84" s="312"/>
      <c r="AP84" s="312"/>
      <c r="AQ84" s="312"/>
      <c r="AR84" s="312"/>
      <c r="AS84" s="312"/>
      <c r="AT84" s="312"/>
      <c r="AU84" s="312"/>
      <c r="AV84" s="312"/>
      <c r="AW84" s="312"/>
      <c r="AX84" s="312"/>
      <c r="AY84" s="312"/>
      <c r="AZ84" s="312"/>
      <c r="BA84" s="312"/>
      <c r="BB84" s="312"/>
      <c r="BC84" s="313"/>
      <c r="BD84" s="312"/>
      <c r="BE84" s="312"/>
      <c r="BF84" s="312"/>
      <c r="BG84" s="312"/>
      <c r="BH84" s="312"/>
      <c r="BI84" s="312"/>
      <c r="BJ84" s="312"/>
      <c r="BK84" s="312"/>
      <c r="BL84" s="312"/>
      <c r="BM84" s="312"/>
      <c r="BN84" s="312"/>
      <c r="BO84" s="312"/>
      <c r="BP84" s="312"/>
      <c r="BQ84" s="312"/>
      <c r="BR84" s="312"/>
      <c r="BS84" s="312"/>
      <c r="BT84" s="312"/>
      <c r="BU84" s="312"/>
      <c r="BV84" s="312"/>
      <c r="BW84" s="312"/>
      <c r="BX84" s="312"/>
      <c r="BY84" s="312"/>
      <c r="BZ84" s="312"/>
      <c r="CA84" s="312"/>
      <c r="CB84" s="313"/>
      <c r="CC84" s="312"/>
      <c r="CD84" s="312"/>
      <c r="CE84" s="312"/>
      <c r="CF84" s="312"/>
      <c r="CG84" s="312"/>
      <c r="CH84" s="312"/>
      <c r="CI84" s="312"/>
      <c r="CJ84" s="312"/>
      <c r="CK84" s="312"/>
      <c r="CL84" s="312"/>
      <c r="CM84" s="312"/>
      <c r="CN84" s="312"/>
      <c r="CO84" s="312"/>
      <c r="CP84" s="312"/>
      <c r="CQ84" s="312"/>
      <c r="CR84" s="312"/>
      <c r="CS84" s="312"/>
      <c r="CT84" s="312"/>
      <c r="CU84" s="312"/>
      <c r="CV84" s="312"/>
      <c r="CW84" s="312"/>
      <c r="CX84" s="312"/>
      <c r="CY84" s="312"/>
      <c r="CZ84" s="312"/>
      <c r="DA84" s="312"/>
      <c r="DB84" s="312"/>
      <c r="DC84" s="314"/>
    </row>
    <row r="85" spans="1:107" ht="15" customHeight="1" thickBot="1" x14ac:dyDescent="0.2">
      <c r="A85" s="301">
        <v>80</v>
      </c>
      <c r="B85" s="1587"/>
      <c r="C85" s="268" t="s">
        <v>235</v>
      </c>
      <c r="D85" s="189">
        <f t="shared" si="1"/>
        <v>0</v>
      </c>
      <c r="E85" s="321"/>
      <c r="F85" s="324"/>
      <c r="G85" s="326"/>
      <c r="H85" s="350"/>
      <c r="I85" s="324"/>
      <c r="J85" s="324"/>
      <c r="K85" s="324"/>
      <c r="L85" s="324"/>
      <c r="M85" s="324"/>
      <c r="N85" s="324"/>
      <c r="O85" s="324"/>
      <c r="P85" s="324"/>
      <c r="Q85" s="324"/>
      <c r="R85" s="324"/>
      <c r="S85" s="324"/>
      <c r="T85" s="324"/>
      <c r="U85" s="324"/>
      <c r="V85" s="324"/>
      <c r="W85" s="324"/>
      <c r="X85" s="324"/>
      <c r="Y85" s="324"/>
      <c r="Z85" s="324"/>
      <c r="AA85" s="324"/>
      <c r="AB85" s="324"/>
      <c r="AC85" s="324"/>
      <c r="AD85" s="325"/>
      <c r="AE85" s="324"/>
      <c r="AF85" s="324"/>
      <c r="AG85" s="324"/>
      <c r="AH85" s="324"/>
      <c r="AI85" s="324"/>
      <c r="AJ85" s="324"/>
      <c r="AK85" s="324"/>
      <c r="AL85" s="324"/>
      <c r="AM85" s="324"/>
      <c r="AN85" s="324"/>
      <c r="AO85" s="324"/>
      <c r="AP85" s="324"/>
      <c r="AQ85" s="324"/>
      <c r="AR85" s="324"/>
      <c r="AS85" s="324"/>
      <c r="AT85" s="324"/>
      <c r="AU85" s="324"/>
      <c r="AV85" s="324"/>
      <c r="AW85" s="324"/>
      <c r="AX85" s="324"/>
      <c r="AY85" s="324"/>
      <c r="AZ85" s="324"/>
      <c r="BA85" s="324"/>
      <c r="BB85" s="324"/>
      <c r="BC85" s="325"/>
      <c r="BD85" s="324"/>
      <c r="BE85" s="324"/>
      <c r="BF85" s="324"/>
      <c r="BG85" s="324"/>
      <c r="BH85" s="324"/>
      <c r="BI85" s="324"/>
      <c r="BJ85" s="324"/>
      <c r="BK85" s="324"/>
      <c r="BL85" s="324"/>
      <c r="BM85" s="324"/>
      <c r="BN85" s="324"/>
      <c r="BO85" s="324"/>
      <c r="BP85" s="324"/>
      <c r="BQ85" s="324"/>
      <c r="BR85" s="324"/>
      <c r="BS85" s="324"/>
      <c r="BT85" s="324"/>
      <c r="BU85" s="324"/>
      <c r="BV85" s="324"/>
      <c r="BW85" s="324"/>
      <c r="BX85" s="324"/>
      <c r="BY85" s="324"/>
      <c r="BZ85" s="324"/>
      <c r="CA85" s="324"/>
      <c r="CB85" s="325"/>
      <c r="CC85" s="324"/>
      <c r="CD85" s="324"/>
      <c r="CE85" s="324"/>
      <c r="CF85" s="324"/>
      <c r="CG85" s="324"/>
      <c r="CH85" s="324"/>
      <c r="CI85" s="324"/>
      <c r="CJ85" s="324"/>
      <c r="CK85" s="324"/>
      <c r="CL85" s="324"/>
      <c r="CM85" s="324"/>
      <c r="CN85" s="324"/>
      <c r="CO85" s="324"/>
      <c r="CP85" s="324"/>
      <c r="CQ85" s="324"/>
      <c r="CR85" s="324"/>
      <c r="CS85" s="324"/>
      <c r="CT85" s="324"/>
      <c r="CU85" s="324"/>
      <c r="CV85" s="324"/>
      <c r="CW85" s="324"/>
      <c r="CX85" s="324"/>
      <c r="CY85" s="324"/>
      <c r="CZ85" s="324"/>
      <c r="DA85" s="324"/>
      <c r="DB85" s="324"/>
      <c r="DC85" s="326"/>
    </row>
  </sheetData>
  <sheetProtection formatCells="0" formatColumns="0" formatRows="0" insertColumns="0" insertHyperlinks="0" deleteColumns="0" selectLockedCells="1" sort="0" autoFilter="0" pivotTables="0"/>
  <mergeCells count="16">
    <mergeCell ref="B6:B9"/>
    <mergeCell ref="B69:B75"/>
    <mergeCell ref="B76:B77"/>
    <mergeCell ref="B78:B83"/>
    <mergeCell ref="B84:B85"/>
    <mergeCell ref="B10:B11"/>
    <mergeCell ref="B12:B13"/>
    <mergeCell ref="B14:B16"/>
    <mergeCell ref="B17:B24"/>
    <mergeCell ref="B25:B47"/>
    <mergeCell ref="B48:B68"/>
    <mergeCell ref="A1:B1"/>
    <mergeCell ref="A2:B2"/>
    <mergeCell ref="A4:C5"/>
    <mergeCell ref="D4:D5"/>
    <mergeCell ref="E4:G4"/>
  </mergeCells>
  <phoneticPr fontId="3"/>
  <pageMargins left="0.59055118110236227" right="0.39370078740157483" top="0.59055118110236227" bottom="0.19685039370078741" header="0.51181102362204722" footer="0.39370078740157483"/>
  <pageSetup paperSize="9" scale="63" orientation="portrait" r:id="rId1"/>
  <headerFooter alignWithMargins="0">
    <oddHeader>&amp;R&amp;"ＭＳ ゴシック,標準"&amp;14技術職員名簿&amp;P/&amp;N</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O78"/>
  <sheetViews>
    <sheetView showGridLines="0" zoomScaleNormal="100" workbookViewId="0">
      <selection activeCell="L13" sqref="L13:M13"/>
    </sheetView>
  </sheetViews>
  <sheetFormatPr defaultRowHeight="13.5" x14ac:dyDescent="0.15"/>
  <cols>
    <col min="1" max="1" width="1.25" style="50" customWidth="1"/>
    <col min="2" max="2" width="2.875" style="50" customWidth="1"/>
    <col min="3" max="3" width="4.125" style="50" customWidth="1"/>
    <col min="4" max="4" width="2.875" style="50" customWidth="1"/>
    <col min="5" max="5" width="4.125" style="50" customWidth="1"/>
    <col min="6" max="6" width="2.875" style="50" customWidth="1"/>
    <col min="7" max="7" width="4.125" style="50" customWidth="1"/>
    <col min="8" max="8" width="2.875" style="50" customWidth="1"/>
    <col min="9" max="9" width="4.125" style="50" customWidth="1"/>
    <col min="10" max="10" width="2.875" style="50" customWidth="1"/>
    <col min="11" max="11" width="17.5" style="50" customWidth="1"/>
    <col min="12" max="12" width="11.25" style="50" customWidth="1"/>
    <col min="13" max="13" width="11.375" style="50" customWidth="1"/>
    <col min="14" max="14" width="8.75" style="50" customWidth="1"/>
    <col min="15" max="15" width="1.25" style="50" customWidth="1"/>
    <col min="16" max="26" width="11.25" style="50" customWidth="1"/>
    <col min="27" max="48" width="2.5" style="50" customWidth="1"/>
    <col min="49" max="16384" width="9" style="50"/>
  </cols>
  <sheetData>
    <row r="1" spans="1:15" x14ac:dyDescent="0.15">
      <c r="A1" s="53"/>
      <c r="B1" s="53"/>
    </row>
    <row r="2" spans="1:15" ht="21" customHeight="1" x14ac:dyDescent="0.15">
      <c r="A2" s="1606" t="s">
        <v>579</v>
      </c>
      <c r="B2" s="1606"/>
      <c r="C2" s="1606"/>
      <c r="D2" s="1606"/>
      <c r="E2" s="1606"/>
      <c r="F2" s="1606"/>
      <c r="G2" s="1606"/>
      <c r="H2" s="1606"/>
      <c r="I2" s="1606"/>
      <c r="J2" s="1606"/>
      <c r="K2" s="1606"/>
      <c r="L2" s="1606"/>
      <c r="M2" s="1606"/>
      <c r="N2" s="1606"/>
      <c r="O2" s="1606"/>
    </row>
    <row r="3" spans="1:15" x14ac:dyDescent="0.15">
      <c r="A3" s="53"/>
      <c r="B3" s="53"/>
    </row>
    <row r="4" spans="1:15" x14ac:dyDescent="0.15">
      <c r="A4" s="53"/>
      <c r="B4" s="53"/>
    </row>
    <row r="5" spans="1:15" s="84" customFormat="1" ht="14.25" x14ac:dyDescent="0.15">
      <c r="B5" s="207" t="s">
        <v>699</v>
      </c>
    </row>
    <row r="6" spans="1:15" s="34" customFormat="1" ht="14.25" x14ac:dyDescent="0.15">
      <c r="A6" s="85"/>
      <c r="B6" s="85"/>
      <c r="C6" s="32"/>
      <c r="D6" s="32"/>
      <c r="E6" s="32"/>
      <c r="F6" s="32"/>
      <c r="G6" s="32"/>
      <c r="H6" s="32"/>
      <c r="I6" s="32"/>
      <c r="J6" s="32"/>
      <c r="K6" s="32"/>
      <c r="L6" s="32"/>
    </row>
    <row r="7" spans="1:15" s="33" customFormat="1" ht="14.25" x14ac:dyDescent="0.15">
      <c r="B7" s="34" t="s">
        <v>561</v>
      </c>
    </row>
    <row r="8" spans="1:15" x14ac:dyDescent="0.15">
      <c r="A8" s="53"/>
      <c r="B8" s="53"/>
    </row>
    <row r="9" spans="1:15" x14ac:dyDescent="0.15">
      <c r="A9" s="53"/>
      <c r="B9" s="53"/>
      <c r="K9" s="76" t="s">
        <v>1217</v>
      </c>
    </row>
    <row r="10" spans="1:15" x14ac:dyDescent="0.15">
      <c r="A10" s="53"/>
      <c r="B10" s="53"/>
      <c r="K10" s="76"/>
    </row>
    <row r="11" spans="1:15" x14ac:dyDescent="0.15">
      <c r="A11" s="53"/>
      <c r="B11" s="53"/>
    </row>
    <row r="12" spans="1:15" x14ac:dyDescent="0.15">
      <c r="A12" s="53"/>
      <c r="B12" s="53"/>
    </row>
    <row r="13" spans="1:15" x14ac:dyDescent="0.15">
      <c r="A13" s="53"/>
      <c r="B13" s="53"/>
      <c r="C13" s="53"/>
      <c r="D13" s="53"/>
      <c r="E13" s="53"/>
      <c r="F13" s="53"/>
      <c r="K13" s="75" t="s">
        <v>565</v>
      </c>
      <c r="L13" s="1634"/>
      <c r="M13" s="1634"/>
      <c r="N13" s="544" t="s">
        <v>452</v>
      </c>
    </row>
    <row r="14" spans="1:15" ht="14.25" thickBot="1" x14ac:dyDescent="0.2">
      <c r="A14" s="53"/>
      <c r="B14" s="53"/>
    </row>
    <row r="15" spans="1:15" ht="24.75" customHeight="1" thickBot="1" x14ac:dyDescent="0.2">
      <c r="A15" s="53"/>
      <c r="B15" s="1637" t="s">
        <v>568</v>
      </c>
      <c r="C15" s="1638"/>
      <c r="D15" s="1638"/>
      <c r="E15" s="1638"/>
      <c r="F15" s="1638"/>
      <c r="G15" s="1639"/>
      <c r="H15" s="1640"/>
      <c r="I15" s="1640"/>
      <c r="J15" s="1640"/>
      <c r="K15" s="1641"/>
      <c r="L15" s="77" t="s">
        <v>569</v>
      </c>
      <c r="M15" s="1635"/>
      <c r="N15" s="1636"/>
    </row>
    <row r="16" spans="1:15" ht="24.75" customHeight="1" thickBot="1" x14ac:dyDescent="0.2">
      <c r="A16" s="53"/>
      <c r="B16" s="1645" t="s">
        <v>572</v>
      </c>
      <c r="C16" s="1646"/>
      <c r="D16" s="1646"/>
      <c r="E16" s="1646"/>
      <c r="F16" s="1646"/>
      <c r="G16" s="1646"/>
      <c r="H16" s="1646"/>
      <c r="I16" s="1646"/>
      <c r="J16" s="1647"/>
      <c r="K16" s="1648"/>
      <c r="L16" s="1649"/>
      <c r="M16" s="80"/>
      <c r="N16" s="81"/>
    </row>
    <row r="17" spans="1:14" ht="8.25" customHeight="1" thickBot="1" x14ac:dyDescent="0.2">
      <c r="A17" s="53"/>
      <c r="B17" s="53"/>
    </row>
    <row r="18" spans="1:14" ht="20.25" customHeight="1" x14ac:dyDescent="0.15">
      <c r="A18" s="53"/>
      <c r="B18" s="1637" t="s">
        <v>567</v>
      </c>
      <c r="C18" s="1638"/>
      <c r="D18" s="1638"/>
      <c r="E18" s="1638"/>
      <c r="F18" s="1638"/>
      <c r="G18" s="1650" t="s">
        <v>571</v>
      </c>
      <c r="H18" s="1651"/>
      <c r="I18" s="1651"/>
      <c r="J18" s="1652"/>
      <c r="K18" s="1642" t="s">
        <v>573</v>
      </c>
      <c r="L18" s="1642"/>
      <c r="M18" s="1643" t="s">
        <v>702</v>
      </c>
      <c r="N18" s="1644"/>
    </row>
    <row r="19" spans="1:14" ht="16.5" customHeight="1" x14ac:dyDescent="0.15">
      <c r="A19" s="53"/>
      <c r="B19" s="78" t="s">
        <v>562</v>
      </c>
      <c r="C19" s="69"/>
      <c r="D19" s="70" t="s">
        <v>563</v>
      </c>
      <c r="E19" s="69"/>
      <c r="F19" s="71" t="s">
        <v>564</v>
      </c>
      <c r="G19" s="1623"/>
      <c r="H19" s="1622" t="s">
        <v>563</v>
      </c>
      <c r="I19" s="1622"/>
      <c r="J19" s="1624" t="s">
        <v>564</v>
      </c>
      <c r="K19" s="1608"/>
      <c r="L19" s="1609"/>
      <c r="M19" s="1612"/>
      <c r="N19" s="1613"/>
    </row>
    <row r="20" spans="1:14" ht="16.5" customHeight="1" x14ac:dyDescent="0.15">
      <c r="A20" s="53"/>
      <c r="B20" s="79" t="s">
        <v>566</v>
      </c>
      <c r="C20" s="72"/>
      <c r="D20" s="73" t="s">
        <v>563</v>
      </c>
      <c r="E20" s="72"/>
      <c r="F20" s="74" t="s">
        <v>564</v>
      </c>
      <c r="G20" s="1623"/>
      <c r="H20" s="1622"/>
      <c r="I20" s="1622"/>
      <c r="J20" s="1624"/>
      <c r="K20" s="1610"/>
      <c r="L20" s="1611"/>
      <c r="M20" s="1612"/>
      <c r="N20" s="1613"/>
    </row>
    <row r="21" spans="1:14" ht="16.5" customHeight="1" x14ac:dyDescent="0.15">
      <c r="A21" s="53"/>
      <c r="B21" s="78" t="s">
        <v>562</v>
      </c>
      <c r="C21" s="69"/>
      <c r="D21" s="70" t="s">
        <v>563</v>
      </c>
      <c r="E21" s="69"/>
      <c r="F21" s="71" t="s">
        <v>564</v>
      </c>
      <c r="G21" s="1623"/>
      <c r="H21" s="1622" t="s">
        <v>563</v>
      </c>
      <c r="I21" s="1622"/>
      <c r="J21" s="1624" t="s">
        <v>564</v>
      </c>
      <c r="K21" s="1608"/>
      <c r="L21" s="1609"/>
      <c r="M21" s="1612"/>
      <c r="N21" s="1613"/>
    </row>
    <row r="22" spans="1:14" ht="16.5" customHeight="1" x14ac:dyDescent="0.15">
      <c r="A22" s="53"/>
      <c r="B22" s="79" t="s">
        <v>566</v>
      </c>
      <c r="C22" s="72"/>
      <c r="D22" s="73" t="s">
        <v>563</v>
      </c>
      <c r="E22" s="72"/>
      <c r="F22" s="74" t="s">
        <v>564</v>
      </c>
      <c r="G22" s="1623"/>
      <c r="H22" s="1622"/>
      <c r="I22" s="1622"/>
      <c r="J22" s="1624"/>
      <c r="K22" s="1610"/>
      <c r="L22" s="1611"/>
      <c r="M22" s="1612"/>
      <c r="N22" s="1613"/>
    </row>
    <row r="23" spans="1:14" ht="16.5" customHeight="1" x14ac:dyDescent="0.15">
      <c r="A23" s="53"/>
      <c r="B23" s="78" t="s">
        <v>562</v>
      </c>
      <c r="C23" s="69"/>
      <c r="D23" s="70" t="s">
        <v>563</v>
      </c>
      <c r="E23" s="69"/>
      <c r="F23" s="71" t="s">
        <v>564</v>
      </c>
      <c r="G23" s="1623"/>
      <c r="H23" s="1622" t="s">
        <v>563</v>
      </c>
      <c r="I23" s="1622"/>
      <c r="J23" s="1624" t="s">
        <v>564</v>
      </c>
      <c r="K23" s="1608"/>
      <c r="L23" s="1609"/>
      <c r="M23" s="1612"/>
      <c r="N23" s="1613"/>
    </row>
    <row r="24" spans="1:14" ht="16.5" customHeight="1" x14ac:dyDescent="0.15">
      <c r="A24" s="53"/>
      <c r="B24" s="79" t="s">
        <v>566</v>
      </c>
      <c r="C24" s="72"/>
      <c r="D24" s="73" t="s">
        <v>563</v>
      </c>
      <c r="E24" s="72"/>
      <c r="F24" s="74" t="s">
        <v>564</v>
      </c>
      <c r="G24" s="1623"/>
      <c r="H24" s="1622"/>
      <c r="I24" s="1622"/>
      <c r="J24" s="1624"/>
      <c r="K24" s="1610"/>
      <c r="L24" s="1611"/>
      <c r="M24" s="1612"/>
      <c r="N24" s="1613"/>
    </row>
    <row r="25" spans="1:14" ht="16.5" customHeight="1" x14ac:dyDescent="0.15">
      <c r="A25" s="53"/>
      <c r="B25" s="78" t="s">
        <v>562</v>
      </c>
      <c r="C25" s="69"/>
      <c r="D25" s="70" t="s">
        <v>563</v>
      </c>
      <c r="E25" s="69"/>
      <c r="F25" s="71" t="s">
        <v>564</v>
      </c>
      <c r="G25" s="1623"/>
      <c r="H25" s="1622" t="s">
        <v>563</v>
      </c>
      <c r="I25" s="1622"/>
      <c r="J25" s="1624" t="s">
        <v>564</v>
      </c>
      <c r="K25" s="1608"/>
      <c r="L25" s="1609"/>
      <c r="M25" s="1612"/>
      <c r="N25" s="1613"/>
    </row>
    <row r="26" spans="1:14" ht="16.5" customHeight="1" x14ac:dyDescent="0.15">
      <c r="A26" s="53"/>
      <c r="B26" s="79" t="s">
        <v>566</v>
      </c>
      <c r="C26" s="72"/>
      <c r="D26" s="73" t="s">
        <v>563</v>
      </c>
      <c r="E26" s="72"/>
      <c r="F26" s="74" t="s">
        <v>564</v>
      </c>
      <c r="G26" s="1623"/>
      <c r="H26" s="1622"/>
      <c r="I26" s="1622"/>
      <c r="J26" s="1624"/>
      <c r="K26" s="1610"/>
      <c r="L26" s="1611"/>
      <c r="M26" s="1612"/>
      <c r="N26" s="1613"/>
    </row>
    <row r="27" spans="1:14" ht="16.5" customHeight="1" x14ac:dyDescent="0.15">
      <c r="A27" s="53"/>
      <c r="B27" s="78" t="s">
        <v>562</v>
      </c>
      <c r="C27" s="69"/>
      <c r="D27" s="70" t="s">
        <v>563</v>
      </c>
      <c r="E27" s="69"/>
      <c r="F27" s="71" t="s">
        <v>564</v>
      </c>
      <c r="G27" s="1623"/>
      <c r="H27" s="1622" t="s">
        <v>563</v>
      </c>
      <c r="I27" s="1622"/>
      <c r="J27" s="1624" t="s">
        <v>564</v>
      </c>
      <c r="K27" s="1608"/>
      <c r="L27" s="1609"/>
      <c r="M27" s="1612"/>
      <c r="N27" s="1613"/>
    </row>
    <row r="28" spans="1:14" ht="16.5" customHeight="1" x14ac:dyDescent="0.15">
      <c r="A28" s="53"/>
      <c r="B28" s="79" t="s">
        <v>566</v>
      </c>
      <c r="C28" s="72"/>
      <c r="D28" s="73" t="s">
        <v>563</v>
      </c>
      <c r="E28" s="72"/>
      <c r="F28" s="74" t="s">
        <v>564</v>
      </c>
      <c r="G28" s="1623"/>
      <c r="H28" s="1622"/>
      <c r="I28" s="1622"/>
      <c r="J28" s="1624"/>
      <c r="K28" s="1610"/>
      <c r="L28" s="1611"/>
      <c r="M28" s="1612"/>
      <c r="N28" s="1613"/>
    </row>
    <row r="29" spans="1:14" ht="16.5" customHeight="1" x14ac:dyDescent="0.15">
      <c r="A29" s="53"/>
      <c r="B29" s="78" t="s">
        <v>562</v>
      </c>
      <c r="C29" s="69"/>
      <c r="D29" s="70" t="s">
        <v>563</v>
      </c>
      <c r="E29" s="69"/>
      <c r="F29" s="71" t="s">
        <v>564</v>
      </c>
      <c r="G29" s="1623"/>
      <c r="H29" s="1622" t="s">
        <v>563</v>
      </c>
      <c r="I29" s="1622"/>
      <c r="J29" s="1624" t="s">
        <v>564</v>
      </c>
      <c r="K29" s="1608"/>
      <c r="L29" s="1609"/>
      <c r="M29" s="1612"/>
      <c r="N29" s="1613"/>
    </row>
    <row r="30" spans="1:14" ht="16.5" customHeight="1" x14ac:dyDescent="0.15">
      <c r="A30" s="53"/>
      <c r="B30" s="79" t="s">
        <v>566</v>
      </c>
      <c r="C30" s="72"/>
      <c r="D30" s="73" t="s">
        <v>563</v>
      </c>
      <c r="E30" s="72"/>
      <c r="F30" s="74" t="s">
        <v>564</v>
      </c>
      <c r="G30" s="1623"/>
      <c r="H30" s="1622"/>
      <c r="I30" s="1622"/>
      <c r="J30" s="1624"/>
      <c r="K30" s="1610"/>
      <c r="L30" s="1611"/>
      <c r="M30" s="1612"/>
      <c r="N30" s="1613"/>
    </row>
    <row r="31" spans="1:14" ht="16.5" customHeight="1" x14ac:dyDescent="0.15">
      <c r="A31" s="53"/>
      <c r="B31" s="78" t="s">
        <v>562</v>
      </c>
      <c r="C31" s="69"/>
      <c r="D31" s="70" t="s">
        <v>563</v>
      </c>
      <c r="E31" s="69"/>
      <c r="F31" s="71" t="s">
        <v>564</v>
      </c>
      <c r="G31" s="1623"/>
      <c r="H31" s="1622" t="s">
        <v>563</v>
      </c>
      <c r="I31" s="1622"/>
      <c r="J31" s="1624" t="s">
        <v>564</v>
      </c>
      <c r="K31" s="1608"/>
      <c r="L31" s="1609"/>
      <c r="M31" s="1612"/>
      <c r="N31" s="1613"/>
    </row>
    <row r="32" spans="1:14" ht="16.5" customHeight="1" x14ac:dyDescent="0.15">
      <c r="A32" s="53"/>
      <c r="B32" s="79" t="s">
        <v>566</v>
      </c>
      <c r="C32" s="72"/>
      <c r="D32" s="73" t="s">
        <v>563</v>
      </c>
      <c r="E32" s="72"/>
      <c r="F32" s="74" t="s">
        <v>564</v>
      </c>
      <c r="G32" s="1623"/>
      <c r="H32" s="1622"/>
      <c r="I32" s="1622"/>
      <c r="J32" s="1624"/>
      <c r="K32" s="1610"/>
      <c r="L32" s="1611"/>
      <c r="M32" s="1612"/>
      <c r="N32" s="1613"/>
    </row>
    <row r="33" spans="1:14" ht="16.5" customHeight="1" x14ac:dyDescent="0.15">
      <c r="A33" s="53"/>
      <c r="B33" s="78" t="s">
        <v>562</v>
      </c>
      <c r="C33" s="69"/>
      <c r="D33" s="70" t="s">
        <v>563</v>
      </c>
      <c r="E33" s="69"/>
      <c r="F33" s="71" t="s">
        <v>564</v>
      </c>
      <c r="G33" s="1623"/>
      <c r="H33" s="1622" t="s">
        <v>563</v>
      </c>
      <c r="I33" s="1622"/>
      <c r="J33" s="1624" t="s">
        <v>564</v>
      </c>
      <c r="K33" s="1608"/>
      <c r="L33" s="1609"/>
      <c r="M33" s="1612"/>
      <c r="N33" s="1613"/>
    </row>
    <row r="34" spans="1:14" ht="16.5" customHeight="1" x14ac:dyDescent="0.15">
      <c r="A34" s="53"/>
      <c r="B34" s="79" t="s">
        <v>566</v>
      </c>
      <c r="C34" s="72"/>
      <c r="D34" s="73" t="s">
        <v>563</v>
      </c>
      <c r="E34" s="72"/>
      <c r="F34" s="74" t="s">
        <v>564</v>
      </c>
      <c r="G34" s="1623"/>
      <c r="H34" s="1622"/>
      <c r="I34" s="1622"/>
      <c r="J34" s="1624"/>
      <c r="K34" s="1610"/>
      <c r="L34" s="1611"/>
      <c r="M34" s="1612"/>
      <c r="N34" s="1613"/>
    </row>
    <row r="35" spans="1:14" ht="16.5" customHeight="1" x14ac:dyDescent="0.15">
      <c r="A35" s="53"/>
      <c r="B35" s="78" t="s">
        <v>562</v>
      </c>
      <c r="C35" s="69"/>
      <c r="D35" s="70" t="s">
        <v>563</v>
      </c>
      <c r="E35" s="69"/>
      <c r="F35" s="71" t="s">
        <v>564</v>
      </c>
      <c r="G35" s="1623"/>
      <c r="H35" s="1622" t="s">
        <v>563</v>
      </c>
      <c r="I35" s="1622"/>
      <c r="J35" s="1624" t="s">
        <v>564</v>
      </c>
      <c r="K35" s="1608"/>
      <c r="L35" s="1609"/>
      <c r="M35" s="1612"/>
      <c r="N35" s="1613"/>
    </row>
    <row r="36" spans="1:14" ht="16.5" customHeight="1" x14ac:dyDescent="0.15">
      <c r="A36" s="53"/>
      <c r="B36" s="79" t="s">
        <v>566</v>
      </c>
      <c r="C36" s="72"/>
      <c r="D36" s="73" t="s">
        <v>563</v>
      </c>
      <c r="E36" s="72"/>
      <c r="F36" s="74" t="s">
        <v>564</v>
      </c>
      <c r="G36" s="1623"/>
      <c r="H36" s="1622"/>
      <c r="I36" s="1622"/>
      <c r="J36" s="1624"/>
      <c r="K36" s="1610"/>
      <c r="L36" s="1611"/>
      <c r="M36" s="1612"/>
      <c r="N36" s="1613"/>
    </row>
    <row r="37" spans="1:14" ht="16.5" customHeight="1" x14ac:dyDescent="0.15">
      <c r="A37" s="53"/>
      <c r="B37" s="78" t="s">
        <v>562</v>
      </c>
      <c r="C37" s="69"/>
      <c r="D37" s="70" t="s">
        <v>563</v>
      </c>
      <c r="E37" s="69"/>
      <c r="F37" s="71" t="s">
        <v>564</v>
      </c>
      <c r="G37" s="1623"/>
      <c r="H37" s="1622" t="s">
        <v>563</v>
      </c>
      <c r="I37" s="1622"/>
      <c r="J37" s="1624" t="s">
        <v>564</v>
      </c>
      <c r="K37" s="1608"/>
      <c r="L37" s="1609"/>
      <c r="M37" s="1612"/>
      <c r="N37" s="1613"/>
    </row>
    <row r="38" spans="1:14" ht="16.5" customHeight="1" x14ac:dyDescent="0.15">
      <c r="A38" s="53"/>
      <c r="B38" s="79" t="s">
        <v>566</v>
      </c>
      <c r="C38" s="72"/>
      <c r="D38" s="73" t="s">
        <v>563</v>
      </c>
      <c r="E38" s="72"/>
      <c r="F38" s="74" t="s">
        <v>564</v>
      </c>
      <c r="G38" s="1623"/>
      <c r="H38" s="1622"/>
      <c r="I38" s="1622"/>
      <c r="J38" s="1624"/>
      <c r="K38" s="1610"/>
      <c r="L38" s="1611"/>
      <c r="M38" s="1612"/>
      <c r="N38" s="1613"/>
    </row>
    <row r="39" spans="1:14" ht="16.5" customHeight="1" x14ac:dyDescent="0.15">
      <c r="A39" s="53"/>
      <c r="B39" s="78" t="s">
        <v>562</v>
      </c>
      <c r="C39" s="69"/>
      <c r="D39" s="70" t="s">
        <v>563</v>
      </c>
      <c r="E39" s="69"/>
      <c r="F39" s="71" t="s">
        <v>564</v>
      </c>
      <c r="G39" s="1623"/>
      <c r="H39" s="1622" t="s">
        <v>563</v>
      </c>
      <c r="I39" s="1622"/>
      <c r="J39" s="1624" t="s">
        <v>564</v>
      </c>
      <c r="K39" s="1608"/>
      <c r="L39" s="1609"/>
      <c r="M39" s="1612"/>
      <c r="N39" s="1613"/>
    </row>
    <row r="40" spans="1:14" ht="16.5" customHeight="1" x14ac:dyDescent="0.15">
      <c r="A40" s="53"/>
      <c r="B40" s="79" t="s">
        <v>566</v>
      </c>
      <c r="C40" s="72"/>
      <c r="D40" s="73" t="s">
        <v>563</v>
      </c>
      <c r="E40" s="72"/>
      <c r="F40" s="74" t="s">
        <v>564</v>
      </c>
      <c r="G40" s="1623"/>
      <c r="H40" s="1622"/>
      <c r="I40" s="1622"/>
      <c r="J40" s="1624"/>
      <c r="K40" s="1610"/>
      <c r="L40" s="1611"/>
      <c r="M40" s="1612"/>
      <c r="N40" s="1613"/>
    </row>
    <row r="41" spans="1:14" ht="16.5" customHeight="1" x14ac:dyDescent="0.15">
      <c r="A41" s="53"/>
      <c r="B41" s="1625" t="s">
        <v>570</v>
      </c>
      <c r="C41" s="1626"/>
      <c r="D41" s="1626"/>
      <c r="E41" s="1626"/>
      <c r="F41" s="1627"/>
      <c r="G41" s="1623"/>
      <c r="H41" s="1622" t="s">
        <v>563</v>
      </c>
      <c r="I41" s="1622"/>
      <c r="J41" s="1624" t="s">
        <v>564</v>
      </c>
      <c r="K41" s="1620" t="s">
        <v>703</v>
      </c>
      <c r="L41" s="1614"/>
      <c r="M41" s="1615"/>
      <c r="N41" s="1616"/>
    </row>
    <row r="42" spans="1:14" ht="16.5" customHeight="1" thickBot="1" x14ac:dyDescent="0.2">
      <c r="A42" s="53"/>
      <c r="B42" s="1628"/>
      <c r="C42" s="1629"/>
      <c r="D42" s="1629"/>
      <c r="E42" s="1629"/>
      <c r="F42" s="1630"/>
      <c r="G42" s="1631"/>
      <c r="H42" s="1632"/>
      <c r="I42" s="1632"/>
      <c r="J42" s="1633"/>
      <c r="K42" s="1621"/>
      <c r="L42" s="1617"/>
      <c r="M42" s="1618"/>
      <c r="N42" s="1619"/>
    </row>
    <row r="43" spans="1:14" ht="8.25" customHeight="1" x14ac:dyDescent="0.15">
      <c r="A43" s="53"/>
      <c r="B43" s="53"/>
      <c r="D43" s="53"/>
    </row>
    <row r="44" spans="1:14" x14ac:dyDescent="0.15">
      <c r="A44" s="53"/>
      <c r="B44" s="1607" t="s">
        <v>644</v>
      </c>
      <c r="C44" s="1607"/>
      <c r="D44" s="53" t="s">
        <v>700</v>
      </c>
    </row>
    <row r="45" spans="1:14" x14ac:dyDescent="0.15">
      <c r="A45" s="53"/>
      <c r="B45" s="92"/>
      <c r="C45" s="92"/>
      <c r="D45" s="53" t="s">
        <v>701</v>
      </c>
    </row>
    <row r="46" spans="1:14" ht="7.5" customHeight="1" x14ac:dyDescent="0.15">
      <c r="A46" s="53"/>
      <c r="B46" s="92"/>
      <c r="C46" s="92"/>
      <c r="D46" s="53"/>
    </row>
    <row r="47" spans="1:14" x14ac:dyDescent="0.15">
      <c r="A47" s="53"/>
      <c r="B47" s="1607" t="s">
        <v>0</v>
      </c>
      <c r="C47" s="1607"/>
      <c r="D47" s="53" t="s">
        <v>4</v>
      </c>
    </row>
    <row r="48" spans="1:14" ht="7.5" customHeight="1" x14ac:dyDescent="0.15">
      <c r="A48" s="53"/>
      <c r="D48" s="53"/>
    </row>
    <row r="49" spans="1:12" x14ac:dyDescent="0.15">
      <c r="B49" s="1607" t="s">
        <v>1</v>
      </c>
      <c r="C49" s="1607"/>
      <c r="D49" s="53" t="s">
        <v>574</v>
      </c>
      <c r="E49" s="53"/>
      <c r="F49" s="53"/>
      <c r="G49" s="53"/>
      <c r="H49" s="53"/>
      <c r="I49" s="53"/>
      <c r="J49" s="53"/>
      <c r="K49" s="53"/>
      <c r="L49" s="53"/>
    </row>
    <row r="50" spans="1:12" x14ac:dyDescent="0.15">
      <c r="B50" s="53"/>
      <c r="C50" s="53"/>
      <c r="D50" s="50" t="s">
        <v>2</v>
      </c>
      <c r="E50" s="53"/>
      <c r="F50" s="53"/>
      <c r="G50" s="53"/>
      <c r="H50" s="53"/>
      <c r="I50" s="53"/>
      <c r="J50" s="53"/>
      <c r="K50" s="53"/>
      <c r="L50" s="53"/>
    </row>
    <row r="51" spans="1:12" x14ac:dyDescent="0.15">
      <c r="B51" s="53"/>
      <c r="C51" s="53"/>
      <c r="D51" s="53" t="s">
        <v>3</v>
      </c>
      <c r="E51" s="53"/>
      <c r="F51" s="53"/>
      <c r="G51" s="53"/>
      <c r="H51" s="53"/>
      <c r="I51" s="53"/>
      <c r="J51" s="53"/>
      <c r="K51" s="53"/>
      <c r="L51" s="53"/>
    </row>
    <row r="52" spans="1:12" x14ac:dyDescent="0.15">
      <c r="B52" s="53"/>
    </row>
    <row r="53" spans="1:12" x14ac:dyDescent="0.15">
      <c r="A53" s="53"/>
      <c r="B53" s="53"/>
    </row>
    <row r="54" spans="1:12" x14ac:dyDescent="0.15">
      <c r="A54" s="53"/>
      <c r="B54" s="53"/>
    </row>
    <row r="55" spans="1:12" x14ac:dyDescent="0.15">
      <c r="A55" s="53"/>
      <c r="B55" s="53"/>
      <c r="C55" s="53"/>
      <c r="D55" s="53"/>
      <c r="E55" s="53"/>
      <c r="F55" s="53"/>
      <c r="G55" s="53"/>
      <c r="H55" s="53"/>
      <c r="I55" s="53"/>
      <c r="J55" s="53"/>
      <c r="K55" s="53"/>
      <c r="L55" s="53"/>
    </row>
    <row r="56" spans="1:12" x14ac:dyDescent="0.15">
      <c r="B56" s="53"/>
      <c r="C56" s="53"/>
      <c r="D56" s="53"/>
      <c r="E56" s="53"/>
      <c r="F56" s="53"/>
      <c r="G56" s="53"/>
      <c r="H56" s="53"/>
      <c r="I56" s="53"/>
      <c r="J56" s="53"/>
      <c r="K56" s="53"/>
      <c r="L56" s="53"/>
    </row>
    <row r="57" spans="1:12" s="53" customFormat="1" x14ac:dyDescent="0.15"/>
    <row r="58" spans="1:12" x14ac:dyDescent="0.15">
      <c r="A58" s="53"/>
      <c r="B58" s="53"/>
      <c r="C58" s="53"/>
      <c r="D58" s="53"/>
      <c r="E58" s="53"/>
      <c r="F58" s="53"/>
      <c r="G58" s="53"/>
      <c r="H58" s="68"/>
      <c r="I58" s="53"/>
      <c r="J58" s="53"/>
      <c r="K58" s="53"/>
      <c r="L58" s="53"/>
    </row>
    <row r="59" spans="1:12" x14ac:dyDescent="0.15">
      <c r="A59" s="53"/>
      <c r="B59" s="53"/>
      <c r="C59" s="53"/>
      <c r="D59" s="53"/>
      <c r="E59" s="53"/>
      <c r="F59" s="53"/>
      <c r="G59" s="53"/>
      <c r="H59" s="53"/>
      <c r="I59" s="53"/>
      <c r="J59" s="53"/>
      <c r="K59" s="53"/>
      <c r="L59" s="53"/>
    </row>
    <row r="60" spans="1:12" x14ac:dyDescent="0.15">
      <c r="A60" s="53"/>
    </row>
    <row r="64" spans="1:12" x14ac:dyDescent="0.15">
      <c r="E64" s="166"/>
      <c r="F64" s="166"/>
    </row>
    <row r="69" spans="3:7" x14ac:dyDescent="0.15">
      <c r="D69" s="53"/>
    </row>
    <row r="73" spans="3:7" x14ac:dyDescent="0.15">
      <c r="C73" s="142"/>
      <c r="D73" s="130"/>
    </row>
    <row r="74" spans="3:7" x14ac:dyDescent="0.15">
      <c r="C74" s="130"/>
      <c r="D74" s="142"/>
    </row>
    <row r="75" spans="3:7" x14ac:dyDescent="0.15">
      <c r="C75" s="53"/>
    </row>
    <row r="76" spans="3:7" x14ac:dyDescent="0.15">
      <c r="G76" s="53"/>
    </row>
    <row r="77" spans="3:7" x14ac:dyDescent="0.15">
      <c r="G77" s="53"/>
    </row>
    <row r="78" spans="3:7" x14ac:dyDescent="0.15">
      <c r="G78" s="53"/>
    </row>
  </sheetData>
  <mergeCells count="87">
    <mergeCell ref="B47:C47"/>
    <mergeCell ref="B18:F18"/>
    <mergeCell ref="G18:J18"/>
    <mergeCell ref="I31:I32"/>
    <mergeCell ref="J31:J32"/>
    <mergeCell ref="G25:G26"/>
    <mergeCell ref="H25:H26"/>
    <mergeCell ref="H29:H30"/>
    <mergeCell ref="I29:I30"/>
    <mergeCell ref="G21:G22"/>
    <mergeCell ref="H21:H22"/>
    <mergeCell ref="I21:I22"/>
    <mergeCell ref="J21:J22"/>
    <mergeCell ref="G23:G24"/>
    <mergeCell ref="H23:H24"/>
    <mergeCell ref="I23:I24"/>
    <mergeCell ref="B15:F15"/>
    <mergeCell ref="G15:K15"/>
    <mergeCell ref="K18:L18"/>
    <mergeCell ref="M18:N18"/>
    <mergeCell ref="B16:J16"/>
    <mergeCell ref="K16:L16"/>
    <mergeCell ref="L13:M13"/>
    <mergeCell ref="M15:N15"/>
    <mergeCell ref="K19:L20"/>
    <mergeCell ref="M19:N20"/>
    <mergeCell ref="K21:L22"/>
    <mergeCell ref="M21:N22"/>
    <mergeCell ref="K25:L26"/>
    <mergeCell ref="M25:N26"/>
    <mergeCell ref="I25:I26"/>
    <mergeCell ref="J25:J26"/>
    <mergeCell ref="K23:L24"/>
    <mergeCell ref="M23:N24"/>
    <mergeCell ref="K31:L32"/>
    <mergeCell ref="M31:N32"/>
    <mergeCell ref="J29:J30"/>
    <mergeCell ref="K29:L30"/>
    <mergeCell ref="M29:N30"/>
    <mergeCell ref="J35:J36"/>
    <mergeCell ref="H27:H28"/>
    <mergeCell ref="I27:I28"/>
    <mergeCell ref="J27:J28"/>
    <mergeCell ref="G29:G30"/>
    <mergeCell ref="G31:G32"/>
    <mergeCell ref="H31:H32"/>
    <mergeCell ref="G27:G28"/>
    <mergeCell ref="J19:J20"/>
    <mergeCell ref="G19:G20"/>
    <mergeCell ref="I19:I20"/>
    <mergeCell ref="G33:G34"/>
    <mergeCell ref="H33:H34"/>
    <mergeCell ref="I33:I34"/>
    <mergeCell ref="J33:J34"/>
    <mergeCell ref="J23:J24"/>
    <mergeCell ref="B49:C49"/>
    <mergeCell ref="G39:G40"/>
    <mergeCell ref="I37:I38"/>
    <mergeCell ref="J37:J38"/>
    <mergeCell ref="G35:G36"/>
    <mergeCell ref="H35:H36"/>
    <mergeCell ref="B41:F42"/>
    <mergeCell ref="G41:G42"/>
    <mergeCell ref="H41:H42"/>
    <mergeCell ref="I41:I42"/>
    <mergeCell ref="J41:J42"/>
    <mergeCell ref="I39:I40"/>
    <mergeCell ref="J39:J40"/>
    <mergeCell ref="G37:G38"/>
    <mergeCell ref="H37:H38"/>
    <mergeCell ref="I35:I36"/>
    <mergeCell ref="A2:O2"/>
    <mergeCell ref="B44:C44"/>
    <mergeCell ref="K27:L28"/>
    <mergeCell ref="M27:N28"/>
    <mergeCell ref="L41:N42"/>
    <mergeCell ref="K41:K42"/>
    <mergeCell ref="K33:L34"/>
    <mergeCell ref="K35:L36"/>
    <mergeCell ref="M33:N34"/>
    <mergeCell ref="H39:H40"/>
    <mergeCell ref="M35:N36"/>
    <mergeCell ref="K39:L40"/>
    <mergeCell ref="M39:N40"/>
    <mergeCell ref="K37:L38"/>
    <mergeCell ref="M37:N38"/>
    <mergeCell ref="H19:H20"/>
  </mergeCells>
  <phoneticPr fontId="6"/>
  <printOptions horizontalCentered="1"/>
  <pageMargins left="0.70866141732283472" right="0.70866141732283472" top="0.59055118110236227" bottom="0.39370078740157483" header="0.51181102362204722" footer="0.39370078740157483"/>
  <pageSetup paperSize="9" scale="99" fitToHeight="0"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O78"/>
  <sheetViews>
    <sheetView showGridLines="0" workbookViewId="0">
      <selection activeCell="A2" sqref="A2:O2"/>
    </sheetView>
  </sheetViews>
  <sheetFormatPr defaultRowHeight="13.5" x14ac:dyDescent="0.15"/>
  <cols>
    <col min="1" max="1" width="1.25" style="50" customWidth="1"/>
    <col min="2" max="2" width="2.875" style="50" customWidth="1"/>
    <col min="3" max="3" width="4.125" style="50" customWidth="1"/>
    <col min="4" max="4" width="2.875" style="50" customWidth="1"/>
    <col min="5" max="5" width="4.125" style="50" customWidth="1"/>
    <col min="6" max="6" width="2.875" style="50" customWidth="1"/>
    <col min="7" max="7" width="4.125" style="50" customWidth="1"/>
    <col min="8" max="8" width="2.875" style="50" customWidth="1"/>
    <col min="9" max="9" width="4.125" style="50" customWidth="1"/>
    <col min="10" max="10" width="2.875" style="50" customWidth="1"/>
    <col min="11" max="11" width="17.5" style="50" customWidth="1"/>
    <col min="12" max="12" width="11.25" style="50" customWidth="1"/>
    <col min="13" max="13" width="11.375" style="50" customWidth="1"/>
    <col min="14" max="14" width="8.75" style="50" customWidth="1"/>
    <col min="15" max="15" width="1.25" style="50" customWidth="1"/>
    <col min="16" max="26" width="11.25" style="50" customWidth="1"/>
    <col min="27" max="48" width="2.5" style="50" customWidth="1"/>
    <col min="49" max="16384" width="9" style="50"/>
  </cols>
  <sheetData>
    <row r="1" spans="1:15" x14ac:dyDescent="0.15">
      <c r="A1" s="53"/>
      <c r="B1" s="53"/>
    </row>
    <row r="2" spans="1:15" ht="21" customHeight="1" x14ac:dyDescent="0.15">
      <c r="A2" s="1606" t="s">
        <v>640</v>
      </c>
      <c r="B2" s="1606"/>
      <c r="C2" s="1606"/>
      <c r="D2" s="1606"/>
      <c r="E2" s="1606"/>
      <c r="F2" s="1606"/>
      <c r="G2" s="1606"/>
      <c r="H2" s="1606"/>
      <c r="I2" s="1606"/>
      <c r="J2" s="1606"/>
      <c r="K2" s="1606"/>
      <c r="L2" s="1606"/>
      <c r="M2" s="1606"/>
      <c r="N2" s="1606"/>
      <c r="O2" s="1606"/>
    </row>
    <row r="3" spans="1:15" x14ac:dyDescent="0.15">
      <c r="A3" s="53"/>
      <c r="B3" s="53"/>
    </row>
    <row r="4" spans="1:15" x14ac:dyDescent="0.15">
      <c r="A4" s="53"/>
      <c r="B4" s="53"/>
    </row>
    <row r="5" spans="1:15" s="84" customFormat="1" ht="14.25" x14ac:dyDescent="0.15">
      <c r="B5" s="207" t="s">
        <v>699</v>
      </c>
    </row>
    <row r="6" spans="1:15" s="24" customFormat="1" ht="14.25" x14ac:dyDescent="0.15">
      <c r="C6" s="32"/>
      <c r="D6" s="32"/>
      <c r="E6" s="32"/>
      <c r="F6" s="32"/>
      <c r="G6" s="32"/>
      <c r="H6" s="32"/>
      <c r="I6" s="32"/>
      <c r="J6" s="32"/>
      <c r="K6" s="32"/>
      <c r="L6" s="32"/>
    </row>
    <row r="7" spans="1:15" s="26" customFormat="1" ht="14.25" x14ac:dyDescent="0.15">
      <c r="B7" s="24" t="s">
        <v>561</v>
      </c>
    </row>
    <row r="8" spans="1:15" x14ac:dyDescent="0.15">
      <c r="A8" s="53"/>
      <c r="B8" s="53"/>
    </row>
    <row r="9" spans="1:15" x14ac:dyDescent="0.15">
      <c r="A9" s="53"/>
      <c r="B9" s="53"/>
      <c r="K9" s="97" t="s">
        <v>1360</v>
      </c>
    </row>
    <row r="10" spans="1:15" x14ac:dyDescent="0.15">
      <c r="A10" s="53"/>
      <c r="B10" s="53"/>
      <c r="K10" s="97"/>
    </row>
    <row r="11" spans="1:15" x14ac:dyDescent="0.15">
      <c r="A11" s="53"/>
      <c r="B11" s="53"/>
      <c r="L11" s="98" t="s">
        <v>147</v>
      </c>
      <c r="M11" s="98"/>
    </row>
    <row r="12" spans="1:15" x14ac:dyDescent="0.15">
      <c r="A12" s="53"/>
      <c r="B12" s="53"/>
      <c r="L12" s="98" t="s">
        <v>641</v>
      </c>
      <c r="M12" s="98"/>
    </row>
    <row r="13" spans="1:15" x14ac:dyDescent="0.15">
      <c r="A13" s="53"/>
      <c r="B13" s="53"/>
      <c r="C13" s="53"/>
      <c r="D13" s="53"/>
      <c r="E13" s="53"/>
      <c r="F13" s="53"/>
      <c r="K13" s="75" t="s">
        <v>565</v>
      </c>
      <c r="L13" s="1658" t="s">
        <v>642</v>
      </c>
      <c r="M13" s="1658"/>
      <c r="N13" s="544" t="s">
        <v>452</v>
      </c>
    </row>
    <row r="14" spans="1:15" ht="14.25" thickBot="1" x14ac:dyDescent="0.2">
      <c r="A14" s="53"/>
      <c r="B14" s="53"/>
    </row>
    <row r="15" spans="1:15" ht="24.75" customHeight="1" thickBot="1" x14ac:dyDescent="0.2">
      <c r="A15" s="53"/>
      <c r="B15" s="1637" t="s">
        <v>568</v>
      </c>
      <c r="C15" s="1638"/>
      <c r="D15" s="1638"/>
      <c r="E15" s="1638"/>
      <c r="F15" s="1638"/>
      <c r="G15" s="1653" t="s">
        <v>643</v>
      </c>
      <c r="H15" s="1654"/>
      <c r="I15" s="1654"/>
      <c r="J15" s="1654"/>
      <c r="K15" s="1655"/>
      <c r="L15" s="77" t="s">
        <v>569</v>
      </c>
      <c r="M15" s="1659">
        <v>21677</v>
      </c>
      <c r="N15" s="1660"/>
    </row>
    <row r="16" spans="1:15" ht="24.75" customHeight="1" thickBot="1" x14ac:dyDescent="0.2">
      <c r="A16" s="53"/>
      <c r="B16" s="1645" t="s">
        <v>572</v>
      </c>
      <c r="C16" s="1646"/>
      <c r="D16" s="1646"/>
      <c r="E16" s="1646"/>
      <c r="F16" s="1646"/>
      <c r="G16" s="1646"/>
      <c r="H16" s="1646"/>
      <c r="I16" s="1646"/>
      <c r="J16" s="1647"/>
      <c r="K16" s="1656" t="s">
        <v>5</v>
      </c>
      <c r="L16" s="1657"/>
      <c r="M16" s="80"/>
      <c r="N16" s="81"/>
    </row>
    <row r="17" spans="1:14" ht="8.25" customHeight="1" thickBot="1" x14ac:dyDescent="0.2">
      <c r="A17" s="53"/>
      <c r="B17" s="53"/>
    </row>
    <row r="18" spans="1:14" ht="20.25" customHeight="1" x14ac:dyDescent="0.15">
      <c r="A18" s="53"/>
      <c r="B18" s="1637" t="s">
        <v>567</v>
      </c>
      <c r="C18" s="1638"/>
      <c r="D18" s="1638"/>
      <c r="E18" s="1638"/>
      <c r="F18" s="1638"/>
      <c r="G18" s="1650" t="s">
        <v>571</v>
      </c>
      <c r="H18" s="1651"/>
      <c r="I18" s="1651"/>
      <c r="J18" s="1652"/>
      <c r="K18" s="1642" t="s">
        <v>573</v>
      </c>
      <c r="L18" s="1642"/>
      <c r="M18" s="1643" t="s">
        <v>702</v>
      </c>
      <c r="N18" s="1644"/>
    </row>
    <row r="19" spans="1:14" ht="16.5" customHeight="1" x14ac:dyDescent="0.15">
      <c r="A19" s="53"/>
      <c r="B19" s="78" t="s">
        <v>562</v>
      </c>
      <c r="C19" s="99">
        <v>63</v>
      </c>
      <c r="D19" s="70" t="s">
        <v>563</v>
      </c>
      <c r="E19" s="99">
        <v>7</v>
      </c>
      <c r="F19" s="71" t="s">
        <v>564</v>
      </c>
      <c r="G19" s="1667">
        <v>10</v>
      </c>
      <c r="H19" s="1622" t="s">
        <v>563</v>
      </c>
      <c r="I19" s="1668">
        <v>4</v>
      </c>
      <c r="J19" s="1624" t="s">
        <v>564</v>
      </c>
      <c r="K19" s="1661" t="s">
        <v>704</v>
      </c>
      <c r="L19" s="1662"/>
      <c r="M19" s="1665" t="s">
        <v>705</v>
      </c>
      <c r="N19" s="1666"/>
    </row>
    <row r="20" spans="1:14" ht="16.5" customHeight="1" x14ac:dyDescent="0.15">
      <c r="A20" s="53"/>
      <c r="B20" s="79" t="s">
        <v>566</v>
      </c>
      <c r="C20" s="100">
        <v>10</v>
      </c>
      <c r="D20" s="73" t="s">
        <v>563</v>
      </c>
      <c r="E20" s="100">
        <v>11</v>
      </c>
      <c r="F20" s="74" t="s">
        <v>564</v>
      </c>
      <c r="G20" s="1667"/>
      <c r="H20" s="1622"/>
      <c r="I20" s="1668"/>
      <c r="J20" s="1624"/>
      <c r="K20" s="1663"/>
      <c r="L20" s="1664"/>
      <c r="M20" s="1665"/>
      <c r="N20" s="1666"/>
    </row>
    <row r="21" spans="1:14" ht="16.5" customHeight="1" x14ac:dyDescent="0.15">
      <c r="A21" s="53"/>
      <c r="B21" s="78" t="s">
        <v>562</v>
      </c>
      <c r="C21" s="99">
        <v>10</v>
      </c>
      <c r="D21" s="70" t="s">
        <v>563</v>
      </c>
      <c r="E21" s="99">
        <v>12</v>
      </c>
      <c r="F21" s="71" t="s">
        <v>564</v>
      </c>
      <c r="G21" s="1667">
        <v>5</v>
      </c>
      <c r="H21" s="1622" t="s">
        <v>563</v>
      </c>
      <c r="I21" s="1668">
        <v>7</v>
      </c>
      <c r="J21" s="1624" t="s">
        <v>564</v>
      </c>
      <c r="K21" s="1661" t="s">
        <v>706</v>
      </c>
      <c r="L21" s="1662"/>
      <c r="M21" s="1665" t="s">
        <v>705</v>
      </c>
      <c r="N21" s="1666"/>
    </row>
    <row r="22" spans="1:14" ht="16.5" customHeight="1" x14ac:dyDescent="0.15">
      <c r="A22" s="53"/>
      <c r="B22" s="79" t="s">
        <v>566</v>
      </c>
      <c r="C22" s="100">
        <v>16</v>
      </c>
      <c r="D22" s="73" t="s">
        <v>563</v>
      </c>
      <c r="E22" s="100">
        <v>7</v>
      </c>
      <c r="F22" s="74" t="s">
        <v>564</v>
      </c>
      <c r="G22" s="1667"/>
      <c r="H22" s="1622"/>
      <c r="I22" s="1668"/>
      <c r="J22" s="1624"/>
      <c r="K22" s="1663"/>
      <c r="L22" s="1664"/>
      <c r="M22" s="1665"/>
      <c r="N22" s="1666"/>
    </row>
    <row r="23" spans="1:14" ht="16.5" customHeight="1" x14ac:dyDescent="0.15">
      <c r="A23" s="53"/>
      <c r="B23" s="78" t="s">
        <v>562</v>
      </c>
      <c r="C23" s="99">
        <v>16</v>
      </c>
      <c r="D23" s="70" t="s">
        <v>563</v>
      </c>
      <c r="E23" s="99">
        <v>8</v>
      </c>
      <c r="F23" s="71" t="s">
        <v>564</v>
      </c>
      <c r="G23" s="1667">
        <v>6</v>
      </c>
      <c r="H23" s="1622" t="s">
        <v>563</v>
      </c>
      <c r="I23" s="1668">
        <v>2</v>
      </c>
      <c r="J23" s="1624" t="s">
        <v>564</v>
      </c>
      <c r="K23" s="1661" t="s">
        <v>707</v>
      </c>
      <c r="L23" s="1662"/>
      <c r="M23" s="1665" t="s">
        <v>705</v>
      </c>
      <c r="N23" s="1666"/>
    </row>
    <row r="24" spans="1:14" ht="16.5" customHeight="1" x14ac:dyDescent="0.15">
      <c r="A24" s="53"/>
      <c r="B24" s="79" t="s">
        <v>566</v>
      </c>
      <c r="C24" s="100">
        <v>22</v>
      </c>
      <c r="D24" s="73" t="s">
        <v>563</v>
      </c>
      <c r="E24" s="100">
        <v>10</v>
      </c>
      <c r="F24" s="74" t="s">
        <v>564</v>
      </c>
      <c r="G24" s="1667"/>
      <c r="H24" s="1622"/>
      <c r="I24" s="1668"/>
      <c r="J24" s="1624"/>
      <c r="K24" s="1663"/>
      <c r="L24" s="1664"/>
      <c r="M24" s="1665"/>
      <c r="N24" s="1666"/>
    </row>
    <row r="25" spans="1:14" ht="16.5" customHeight="1" x14ac:dyDescent="0.15">
      <c r="A25" s="53"/>
      <c r="B25" s="78" t="s">
        <v>562</v>
      </c>
      <c r="C25" s="69"/>
      <c r="D25" s="70" t="s">
        <v>563</v>
      </c>
      <c r="E25" s="69"/>
      <c r="F25" s="71" t="s">
        <v>564</v>
      </c>
      <c r="G25" s="1623"/>
      <c r="H25" s="1622" t="s">
        <v>563</v>
      </c>
      <c r="I25" s="1622"/>
      <c r="J25" s="1624" t="s">
        <v>564</v>
      </c>
      <c r="K25" s="1608"/>
      <c r="L25" s="1609"/>
      <c r="M25" s="1612"/>
      <c r="N25" s="1613"/>
    </row>
    <row r="26" spans="1:14" ht="16.5" customHeight="1" x14ac:dyDescent="0.15">
      <c r="A26" s="53"/>
      <c r="B26" s="79" t="s">
        <v>566</v>
      </c>
      <c r="C26" s="72"/>
      <c r="D26" s="73" t="s">
        <v>563</v>
      </c>
      <c r="E26" s="72"/>
      <c r="F26" s="74" t="s">
        <v>564</v>
      </c>
      <c r="G26" s="1623"/>
      <c r="H26" s="1622"/>
      <c r="I26" s="1622"/>
      <c r="J26" s="1624"/>
      <c r="K26" s="1610"/>
      <c r="L26" s="1611"/>
      <c r="M26" s="1612"/>
      <c r="N26" s="1613"/>
    </row>
    <row r="27" spans="1:14" ht="16.5" customHeight="1" x14ac:dyDescent="0.15">
      <c r="A27" s="53"/>
      <c r="B27" s="78" t="s">
        <v>562</v>
      </c>
      <c r="C27" s="69"/>
      <c r="D27" s="70" t="s">
        <v>563</v>
      </c>
      <c r="E27" s="69"/>
      <c r="F27" s="71" t="s">
        <v>564</v>
      </c>
      <c r="G27" s="1623"/>
      <c r="H27" s="1622" t="s">
        <v>563</v>
      </c>
      <c r="I27" s="1622"/>
      <c r="J27" s="1624" t="s">
        <v>564</v>
      </c>
      <c r="K27" s="1608"/>
      <c r="L27" s="1609"/>
      <c r="M27" s="1612"/>
      <c r="N27" s="1613"/>
    </row>
    <row r="28" spans="1:14" ht="16.5" customHeight="1" x14ac:dyDescent="0.15">
      <c r="A28" s="53"/>
      <c r="B28" s="79" t="s">
        <v>566</v>
      </c>
      <c r="C28" s="72"/>
      <c r="D28" s="73" t="s">
        <v>563</v>
      </c>
      <c r="E28" s="72"/>
      <c r="F28" s="74" t="s">
        <v>564</v>
      </c>
      <c r="G28" s="1623"/>
      <c r="H28" s="1622"/>
      <c r="I28" s="1622"/>
      <c r="J28" s="1624"/>
      <c r="K28" s="1610"/>
      <c r="L28" s="1611"/>
      <c r="M28" s="1612"/>
      <c r="N28" s="1613"/>
    </row>
    <row r="29" spans="1:14" ht="16.5" customHeight="1" x14ac:dyDescent="0.15">
      <c r="A29" s="53"/>
      <c r="B29" s="78" t="s">
        <v>562</v>
      </c>
      <c r="C29" s="69"/>
      <c r="D29" s="70" t="s">
        <v>563</v>
      </c>
      <c r="E29" s="69"/>
      <c r="F29" s="71" t="s">
        <v>564</v>
      </c>
      <c r="G29" s="1623"/>
      <c r="H29" s="1622" t="s">
        <v>563</v>
      </c>
      <c r="I29" s="1622"/>
      <c r="J29" s="1624" t="s">
        <v>564</v>
      </c>
      <c r="K29" s="1608"/>
      <c r="L29" s="1609"/>
      <c r="M29" s="1612"/>
      <c r="N29" s="1613"/>
    </row>
    <row r="30" spans="1:14" ht="16.5" customHeight="1" x14ac:dyDescent="0.15">
      <c r="A30" s="53"/>
      <c r="B30" s="79" t="s">
        <v>566</v>
      </c>
      <c r="C30" s="72"/>
      <c r="D30" s="73" t="s">
        <v>563</v>
      </c>
      <c r="E30" s="72"/>
      <c r="F30" s="74" t="s">
        <v>564</v>
      </c>
      <c r="G30" s="1623"/>
      <c r="H30" s="1622"/>
      <c r="I30" s="1622"/>
      <c r="J30" s="1624"/>
      <c r="K30" s="1610"/>
      <c r="L30" s="1611"/>
      <c r="M30" s="1612"/>
      <c r="N30" s="1613"/>
    </row>
    <row r="31" spans="1:14" ht="16.5" customHeight="1" x14ac:dyDescent="0.15">
      <c r="A31" s="53"/>
      <c r="B31" s="78" t="s">
        <v>562</v>
      </c>
      <c r="C31" s="69"/>
      <c r="D31" s="70" t="s">
        <v>563</v>
      </c>
      <c r="E31" s="69"/>
      <c r="F31" s="71" t="s">
        <v>564</v>
      </c>
      <c r="G31" s="1623"/>
      <c r="H31" s="1622" t="s">
        <v>563</v>
      </c>
      <c r="I31" s="1622"/>
      <c r="J31" s="1624" t="s">
        <v>564</v>
      </c>
      <c r="K31" s="1608"/>
      <c r="L31" s="1609"/>
      <c r="M31" s="1612"/>
      <c r="N31" s="1613"/>
    </row>
    <row r="32" spans="1:14" ht="16.5" customHeight="1" x14ac:dyDescent="0.15">
      <c r="A32" s="53"/>
      <c r="B32" s="79" t="s">
        <v>566</v>
      </c>
      <c r="C32" s="72"/>
      <c r="D32" s="73" t="s">
        <v>563</v>
      </c>
      <c r="E32" s="72"/>
      <c r="F32" s="74" t="s">
        <v>564</v>
      </c>
      <c r="G32" s="1623"/>
      <c r="H32" s="1622"/>
      <c r="I32" s="1622"/>
      <c r="J32" s="1624"/>
      <c r="K32" s="1610"/>
      <c r="L32" s="1611"/>
      <c r="M32" s="1612"/>
      <c r="N32" s="1613"/>
    </row>
    <row r="33" spans="1:14" ht="16.5" customHeight="1" x14ac:dyDescent="0.15">
      <c r="A33" s="53"/>
      <c r="B33" s="78" t="s">
        <v>562</v>
      </c>
      <c r="C33" s="69"/>
      <c r="D33" s="70" t="s">
        <v>563</v>
      </c>
      <c r="E33" s="69"/>
      <c r="F33" s="71" t="s">
        <v>564</v>
      </c>
      <c r="G33" s="1623"/>
      <c r="H33" s="1622" t="s">
        <v>563</v>
      </c>
      <c r="I33" s="1622"/>
      <c r="J33" s="1624" t="s">
        <v>564</v>
      </c>
      <c r="K33" s="1608"/>
      <c r="L33" s="1609"/>
      <c r="M33" s="1612"/>
      <c r="N33" s="1613"/>
    </row>
    <row r="34" spans="1:14" ht="16.5" customHeight="1" x14ac:dyDescent="0.15">
      <c r="A34" s="53"/>
      <c r="B34" s="79" t="s">
        <v>566</v>
      </c>
      <c r="C34" s="72"/>
      <c r="D34" s="73" t="s">
        <v>563</v>
      </c>
      <c r="E34" s="72"/>
      <c r="F34" s="74" t="s">
        <v>564</v>
      </c>
      <c r="G34" s="1623"/>
      <c r="H34" s="1622"/>
      <c r="I34" s="1622"/>
      <c r="J34" s="1624"/>
      <c r="K34" s="1610"/>
      <c r="L34" s="1611"/>
      <c r="M34" s="1612"/>
      <c r="N34" s="1613"/>
    </row>
    <row r="35" spans="1:14" ht="16.5" customHeight="1" x14ac:dyDescent="0.15">
      <c r="A35" s="53"/>
      <c r="B35" s="78" t="s">
        <v>562</v>
      </c>
      <c r="C35" s="69"/>
      <c r="D35" s="70" t="s">
        <v>563</v>
      </c>
      <c r="E35" s="69"/>
      <c r="F35" s="71" t="s">
        <v>564</v>
      </c>
      <c r="G35" s="1623"/>
      <c r="H35" s="1622" t="s">
        <v>563</v>
      </c>
      <c r="I35" s="1622"/>
      <c r="J35" s="1624" t="s">
        <v>564</v>
      </c>
      <c r="K35" s="1608"/>
      <c r="L35" s="1609"/>
      <c r="M35" s="1612"/>
      <c r="N35" s="1613"/>
    </row>
    <row r="36" spans="1:14" ht="16.5" customHeight="1" x14ac:dyDescent="0.15">
      <c r="A36" s="53"/>
      <c r="B36" s="79" t="s">
        <v>566</v>
      </c>
      <c r="C36" s="72"/>
      <c r="D36" s="73" t="s">
        <v>563</v>
      </c>
      <c r="E36" s="72"/>
      <c r="F36" s="74" t="s">
        <v>564</v>
      </c>
      <c r="G36" s="1623"/>
      <c r="H36" s="1622"/>
      <c r="I36" s="1622"/>
      <c r="J36" s="1624"/>
      <c r="K36" s="1610"/>
      <c r="L36" s="1611"/>
      <c r="M36" s="1612"/>
      <c r="N36" s="1613"/>
    </row>
    <row r="37" spans="1:14" ht="16.5" customHeight="1" x14ac:dyDescent="0.15">
      <c r="A37" s="53"/>
      <c r="B37" s="78" t="s">
        <v>562</v>
      </c>
      <c r="C37" s="69"/>
      <c r="D37" s="70" t="s">
        <v>563</v>
      </c>
      <c r="E37" s="69"/>
      <c r="F37" s="71" t="s">
        <v>564</v>
      </c>
      <c r="G37" s="1623"/>
      <c r="H37" s="1622" t="s">
        <v>563</v>
      </c>
      <c r="I37" s="1622"/>
      <c r="J37" s="1624" t="s">
        <v>564</v>
      </c>
      <c r="K37" s="1608"/>
      <c r="L37" s="1609"/>
      <c r="M37" s="1612"/>
      <c r="N37" s="1613"/>
    </row>
    <row r="38" spans="1:14" ht="16.5" customHeight="1" x14ac:dyDescent="0.15">
      <c r="A38" s="53"/>
      <c r="B38" s="79" t="s">
        <v>566</v>
      </c>
      <c r="C38" s="72"/>
      <c r="D38" s="73" t="s">
        <v>563</v>
      </c>
      <c r="E38" s="72"/>
      <c r="F38" s="74" t="s">
        <v>564</v>
      </c>
      <c r="G38" s="1623"/>
      <c r="H38" s="1622"/>
      <c r="I38" s="1622"/>
      <c r="J38" s="1624"/>
      <c r="K38" s="1610"/>
      <c r="L38" s="1611"/>
      <c r="M38" s="1612"/>
      <c r="N38" s="1613"/>
    </row>
    <row r="39" spans="1:14" ht="16.5" customHeight="1" x14ac:dyDescent="0.15">
      <c r="A39" s="53"/>
      <c r="B39" s="78" t="s">
        <v>562</v>
      </c>
      <c r="C39" s="69"/>
      <c r="D39" s="70" t="s">
        <v>563</v>
      </c>
      <c r="E39" s="69"/>
      <c r="F39" s="71" t="s">
        <v>564</v>
      </c>
      <c r="G39" s="1623"/>
      <c r="H39" s="1622" t="s">
        <v>563</v>
      </c>
      <c r="I39" s="1622"/>
      <c r="J39" s="1624" t="s">
        <v>564</v>
      </c>
      <c r="K39" s="1608"/>
      <c r="L39" s="1609"/>
      <c r="M39" s="1612"/>
      <c r="N39" s="1613"/>
    </row>
    <row r="40" spans="1:14" ht="16.5" customHeight="1" x14ac:dyDescent="0.15">
      <c r="A40" s="53"/>
      <c r="B40" s="79" t="s">
        <v>566</v>
      </c>
      <c r="C40" s="72"/>
      <c r="D40" s="73" t="s">
        <v>563</v>
      </c>
      <c r="E40" s="72"/>
      <c r="F40" s="74" t="s">
        <v>564</v>
      </c>
      <c r="G40" s="1623"/>
      <c r="H40" s="1622"/>
      <c r="I40" s="1622"/>
      <c r="J40" s="1624"/>
      <c r="K40" s="1610"/>
      <c r="L40" s="1611"/>
      <c r="M40" s="1612"/>
      <c r="N40" s="1613"/>
    </row>
    <row r="41" spans="1:14" ht="16.5" customHeight="1" x14ac:dyDescent="0.15">
      <c r="A41" s="53"/>
      <c r="B41" s="1625" t="s">
        <v>570</v>
      </c>
      <c r="C41" s="1626"/>
      <c r="D41" s="1626"/>
      <c r="E41" s="1626"/>
      <c r="F41" s="1627"/>
      <c r="G41" s="1667">
        <v>22</v>
      </c>
      <c r="H41" s="1622" t="s">
        <v>563</v>
      </c>
      <c r="I41" s="1668">
        <v>1</v>
      </c>
      <c r="J41" s="1624" t="s">
        <v>564</v>
      </c>
      <c r="K41" s="1620" t="s">
        <v>703</v>
      </c>
      <c r="L41" s="1661" t="s">
        <v>708</v>
      </c>
      <c r="M41" s="1671"/>
      <c r="N41" s="1672"/>
    </row>
    <row r="42" spans="1:14" ht="16.5" customHeight="1" thickBot="1" x14ac:dyDescent="0.2">
      <c r="A42" s="53"/>
      <c r="B42" s="1628"/>
      <c r="C42" s="1629"/>
      <c r="D42" s="1629"/>
      <c r="E42" s="1629"/>
      <c r="F42" s="1630"/>
      <c r="G42" s="1669"/>
      <c r="H42" s="1632"/>
      <c r="I42" s="1670"/>
      <c r="J42" s="1633"/>
      <c r="K42" s="1621"/>
      <c r="L42" s="1673"/>
      <c r="M42" s="1674"/>
      <c r="N42" s="1675"/>
    </row>
    <row r="43" spans="1:14" ht="8.25" customHeight="1" x14ac:dyDescent="0.15">
      <c r="A43" s="53"/>
      <c r="B43" s="53"/>
      <c r="D43" s="53"/>
    </row>
    <row r="44" spans="1:14" x14ac:dyDescent="0.15">
      <c r="A44" s="53"/>
      <c r="B44" s="1607" t="s">
        <v>638</v>
      </c>
      <c r="C44" s="1607"/>
      <c r="D44" s="53" t="s">
        <v>700</v>
      </c>
    </row>
    <row r="45" spans="1:14" x14ac:dyDescent="0.15">
      <c r="A45" s="53"/>
      <c r="B45" s="92"/>
      <c r="C45" s="92"/>
      <c r="D45" s="53" t="s">
        <v>701</v>
      </c>
    </row>
    <row r="46" spans="1:14" ht="7.5" customHeight="1" x14ac:dyDescent="0.15">
      <c r="A46" s="53"/>
      <c r="B46" s="92"/>
      <c r="C46" s="92"/>
      <c r="D46" s="53"/>
    </row>
    <row r="47" spans="1:14" x14ac:dyDescent="0.15">
      <c r="A47" s="53"/>
      <c r="B47" s="1607" t="s">
        <v>0</v>
      </c>
      <c r="C47" s="1607"/>
      <c r="D47" s="53" t="s">
        <v>4</v>
      </c>
    </row>
    <row r="48" spans="1:14" ht="7.5" customHeight="1" x14ac:dyDescent="0.15">
      <c r="A48" s="53"/>
      <c r="D48" s="53"/>
    </row>
    <row r="49" spans="1:12" x14ac:dyDescent="0.15">
      <c r="B49" s="1607" t="s">
        <v>1</v>
      </c>
      <c r="C49" s="1607"/>
      <c r="D49" s="53" t="s">
        <v>574</v>
      </c>
      <c r="E49" s="53"/>
      <c r="F49" s="53"/>
      <c r="G49" s="53"/>
      <c r="H49" s="53"/>
      <c r="I49" s="53"/>
      <c r="J49" s="53"/>
      <c r="K49" s="53"/>
      <c r="L49" s="53"/>
    </row>
    <row r="50" spans="1:12" x14ac:dyDescent="0.15">
      <c r="B50" s="53"/>
      <c r="C50" s="53"/>
      <c r="D50" s="50" t="s">
        <v>2</v>
      </c>
      <c r="E50" s="53"/>
      <c r="F50" s="53"/>
      <c r="G50" s="53"/>
      <c r="H50" s="53"/>
      <c r="I50" s="53"/>
      <c r="J50" s="53"/>
      <c r="K50" s="53"/>
      <c r="L50" s="53"/>
    </row>
    <row r="51" spans="1:12" x14ac:dyDescent="0.15">
      <c r="B51" s="53"/>
      <c r="C51" s="53"/>
      <c r="D51" s="53" t="s">
        <v>3</v>
      </c>
      <c r="E51" s="53"/>
      <c r="F51" s="53"/>
      <c r="G51" s="53"/>
      <c r="H51" s="53"/>
      <c r="I51" s="53"/>
      <c r="J51" s="53"/>
      <c r="K51" s="53"/>
      <c r="L51" s="53"/>
    </row>
    <row r="52" spans="1:12" x14ac:dyDescent="0.15">
      <c r="B52" s="53"/>
    </row>
    <row r="53" spans="1:12" x14ac:dyDescent="0.15">
      <c r="A53" s="53"/>
      <c r="B53" s="53"/>
    </row>
    <row r="54" spans="1:12" x14ac:dyDescent="0.15">
      <c r="A54" s="53"/>
      <c r="B54" s="53"/>
    </row>
    <row r="55" spans="1:12" x14ac:dyDescent="0.15">
      <c r="A55" s="53"/>
      <c r="B55" s="53"/>
      <c r="C55" s="53"/>
      <c r="D55" s="53"/>
      <c r="E55" s="53"/>
      <c r="F55" s="53"/>
      <c r="G55" s="53"/>
      <c r="H55" s="53"/>
      <c r="I55" s="53"/>
      <c r="J55" s="53"/>
      <c r="K55" s="53"/>
      <c r="L55" s="53"/>
    </row>
    <row r="56" spans="1:12" x14ac:dyDescent="0.15">
      <c r="B56" s="53"/>
      <c r="C56" s="53"/>
      <c r="D56" s="53"/>
      <c r="E56" s="53"/>
      <c r="F56" s="53"/>
      <c r="G56" s="53"/>
      <c r="H56" s="53"/>
      <c r="I56" s="53"/>
      <c r="J56" s="53"/>
      <c r="K56" s="53"/>
      <c r="L56" s="53"/>
    </row>
    <row r="57" spans="1:12" s="53" customFormat="1" x14ac:dyDescent="0.15"/>
    <row r="58" spans="1:12" x14ac:dyDescent="0.15">
      <c r="A58" s="53"/>
      <c r="B58" s="53"/>
      <c r="C58" s="53"/>
      <c r="D58" s="53"/>
      <c r="E58" s="53"/>
      <c r="F58" s="53"/>
      <c r="G58" s="53"/>
      <c r="H58" s="68"/>
      <c r="I58" s="53"/>
      <c r="J58" s="53"/>
      <c r="K58" s="53"/>
      <c r="L58" s="53"/>
    </row>
    <row r="59" spans="1:12" x14ac:dyDescent="0.15">
      <c r="A59" s="53"/>
      <c r="B59" s="53"/>
      <c r="C59" s="53"/>
      <c r="D59" s="53"/>
      <c r="E59" s="53"/>
      <c r="F59" s="53"/>
      <c r="G59" s="53"/>
      <c r="H59" s="53"/>
      <c r="I59" s="53"/>
      <c r="J59" s="53"/>
      <c r="K59" s="53"/>
      <c r="L59" s="53"/>
    </row>
    <row r="60" spans="1:12" x14ac:dyDescent="0.15">
      <c r="A60" s="53"/>
    </row>
    <row r="65" spans="3:7" x14ac:dyDescent="0.15">
      <c r="E65" s="166"/>
      <c r="F65" s="166"/>
    </row>
    <row r="69" spans="3:7" x14ac:dyDescent="0.15">
      <c r="D69" s="53"/>
    </row>
    <row r="73" spans="3:7" x14ac:dyDescent="0.15">
      <c r="E73" s="53"/>
    </row>
    <row r="74" spans="3:7" x14ac:dyDescent="0.15">
      <c r="C74" s="142"/>
      <c r="D74" s="130"/>
      <c r="E74" s="53"/>
    </row>
    <row r="75" spans="3:7" x14ac:dyDescent="0.15">
      <c r="C75" s="130"/>
      <c r="D75" s="142"/>
      <c r="E75" s="53"/>
    </row>
    <row r="76" spans="3:7" x14ac:dyDescent="0.15">
      <c r="G76" s="53"/>
    </row>
    <row r="77" spans="3:7" x14ac:dyDescent="0.15">
      <c r="G77" s="53"/>
    </row>
    <row r="78" spans="3:7" x14ac:dyDescent="0.15">
      <c r="G78" s="53"/>
    </row>
  </sheetData>
  <mergeCells count="87">
    <mergeCell ref="B41:F42"/>
    <mergeCell ref="K35:L36"/>
    <mergeCell ref="B49:C49"/>
    <mergeCell ref="A2:O2"/>
    <mergeCell ref="B44:C44"/>
    <mergeCell ref="B47:C47"/>
    <mergeCell ref="H27:H28"/>
    <mergeCell ref="I27:I28"/>
    <mergeCell ref="J27:J28"/>
    <mergeCell ref="K27:L28"/>
    <mergeCell ref="M27:N28"/>
    <mergeCell ref="L41:N42"/>
    <mergeCell ref="K41:K42"/>
    <mergeCell ref="I25:I26"/>
    <mergeCell ref="J25:J26"/>
    <mergeCell ref="K25:L26"/>
    <mergeCell ref="J41:J42"/>
    <mergeCell ref="G25:G26"/>
    <mergeCell ref="G33:G34"/>
    <mergeCell ref="H33:H34"/>
    <mergeCell ref="I33:I34"/>
    <mergeCell ref="G29:G30"/>
    <mergeCell ref="G31:G32"/>
    <mergeCell ref="G27:G28"/>
    <mergeCell ref="I37:I38"/>
    <mergeCell ref="J37:J38"/>
    <mergeCell ref="J39:J40"/>
    <mergeCell ref="G41:G42"/>
    <mergeCell ref="H41:H42"/>
    <mergeCell ref="I41:I42"/>
    <mergeCell ref="G35:G36"/>
    <mergeCell ref="H35:H36"/>
    <mergeCell ref="I35:I36"/>
    <mergeCell ref="M39:N40"/>
    <mergeCell ref="G37:G38"/>
    <mergeCell ref="H37:H38"/>
    <mergeCell ref="G39:G40"/>
    <mergeCell ref="H39:H40"/>
    <mergeCell ref="I39:I40"/>
    <mergeCell ref="K39:L40"/>
    <mergeCell ref="M35:N36"/>
    <mergeCell ref="K37:L38"/>
    <mergeCell ref="M37:N38"/>
    <mergeCell ref="J35:J36"/>
    <mergeCell ref="M33:N34"/>
    <mergeCell ref="K33:L34"/>
    <mergeCell ref="J19:J20"/>
    <mergeCell ref="H25:H26"/>
    <mergeCell ref="M31:N32"/>
    <mergeCell ref="M23:N24"/>
    <mergeCell ref="M29:N30"/>
    <mergeCell ref="M25:N26"/>
    <mergeCell ref="H21:H22"/>
    <mergeCell ref="I21:I22"/>
    <mergeCell ref="K31:L32"/>
    <mergeCell ref="K29:L30"/>
    <mergeCell ref="K23:L24"/>
    <mergeCell ref="G19:G20"/>
    <mergeCell ref="I19:I20"/>
    <mergeCell ref="J33:J34"/>
    <mergeCell ref="G23:G24"/>
    <mergeCell ref="H19:H20"/>
    <mergeCell ref="J21:J22"/>
    <mergeCell ref="H31:H32"/>
    <mergeCell ref="H29:H30"/>
    <mergeCell ref="I31:I32"/>
    <mergeCell ref="J31:J32"/>
    <mergeCell ref="H23:H24"/>
    <mergeCell ref="I29:I30"/>
    <mergeCell ref="J29:J30"/>
    <mergeCell ref="I23:I24"/>
    <mergeCell ref="J23:J24"/>
    <mergeCell ref="G21:G22"/>
    <mergeCell ref="L13:M13"/>
    <mergeCell ref="M15:N15"/>
    <mergeCell ref="K19:L20"/>
    <mergeCell ref="M19:N20"/>
    <mergeCell ref="M21:N22"/>
    <mergeCell ref="M18:N18"/>
    <mergeCell ref="K21:L22"/>
    <mergeCell ref="B18:F18"/>
    <mergeCell ref="G18:J18"/>
    <mergeCell ref="B15:F15"/>
    <mergeCell ref="G15:K15"/>
    <mergeCell ref="K18:L18"/>
    <mergeCell ref="K16:L16"/>
    <mergeCell ref="B16:J16"/>
  </mergeCells>
  <phoneticPr fontId="6"/>
  <printOptions horizontalCentered="1"/>
  <pageMargins left="0.78740157480314965" right="0.59055118110236227" top="0.51181102362204722" bottom="0.59055118110236227" header="0.51181102362204722" footer="0.39370078740157483"/>
  <pageSetup paperSize="9" scale="95" orientation="portrait" cellComments="asDisplayed" r:id="rId1"/>
  <headerFooter alignWithMargins="0"/>
  <drawing r:id="rId2"/>
  <legacy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AF77"/>
  <sheetViews>
    <sheetView showGridLines="0" zoomScaleNormal="100" workbookViewId="0">
      <selection activeCell="D16" sqref="D16"/>
    </sheetView>
  </sheetViews>
  <sheetFormatPr defaultRowHeight="14.25" x14ac:dyDescent="0.15"/>
  <cols>
    <col min="1" max="1" width="1.25" style="26" customWidth="1"/>
    <col min="2" max="19" width="2.5" style="26" customWidth="1"/>
    <col min="20" max="20" width="3" style="26" customWidth="1"/>
    <col min="21" max="89" width="2.5" style="26" customWidth="1"/>
    <col min="90" max="16384" width="9" style="26"/>
  </cols>
  <sheetData>
    <row r="1" spans="1:32" ht="7.5" customHeight="1" x14ac:dyDescent="0.15"/>
    <row r="2" spans="1:32" x14ac:dyDescent="0.15">
      <c r="X2" s="879" t="s">
        <v>347</v>
      </c>
      <c r="Y2" s="880"/>
      <c r="Z2" s="880"/>
      <c r="AA2" s="880"/>
      <c r="AB2" s="880"/>
      <c r="AC2" s="880"/>
      <c r="AD2" s="880"/>
      <c r="AE2" s="881"/>
    </row>
    <row r="3" spans="1:32" ht="22.5" customHeight="1" x14ac:dyDescent="0.15">
      <c r="X3" s="1676" t="str">
        <f>IF('0 基礎データ入力シート【最初に記入】'!$M$4="","",'0 基礎データ入力シート【最初に記入】'!$M$4)</f>
        <v/>
      </c>
      <c r="Y3" s="1677"/>
      <c r="Z3" s="1677"/>
      <c r="AA3" s="1677"/>
      <c r="AB3" s="1677"/>
      <c r="AC3" s="1677"/>
      <c r="AD3" s="1677"/>
      <c r="AE3" s="1678"/>
    </row>
    <row r="8" spans="1:32" s="25" customFormat="1" ht="30" customHeight="1" x14ac:dyDescent="0.15">
      <c r="A8" s="28"/>
      <c r="B8" s="882" t="s">
        <v>709</v>
      </c>
      <c r="C8" s="882"/>
      <c r="D8" s="882"/>
      <c r="E8" s="882"/>
      <c r="F8" s="882"/>
      <c r="G8" s="882"/>
      <c r="H8" s="882"/>
      <c r="I8" s="882"/>
      <c r="J8" s="882"/>
      <c r="K8" s="882"/>
      <c r="L8" s="882"/>
      <c r="M8" s="882"/>
      <c r="N8" s="882"/>
      <c r="O8" s="882"/>
      <c r="P8" s="882"/>
      <c r="Q8" s="882"/>
      <c r="R8" s="882"/>
      <c r="S8" s="882"/>
      <c r="T8" s="882"/>
      <c r="U8" s="882"/>
      <c r="V8" s="882"/>
      <c r="W8" s="882"/>
      <c r="X8" s="882"/>
      <c r="Y8" s="882"/>
      <c r="Z8" s="882"/>
      <c r="AA8" s="882"/>
      <c r="AB8" s="882"/>
      <c r="AC8" s="882"/>
      <c r="AD8" s="882"/>
      <c r="AE8" s="882"/>
      <c r="AF8" s="28"/>
    </row>
    <row r="9" spans="1:32" ht="15.75" customHeight="1" x14ac:dyDescent="0.15">
      <c r="G9" s="884"/>
      <c r="H9" s="884"/>
      <c r="I9" s="884"/>
      <c r="J9" s="884"/>
      <c r="K9" s="884"/>
      <c r="L9" s="884"/>
    </row>
    <row r="10" spans="1:32" ht="15.75" customHeight="1" x14ac:dyDescent="0.15">
      <c r="G10" s="37"/>
      <c r="H10" s="37"/>
      <c r="I10" s="37"/>
      <c r="J10" s="37"/>
      <c r="K10" s="37"/>
      <c r="L10" s="37"/>
    </row>
    <row r="11" spans="1:32" ht="15.75" customHeight="1" x14ac:dyDescent="0.15">
      <c r="G11" s="37"/>
      <c r="H11" s="37"/>
      <c r="I11" s="37"/>
      <c r="J11" s="37"/>
      <c r="K11" s="37"/>
      <c r="L11" s="37"/>
    </row>
    <row r="12" spans="1:32" ht="15.75" customHeight="1" x14ac:dyDescent="0.15">
      <c r="G12" s="598" t="str">
        <f>IF('0 基礎データ入力シート【最初に記入】'!C22="","",'0 基礎データ入力シート【最初に記入】'!C22)</f>
        <v/>
      </c>
      <c r="H12" s="598"/>
      <c r="I12" s="598"/>
      <c r="J12" s="598"/>
      <c r="K12" s="598"/>
      <c r="L12" s="598"/>
    </row>
    <row r="13" spans="1:32" ht="15.75" customHeight="1" x14ac:dyDescent="0.15">
      <c r="D13" s="1679" t="s">
        <v>42</v>
      </c>
      <c r="E13" s="1679"/>
      <c r="F13" s="1679"/>
      <c r="G13" s="1680" t="str">
        <f>IF('0 基礎データ入力シート【最初に記入】'!C24="","",'0 基礎データ入力シート【最初に記入】'!C24)</f>
        <v/>
      </c>
      <c r="H13" s="1680"/>
      <c r="I13" s="1680"/>
      <c r="J13" s="1680"/>
      <c r="K13" s="1680"/>
      <c r="L13" s="1680"/>
      <c r="M13" s="885" t="s">
        <v>815</v>
      </c>
      <c r="N13" s="886"/>
      <c r="O13" s="886"/>
      <c r="P13" s="886"/>
      <c r="Q13" s="886"/>
      <c r="R13" s="886"/>
      <c r="S13" s="886"/>
      <c r="T13" s="886"/>
      <c r="U13" s="887"/>
      <c r="V13" s="888"/>
      <c r="W13" s="26" t="s">
        <v>563</v>
      </c>
      <c r="X13" s="887"/>
      <c r="Y13" s="888"/>
      <c r="Z13" s="26" t="s">
        <v>12</v>
      </c>
      <c r="AA13" s="887"/>
      <c r="AB13" s="888"/>
      <c r="AC13" s="26" t="s">
        <v>13</v>
      </c>
    </row>
    <row r="14" spans="1:32" ht="15.75" customHeight="1" x14ac:dyDescent="0.15">
      <c r="D14" s="93"/>
      <c r="E14" s="93"/>
      <c r="F14" s="93"/>
      <c r="G14" s="107"/>
      <c r="H14" s="107"/>
      <c r="I14" s="107"/>
      <c r="J14" s="107"/>
      <c r="K14" s="107"/>
      <c r="L14" s="107"/>
      <c r="U14" s="108"/>
      <c r="V14" s="109"/>
      <c r="X14" s="108"/>
      <c r="Y14" s="109"/>
      <c r="AA14" s="108"/>
      <c r="AB14" s="109"/>
    </row>
    <row r="15" spans="1:32" ht="15.75" customHeight="1" x14ac:dyDescent="0.15">
      <c r="D15" s="224" t="s">
        <v>1389</v>
      </c>
    </row>
    <row r="16" spans="1:32" ht="15.75" customHeight="1" x14ac:dyDescent="0.15">
      <c r="D16" s="24"/>
    </row>
    <row r="17" spans="3:16" ht="15.75" customHeight="1" x14ac:dyDescent="0.15">
      <c r="D17" s="24" t="s">
        <v>36</v>
      </c>
    </row>
    <row r="18" spans="3:16" ht="15.75" customHeight="1" x14ac:dyDescent="0.15">
      <c r="D18" s="24"/>
    </row>
    <row r="19" spans="3:16" ht="15.75" customHeight="1" x14ac:dyDescent="0.15">
      <c r="D19" s="24"/>
    </row>
    <row r="20" spans="3:16" ht="15.75" customHeight="1" x14ac:dyDescent="0.15">
      <c r="D20" s="24"/>
    </row>
    <row r="21" spans="3:16" ht="15.75" customHeight="1" x14ac:dyDescent="0.15">
      <c r="C21" s="24"/>
      <c r="P21" s="24" t="s">
        <v>447</v>
      </c>
    </row>
    <row r="22" spans="3:16" ht="15.75" customHeight="1" x14ac:dyDescent="0.15">
      <c r="C22" s="24"/>
      <c r="P22" s="24"/>
    </row>
    <row r="23" spans="3:16" ht="15.75" customHeight="1" x14ac:dyDescent="0.15">
      <c r="C23" s="24"/>
    </row>
    <row r="24" spans="3:16" ht="15.75" customHeight="1" x14ac:dyDescent="0.15">
      <c r="C24" s="24"/>
      <c r="I24" s="18" t="s">
        <v>448</v>
      </c>
    </row>
    <row r="25" spans="3:16" ht="15.75" customHeight="1" x14ac:dyDescent="0.15">
      <c r="C25" s="24"/>
      <c r="I25" s="18"/>
    </row>
    <row r="26" spans="3:16" ht="15.75" customHeight="1" x14ac:dyDescent="0.15">
      <c r="C26" s="24"/>
      <c r="I26" s="18" t="s">
        <v>449</v>
      </c>
    </row>
    <row r="27" spans="3:16" ht="15.75" customHeight="1" x14ac:dyDescent="0.15">
      <c r="C27" s="24"/>
      <c r="I27" s="18"/>
    </row>
    <row r="28" spans="3:16" ht="15.75" customHeight="1" x14ac:dyDescent="0.15">
      <c r="C28" s="24"/>
      <c r="I28" s="18" t="s">
        <v>450</v>
      </c>
    </row>
    <row r="29" spans="3:16" ht="15.75" customHeight="1" x14ac:dyDescent="0.15">
      <c r="C29" s="24"/>
      <c r="I29" s="18"/>
    </row>
    <row r="30" spans="3:16" ht="15.75" customHeight="1" x14ac:dyDescent="0.15">
      <c r="C30" s="24"/>
      <c r="I30" s="18" t="s">
        <v>451</v>
      </c>
    </row>
    <row r="31" spans="3:16" ht="15.75" customHeight="1" x14ac:dyDescent="0.15">
      <c r="C31" s="24"/>
      <c r="I31" s="18"/>
    </row>
    <row r="32" spans="3:16" ht="15.75" customHeight="1" x14ac:dyDescent="0.15">
      <c r="C32" s="24"/>
      <c r="I32" s="18" t="s">
        <v>466</v>
      </c>
    </row>
    <row r="33" spans="3:28" ht="15.75" customHeight="1" x14ac:dyDescent="0.15">
      <c r="C33" s="24"/>
      <c r="D33" s="24"/>
    </row>
    <row r="34" spans="3:28" ht="15.75" customHeight="1" x14ac:dyDescent="0.15"/>
    <row r="35" spans="3:28" ht="15.75" customHeight="1" x14ac:dyDescent="0.15"/>
    <row r="36" spans="3:28" ht="15.75" customHeight="1" x14ac:dyDescent="0.15">
      <c r="E36" s="889" t="s">
        <v>814</v>
      </c>
      <c r="F36" s="890"/>
      <c r="G36" s="891"/>
      <c r="H36" s="892"/>
      <c r="I36" s="26" t="s">
        <v>563</v>
      </c>
      <c r="J36" s="891"/>
      <c r="K36" s="892"/>
      <c r="L36" s="26" t="s">
        <v>12</v>
      </c>
      <c r="M36" s="891"/>
      <c r="N36" s="892"/>
      <c r="O36" s="26" t="s">
        <v>13</v>
      </c>
    </row>
    <row r="37" spans="3:28" ht="15.75" customHeight="1" x14ac:dyDescent="0.15">
      <c r="E37" s="24"/>
      <c r="F37" s="24"/>
      <c r="G37" s="110"/>
      <c r="H37" s="38"/>
      <c r="J37" s="110"/>
      <c r="K37" s="38"/>
      <c r="M37" s="110"/>
      <c r="N37" s="38"/>
    </row>
    <row r="38" spans="3:28" ht="15.75" customHeight="1" x14ac:dyDescent="0.15">
      <c r="C38" s="24"/>
    </row>
    <row r="39" spans="3:28" ht="45.75" customHeight="1" x14ac:dyDescent="0.15">
      <c r="G39" s="24" t="s">
        <v>37</v>
      </c>
      <c r="M39" s="893" t="str">
        <f>IF('0 基礎データ入力シート【最初に記入】'!M14="","",'0 基礎データ入力シート【最初に記入】'!M14)</f>
        <v/>
      </c>
      <c r="N39" s="893"/>
      <c r="O39" s="893"/>
      <c r="P39" s="893"/>
      <c r="Q39" s="893"/>
      <c r="R39" s="893"/>
      <c r="S39" s="893"/>
      <c r="T39" s="893"/>
      <c r="U39" s="893"/>
      <c r="V39" s="893"/>
      <c r="W39" s="893"/>
      <c r="X39" s="893"/>
      <c r="Y39" s="893"/>
      <c r="Z39" s="893"/>
      <c r="AA39" s="893"/>
      <c r="AB39" s="893"/>
    </row>
    <row r="40" spans="3:28" ht="15.75" customHeight="1" x14ac:dyDescent="0.15">
      <c r="G40" s="24"/>
      <c r="M40" s="398"/>
      <c r="N40" s="398"/>
      <c r="O40" s="398"/>
      <c r="P40" s="398"/>
      <c r="Q40" s="398"/>
      <c r="R40" s="398"/>
      <c r="S40" s="398"/>
      <c r="T40" s="398"/>
      <c r="U40" s="398"/>
      <c r="V40" s="398"/>
      <c r="W40" s="398"/>
      <c r="X40" s="398"/>
      <c r="Y40" s="398"/>
    </row>
    <row r="41" spans="3:28" ht="48" customHeight="1" x14ac:dyDescent="0.15">
      <c r="G41" s="24" t="s">
        <v>38</v>
      </c>
      <c r="M41" s="893" t="str">
        <f>IF('0 基礎データ入力シート【最初に記入】'!C6="","",'0 基礎データ入力シート【最初に記入】'!C6)</f>
        <v/>
      </c>
      <c r="N41" s="893"/>
      <c r="O41" s="893"/>
      <c r="P41" s="893"/>
      <c r="Q41" s="893"/>
      <c r="R41" s="893"/>
      <c r="S41" s="893"/>
      <c r="T41" s="893"/>
      <c r="U41" s="893"/>
      <c r="V41" s="893"/>
      <c r="W41" s="893"/>
      <c r="X41" s="893"/>
      <c r="Y41" s="893"/>
      <c r="Z41" s="893"/>
      <c r="AA41" s="893"/>
      <c r="AB41" s="893"/>
    </row>
    <row r="42" spans="3:28" ht="15.75" customHeight="1" x14ac:dyDescent="0.15">
      <c r="G42" s="24"/>
      <c r="M42" s="37"/>
      <c r="N42" s="37"/>
      <c r="O42" s="37"/>
      <c r="P42" s="37"/>
      <c r="Q42" s="37"/>
      <c r="R42" s="37"/>
      <c r="S42" s="37"/>
      <c r="T42" s="37"/>
      <c r="U42" s="37"/>
      <c r="V42" s="37"/>
      <c r="W42" s="37"/>
      <c r="X42" s="37"/>
      <c r="Y42" s="37"/>
    </row>
    <row r="43" spans="3:28" ht="15.75" customHeight="1" x14ac:dyDescent="0.15">
      <c r="G43" s="31" t="s">
        <v>39</v>
      </c>
      <c r="H43" s="29"/>
      <c r="I43" s="29"/>
      <c r="J43" s="29"/>
      <c r="K43" s="29"/>
      <c r="L43" s="29"/>
      <c r="M43" s="883" t="str">
        <f>(IF('0 基礎データ入力シート【最初に記入】'!C16="","",'0 基礎データ入力シート【最初に記入】'!C16))&amp;"　"&amp;(IF('0 基礎データ入力シート【最初に記入】'!C18="","",'0 基礎データ入力シート【最初に記入】'!C18))</f>
        <v>　</v>
      </c>
      <c r="N43" s="883"/>
      <c r="O43" s="883"/>
      <c r="P43" s="883"/>
      <c r="Q43" s="883"/>
      <c r="R43" s="883"/>
      <c r="S43" s="883"/>
      <c r="T43" s="883"/>
      <c r="U43" s="883"/>
      <c r="V43" s="883"/>
      <c r="W43" s="883"/>
      <c r="X43" s="883"/>
      <c r="Y43" s="883"/>
      <c r="Z43" s="541"/>
      <c r="AA43" s="29"/>
    </row>
    <row r="44" spans="3:28" ht="15.75" customHeight="1" x14ac:dyDescent="0.15">
      <c r="G44" s="24"/>
      <c r="M44" s="102"/>
      <c r="N44" s="102"/>
      <c r="O44" s="102"/>
      <c r="P44" s="102"/>
      <c r="Q44" s="102"/>
      <c r="R44" s="102"/>
      <c r="S44" s="102"/>
      <c r="T44" s="102"/>
      <c r="U44" s="102"/>
      <c r="V44" s="102"/>
      <c r="W44" s="102"/>
      <c r="X44" s="102"/>
      <c r="Y44" s="102"/>
      <c r="Z44" s="104"/>
    </row>
    <row r="45" spans="3:28" ht="15.75" customHeight="1" x14ac:dyDescent="0.15">
      <c r="G45" s="24"/>
      <c r="M45" s="102"/>
      <c r="N45" s="102"/>
      <c r="O45" s="102"/>
      <c r="P45" s="102"/>
      <c r="Q45" s="102"/>
      <c r="R45" s="102"/>
      <c r="S45" s="102"/>
      <c r="T45" s="102"/>
      <c r="U45" s="102"/>
      <c r="V45" s="102"/>
      <c r="W45" s="102"/>
      <c r="X45" s="102"/>
      <c r="Y45" s="102"/>
      <c r="Z45" s="104"/>
    </row>
    <row r="46" spans="3:28" ht="15.75" customHeight="1" x14ac:dyDescent="0.15">
      <c r="G46" s="24"/>
      <c r="M46" s="102"/>
      <c r="N46" s="102"/>
      <c r="O46" s="102"/>
      <c r="P46" s="102"/>
      <c r="Q46" s="102"/>
      <c r="R46" s="102"/>
      <c r="S46" s="102"/>
      <c r="T46" s="102"/>
      <c r="U46" s="102"/>
      <c r="V46" s="102"/>
      <c r="W46" s="102"/>
      <c r="X46" s="102"/>
      <c r="Y46" s="102"/>
      <c r="Z46" s="104"/>
    </row>
    <row r="47" spans="3:28" ht="15.75" customHeight="1" x14ac:dyDescent="0.15">
      <c r="C47" s="646" t="s">
        <v>1383</v>
      </c>
      <c r="G47" s="24"/>
      <c r="M47" s="102"/>
      <c r="N47" s="102"/>
      <c r="O47" s="102"/>
      <c r="P47" s="102"/>
      <c r="Q47" s="102"/>
      <c r="R47" s="102"/>
      <c r="S47" s="102"/>
      <c r="T47" s="102"/>
      <c r="U47" s="102"/>
      <c r="V47" s="102"/>
      <c r="W47" s="102"/>
      <c r="X47" s="102"/>
      <c r="Y47" s="102"/>
      <c r="Z47" s="104"/>
    </row>
    <row r="67" spans="3:6" x14ac:dyDescent="0.15">
      <c r="E67" s="166"/>
      <c r="F67" s="166"/>
    </row>
    <row r="76" spans="3:6" x14ac:dyDescent="0.15">
      <c r="C76" s="142"/>
      <c r="D76" s="130"/>
    </row>
    <row r="77" spans="3:6" x14ac:dyDescent="0.15">
      <c r="C77" s="130"/>
      <c r="D77" s="142"/>
    </row>
  </sheetData>
  <mergeCells count="17">
    <mergeCell ref="X2:AE2"/>
    <mergeCell ref="B8:AE8"/>
    <mergeCell ref="E36:F36"/>
    <mergeCell ref="G36:H36"/>
    <mergeCell ref="J36:K36"/>
    <mergeCell ref="M36:N36"/>
    <mergeCell ref="X13:Y13"/>
    <mergeCell ref="AA13:AB13"/>
    <mergeCell ref="G9:L9"/>
    <mergeCell ref="D13:F13"/>
    <mergeCell ref="G13:L13"/>
    <mergeCell ref="M13:T13"/>
    <mergeCell ref="U13:V13"/>
    <mergeCell ref="M39:AB39"/>
    <mergeCell ref="M41:AB41"/>
    <mergeCell ref="X3:AE3"/>
    <mergeCell ref="M43:Y43"/>
  </mergeCells>
  <phoneticPr fontId="6"/>
  <printOptions horizontalCentered="1"/>
  <pageMargins left="0.70866141732283472" right="0.70866141732283472" top="0.59055118110236227" bottom="0.39370078740157483" header="0.51181102362204722" footer="0.39370078740157483"/>
  <pageSetup paperSize="9" fitToHeight="0" orientation="portrait" r:id="rId1"/>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F77"/>
  <sheetViews>
    <sheetView showGridLines="0" topLeftCell="A22" workbookViewId="0">
      <selection activeCell="G15" sqref="G15"/>
    </sheetView>
  </sheetViews>
  <sheetFormatPr defaultRowHeight="14.25" x14ac:dyDescent="0.15"/>
  <cols>
    <col min="1" max="1" width="1.25" style="26" customWidth="1"/>
    <col min="2" max="89" width="2.5" style="26" customWidth="1"/>
    <col min="90" max="16384" width="9" style="26"/>
  </cols>
  <sheetData>
    <row r="1" spans="1:32" ht="7.5" customHeight="1" x14ac:dyDescent="0.15"/>
    <row r="2" spans="1:32" x14ac:dyDescent="0.15">
      <c r="X2" s="879" t="s">
        <v>347</v>
      </c>
      <c r="Y2" s="880"/>
      <c r="Z2" s="880"/>
      <c r="AA2" s="880"/>
      <c r="AB2" s="880"/>
      <c r="AC2" s="880"/>
      <c r="AD2" s="880"/>
      <c r="AE2" s="881"/>
    </row>
    <row r="3" spans="1:32" ht="22.5" customHeight="1" x14ac:dyDescent="0.15">
      <c r="X3" s="1681" t="s">
        <v>1340</v>
      </c>
      <c r="Y3" s="1682"/>
      <c r="Z3" s="1682"/>
      <c r="AA3" s="1682"/>
      <c r="AB3" s="1682"/>
      <c r="AC3" s="1682"/>
      <c r="AD3" s="1682"/>
      <c r="AE3" s="1683"/>
    </row>
    <row r="8" spans="1:32" s="25" customFormat="1" ht="30" customHeight="1" x14ac:dyDescent="0.15">
      <c r="A8" s="28"/>
      <c r="B8" s="882" t="s">
        <v>709</v>
      </c>
      <c r="C8" s="882"/>
      <c r="D8" s="882"/>
      <c r="E8" s="882"/>
      <c r="F8" s="882"/>
      <c r="G8" s="882"/>
      <c r="H8" s="882"/>
      <c r="I8" s="882"/>
      <c r="J8" s="882"/>
      <c r="K8" s="882"/>
      <c r="L8" s="882"/>
      <c r="M8" s="882"/>
      <c r="N8" s="882"/>
      <c r="O8" s="882"/>
      <c r="P8" s="882"/>
      <c r="Q8" s="882"/>
      <c r="R8" s="882"/>
      <c r="S8" s="882"/>
      <c r="T8" s="882"/>
      <c r="U8" s="882"/>
      <c r="V8" s="882"/>
      <c r="W8" s="882"/>
      <c r="X8" s="882"/>
      <c r="Y8" s="882"/>
      <c r="Z8" s="882"/>
      <c r="AA8" s="882"/>
      <c r="AB8" s="882"/>
      <c r="AC8" s="882"/>
      <c r="AD8" s="882"/>
      <c r="AE8" s="882"/>
      <c r="AF8" s="28"/>
    </row>
    <row r="9" spans="1:32" ht="15.75" customHeight="1" x14ac:dyDescent="0.15">
      <c r="G9" s="102"/>
      <c r="H9" s="102"/>
      <c r="I9" s="102"/>
      <c r="J9" s="102"/>
      <c r="K9" s="102"/>
      <c r="L9" s="102"/>
    </row>
    <row r="10" spans="1:32" ht="15.75" customHeight="1" x14ac:dyDescent="0.15">
      <c r="G10" s="102"/>
      <c r="H10" s="102"/>
      <c r="I10" s="102"/>
      <c r="J10" s="102"/>
      <c r="K10" s="102"/>
      <c r="L10" s="102"/>
    </row>
    <row r="11" spans="1:32" ht="15.75" customHeight="1" x14ac:dyDescent="0.15">
      <c r="G11" s="102"/>
      <c r="H11" s="102"/>
      <c r="I11" s="102"/>
      <c r="J11" s="102"/>
      <c r="K11" s="102"/>
      <c r="L11" s="102"/>
    </row>
    <row r="12" spans="1:32" ht="15.75" customHeight="1" x14ac:dyDescent="0.15">
      <c r="G12" s="898" t="s">
        <v>33</v>
      </c>
      <c r="H12" s="898"/>
      <c r="I12" s="898"/>
      <c r="J12" s="898"/>
      <c r="K12" s="898"/>
      <c r="L12" s="898"/>
    </row>
    <row r="13" spans="1:32" ht="15.75" customHeight="1" x14ac:dyDescent="0.15">
      <c r="D13" s="1679" t="s">
        <v>34</v>
      </c>
      <c r="E13" s="1679"/>
      <c r="F13" s="1679"/>
      <c r="G13" s="1684" t="s">
        <v>35</v>
      </c>
      <c r="H13" s="1684"/>
      <c r="I13" s="1684"/>
      <c r="J13" s="1684"/>
      <c r="K13" s="1684"/>
      <c r="L13" s="1684"/>
      <c r="M13" s="885" t="s">
        <v>815</v>
      </c>
      <c r="N13" s="886"/>
      <c r="O13" s="886"/>
      <c r="P13" s="886"/>
      <c r="Q13" s="886"/>
      <c r="R13" s="886"/>
      <c r="S13" s="886"/>
      <c r="T13" s="886"/>
      <c r="U13" s="900">
        <v>5</v>
      </c>
      <c r="V13" s="901"/>
      <c r="W13" s="26" t="s">
        <v>563</v>
      </c>
      <c r="X13" s="900">
        <v>4</v>
      </c>
      <c r="Y13" s="901"/>
      <c r="Z13" s="26" t="s">
        <v>12</v>
      </c>
      <c r="AA13" s="900">
        <v>1</v>
      </c>
      <c r="AB13" s="901"/>
      <c r="AC13" s="26" t="s">
        <v>13</v>
      </c>
    </row>
    <row r="14" spans="1:32" ht="15.75" customHeight="1" x14ac:dyDescent="0.15">
      <c r="D14" s="93"/>
      <c r="E14" s="93"/>
      <c r="F14" s="93"/>
      <c r="G14" s="111"/>
      <c r="H14" s="111"/>
      <c r="I14" s="111"/>
      <c r="J14" s="111"/>
      <c r="K14" s="111"/>
      <c r="L14" s="111"/>
      <c r="U14" s="112"/>
      <c r="V14" s="113"/>
      <c r="X14" s="112"/>
      <c r="Y14" s="113"/>
      <c r="AA14" s="112"/>
      <c r="AB14" s="113"/>
    </row>
    <row r="15" spans="1:32" ht="15.75" customHeight="1" x14ac:dyDescent="0.15">
      <c r="D15" s="207" t="s">
        <v>1355</v>
      </c>
    </row>
    <row r="16" spans="1:32" ht="15.75" customHeight="1" x14ac:dyDescent="0.15">
      <c r="D16" s="24"/>
    </row>
    <row r="17" spans="3:16" ht="15.75" customHeight="1" x14ac:dyDescent="0.15">
      <c r="D17" s="24" t="s">
        <v>36</v>
      </c>
    </row>
    <row r="18" spans="3:16" ht="15.75" customHeight="1" x14ac:dyDescent="0.15">
      <c r="D18" s="24"/>
    </row>
    <row r="19" spans="3:16" ht="15.75" customHeight="1" x14ac:dyDescent="0.15">
      <c r="D19" s="24"/>
    </row>
    <row r="20" spans="3:16" ht="15.75" customHeight="1" x14ac:dyDescent="0.15">
      <c r="D20" s="24"/>
    </row>
    <row r="21" spans="3:16" ht="15.75" customHeight="1" x14ac:dyDescent="0.15">
      <c r="C21" s="24"/>
      <c r="P21" s="24" t="s">
        <v>447</v>
      </c>
    </row>
    <row r="22" spans="3:16" ht="15.75" customHeight="1" x14ac:dyDescent="0.15">
      <c r="C22" s="24"/>
      <c r="P22" s="24"/>
    </row>
    <row r="23" spans="3:16" ht="15.75" customHeight="1" x14ac:dyDescent="0.15">
      <c r="C23" s="24"/>
    </row>
    <row r="24" spans="3:16" ht="15.75" customHeight="1" x14ac:dyDescent="0.15">
      <c r="C24" s="24"/>
      <c r="I24" s="18" t="s">
        <v>448</v>
      </c>
    </row>
    <row r="25" spans="3:16" ht="15.75" customHeight="1" x14ac:dyDescent="0.15">
      <c r="C25" s="24"/>
      <c r="I25" s="18"/>
    </row>
    <row r="26" spans="3:16" ht="15.75" customHeight="1" x14ac:dyDescent="0.15">
      <c r="C26" s="24"/>
      <c r="I26" s="18" t="s">
        <v>449</v>
      </c>
    </row>
    <row r="27" spans="3:16" ht="15.75" customHeight="1" x14ac:dyDescent="0.15">
      <c r="C27" s="24"/>
      <c r="I27" s="18"/>
    </row>
    <row r="28" spans="3:16" ht="15.75" customHeight="1" x14ac:dyDescent="0.15">
      <c r="C28" s="24"/>
      <c r="I28" s="18" t="s">
        <v>450</v>
      </c>
    </row>
    <row r="29" spans="3:16" ht="15.75" customHeight="1" x14ac:dyDescent="0.15">
      <c r="C29" s="24"/>
      <c r="I29" s="18"/>
    </row>
    <row r="30" spans="3:16" ht="15.75" customHeight="1" x14ac:dyDescent="0.15">
      <c r="C30" s="24"/>
      <c r="I30" s="18" t="s">
        <v>451</v>
      </c>
    </row>
    <row r="31" spans="3:16" ht="15.75" customHeight="1" x14ac:dyDescent="0.15">
      <c r="C31" s="24"/>
      <c r="I31" s="18"/>
    </row>
    <row r="32" spans="3:16" ht="15.75" customHeight="1" x14ac:dyDescent="0.15">
      <c r="C32" s="24"/>
      <c r="I32" s="18" t="s">
        <v>466</v>
      </c>
    </row>
    <row r="33" spans="3:27" ht="15.75" customHeight="1" x14ac:dyDescent="0.15">
      <c r="C33" s="24"/>
      <c r="D33" s="24"/>
    </row>
    <row r="34" spans="3:27" ht="15.75" customHeight="1" x14ac:dyDescent="0.15"/>
    <row r="35" spans="3:27" ht="15.75" customHeight="1" x14ac:dyDescent="0.15"/>
    <row r="36" spans="3:27" ht="15.75" customHeight="1" x14ac:dyDescent="0.15">
      <c r="E36" s="889" t="s">
        <v>814</v>
      </c>
      <c r="F36" s="902"/>
      <c r="G36" s="903">
        <v>4</v>
      </c>
      <c r="H36" s="904"/>
      <c r="I36" s="26" t="s">
        <v>563</v>
      </c>
      <c r="J36" s="903">
        <v>11</v>
      </c>
      <c r="K36" s="904"/>
      <c r="L36" s="26" t="s">
        <v>12</v>
      </c>
      <c r="M36" s="903">
        <v>16</v>
      </c>
      <c r="N36" s="904"/>
      <c r="O36" s="26" t="s">
        <v>13</v>
      </c>
    </row>
    <row r="37" spans="3:27" ht="15.75" customHeight="1" x14ac:dyDescent="0.15">
      <c r="E37" s="24"/>
      <c r="F37" s="24"/>
      <c r="G37" s="105"/>
      <c r="H37" s="106"/>
      <c r="J37" s="105"/>
      <c r="K37" s="106"/>
      <c r="M37" s="105"/>
      <c r="N37" s="106"/>
    </row>
    <row r="38" spans="3:27" ht="15.75" customHeight="1" x14ac:dyDescent="0.15">
      <c r="C38" s="24"/>
    </row>
    <row r="39" spans="3:27" ht="15.75" customHeight="1" x14ac:dyDescent="0.15">
      <c r="G39" s="24" t="s">
        <v>37</v>
      </c>
      <c r="M39" s="898" t="s">
        <v>278</v>
      </c>
      <c r="N39" s="898"/>
      <c r="O39" s="898"/>
      <c r="P39" s="898"/>
      <c r="Q39" s="898"/>
      <c r="R39" s="898"/>
      <c r="S39" s="898"/>
      <c r="T39" s="898"/>
      <c r="U39" s="898"/>
      <c r="V39" s="898"/>
      <c r="W39" s="898"/>
      <c r="X39" s="898"/>
      <c r="Y39" s="898"/>
    </row>
    <row r="40" spans="3:27" ht="15.75" customHeight="1" x14ac:dyDescent="0.15">
      <c r="G40" s="24"/>
      <c r="M40" s="102"/>
      <c r="N40" s="102"/>
      <c r="O40" s="102"/>
      <c r="P40" s="102"/>
      <c r="Q40" s="102"/>
      <c r="R40" s="102"/>
      <c r="S40" s="102"/>
      <c r="T40" s="102"/>
      <c r="U40" s="102"/>
      <c r="V40" s="102"/>
      <c r="W40" s="102"/>
      <c r="X40" s="102"/>
      <c r="Y40" s="102"/>
    </row>
    <row r="41" spans="3:27" ht="15.75" customHeight="1" x14ac:dyDescent="0.15">
      <c r="G41" s="24" t="s">
        <v>38</v>
      </c>
      <c r="M41" s="898" t="s">
        <v>149</v>
      </c>
      <c r="N41" s="898"/>
      <c r="O41" s="898"/>
      <c r="P41" s="898"/>
      <c r="Q41" s="898"/>
      <c r="R41" s="898"/>
      <c r="S41" s="898"/>
      <c r="T41" s="898"/>
      <c r="U41" s="898"/>
      <c r="V41" s="898"/>
      <c r="W41" s="898"/>
      <c r="X41" s="898"/>
      <c r="Y41" s="898"/>
    </row>
    <row r="42" spans="3:27" ht="15.75" customHeight="1" x14ac:dyDescent="0.15">
      <c r="G42" s="24"/>
      <c r="M42" s="102"/>
      <c r="N42" s="102"/>
      <c r="O42" s="102"/>
      <c r="P42" s="102"/>
      <c r="Q42" s="102"/>
      <c r="R42" s="102"/>
      <c r="S42" s="102"/>
      <c r="T42" s="102"/>
      <c r="U42" s="102"/>
      <c r="V42" s="102"/>
      <c r="W42" s="102"/>
      <c r="X42" s="102"/>
      <c r="Y42" s="102"/>
    </row>
    <row r="43" spans="3:27" ht="15.75" customHeight="1" x14ac:dyDescent="0.15">
      <c r="G43" s="31" t="s">
        <v>39</v>
      </c>
      <c r="H43" s="29"/>
      <c r="I43" s="29"/>
      <c r="J43" s="29"/>
      <c r="K43" s="29"/>
      <c r="L43" s="29"/>
      <c r="M43" s="899" t="s">
        <v>1212</v>
      </c>
      <c r="N43" s="899"/>
      <c r="O43" s="899"/>
      <c r="P43" s="899"/>
      <c r="Q43" s="899"/>
      <c r="R43" s="899"/>
      <c r="S43" s="899"/>
      <c r="T43" s="899"/>
      <c r="U43" s="899"/>
      <c r="V43" s="899"/>
      <c r="W43" s="899"/>
      <c r="X43" s="899"/>
      <c r="Y43" s="899"/>
      <c r="Z43" s="541"/>
      <c r="AA43" s="29"/>
    </row>
    <row r="44" spans="3:27" ht="15.75" customHeight="1" x14ac:dyDescent="0.15">
      <c r="G44" s="24"/>
      <c r="M44" s="102"/>
      <c r="N44" s="102"/>
      <c r="O44" s="102"/>
      <c r="P44" s="102"/>
      <c r="Q44" s="102"/>
      <c r="R44" s="102"/>
      <c r="S44" s="102"/>
      <c r="T44" s="102"/>
      <c r="U44" s="102"/>
      <c r="V44" s="102"/>
      <c r="W44" s="102"/>
      <c r="X44" s="102"/>
      <c r="Y44" s="102"/>
      <c r="Z44" s="104"/>
    </row>
    <row r="45" spans="3:27" ht="15.75" customHeight="1" x14ac:dyDescent="0.15">
      <c r="G45" s="24"/>
      <c r="M45" s="102"/>
      <c r="N45" s="102"/>
      <c r="O45" s="102"/>
      <c r="P45" s="102"/>
      <c r="Q45" s="102"/>
      <c r="R45" s="102"/>
      <c r="S45" s="102"/>
      <c r="T45" s="102"/>
      <c r="U45" s="102"/>
      <c r="V45" s="102"/>
      <c r="W45" s="102"/>
      <c r="X45" s="102"/>
      <c r="Y45" s="102"/>
      <c r="Z45" s="104"/>
    </row>
    <row r="46" spans="3:27" ht="15.75" customHeight="1" x14ac:dyDescent="0.15">
      <c r="G46" s="24"/>
      <c r="M46" s="102"/>
      <c r="N46" s="102"/>
      <c r="O46" s="102"/>
      <c r="P46" s="102"/>
      <c r="Q46" s="102"/>
      <c r="R46" s="102"/>
      <c r="S46" s="102"/>
      <c r="T46" s="102"/>
      <c r="U46" s="102"/>
      <c r="V46" s="102"/>
      <c r="W46" s="102"/>
      <c r="X46" s="102"/>
      <c r="Y46" s="102"/>
      <c r="Z46" s="104"/>
    </row>
    <row r="47" spans="3:27" ht="15.75" customHeight="1" x14ac:dyDescent="0.15">
      <c r="C47" s="646" t="s">
        <v>1383</v>
      </c>
      <c r="G47" s="24"/>
      <c r="M47" s="102"/>
      <c r="N47" s="102"/>
      <c r="O47" s="102"/>
      <c r="P47" s="102"/>
      <c r="Q47" s="102"/>
      <c r="R47" s="102"/>
      <c r="S47" s="102"/>
      <c r="T47" s="102"/>
      <c r="U47" s="102"/>
      <c r="V47" s="102"/>
      <c r="W47" s="102"/>
      <c r="X47" s="102"/>
      <c r="Y47" s="102"/>
      <c r="Z47" s="104"/>
    </row>
    <row r="67" spans="3:6" x14ac:dyDescent="0.15">
      <c r="E67" s="166"/>
      <c r="F67" s="166"/>
    </row>
    <row r="76" spans="3:6" x14ac:dyDescent="0.15">
      <c r="C76" s="142"/>
      <c r="D76" s="130"/>
    </row>
    <row r="77" spans="3:6" x14ac:dyDescent="0.15">
      <c r="C77" s="130"/>
      <c r="D77" s="142"/>
    </row>
  </sheetData>
  <mergeCells count="17">
    <mergeCell ref="M43:Y43"/>
    <mergeCell ref="M41:Y41"/>
    <mergeCell ref="M39:Y39"/>
    <mergeCell ref="G12:L12"/>
    <mergeCell ref="E36:F36"/>
    <mergeCell ref="G36:H36"/>
    <mergeCell ref="J36:K36"/>
    <mergeCell ref="X13:Y13"/>
    <mergeCell ref="D13:F13"/>
    <mergeCell ref="G13:L13"/>
    <mergeCell ref="M13:T13"/>
    <mergeCell ref="U13:V13"/>
    <mergeCell ref="X3:AE3"/>
    <mergeCell ref="X2:AE2"/>
    <mergeCell ref="B8:AE8"/>
    <mergeCell ref="M36:N36"/>
    <mergeCell ref="AA13:AB13"/>
  </mergeCells>
  <phoneticPr fontId="6"/>
  <printOptions horizontalCentered="1"/>
  <pageMargins left="0.78740157480314965" right="0.78740157480314965" top="0.78740157480314965" bottom="0.78740157480314965" header="0.51181102362204722" footer="0.39370078740157483"/>
  <pageSetup paperSize="9" scale="95" orientation="portrait" cellComments="asDisplayed" r:id="rId1"/>
  <headerFooter alignWithMargins="0"/>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AF77"/>
  <sheetViews>
    <sheetView showGridLines="0" tabSelected="1" topLeftCell="A4" zoomScaleNormal="100" workbookViewId="0">
      <selection activeCell="AH36" sqref="AH36"/>
    </sheetView>
  </sheetViews>
  <sheetFormatPr defaultRowHeight="14.25" x14ac:dyDescent="0.15"/>
  <cols>
    <col min="1" max="1" width="1.25" style="26" customWidth="1"/>
    <col min="2" max="89" width="2.5" style="26" customWidth="1"/>
    <col min="90" max="16384" width="9" style="26"/>
  </cols>
  <sheetData>
    <row r="1" spans="1:32" ht="7.5" customHeight="1" x14ac:dyDescent="0.15"/>
    <row r="2" spans="1:32" x14ac:dyDescent="0.15">
      <c r="X2" s="879" t="s">
        <v>347</v>
      </c>
      <c r="Y2" s="880"/>
      <c r="Z2" s="880"/>
      <c r="AA2" s="880"/>
      <c r="AB2" s="880"/>
      <c r="AC2" s="880"/>
      <c r="AD2" s="880"/>
      <c r="AE2" s="881"/>
    </row>
    <row r="3" spans="1:32" ht="22.5" customHeight="1" x14ac:dyDescent="0.15">
      <c r="X3" s="1676" t="str">
        <f>IF('0 基礎データ入力シート【最初に記入】'!$M$4="","",'0 基礎データ入力シート【最初に記入】'!$M$4)</f>
        <v/>
      </c>
      <c r="Y3" s="1677"/>
      <c r="Z3" s="1677"/>
      <c r="AA3" s="1677"/>
      <c r="AB3" s="1677"/>
      <c r="AC3" s="1677"/>
      <c r="AD3" s="1677"/>
      <c r="AE3" s="1678"/>
    </row>
    <row r="8" spans="1:32" s="24" customFormat="1" ht="30" customHeight="1" x14ac:dyDescent="0.15">
      <c r="A8" s="28"/>
      <c r="B8" s="882" t="s">
        <v>446</v>
      </c>
      <c r="C8" s="882"/>
      <c r="D8" s="882"/>
      <c r="E8" s="882"/>
      <c r="F8" s="882"/>
      <c r="G8" s="882"/>
      <c r="H8" s="882"/>
      <c r="I8" s="882"/>
      <c r="J8" s="882"/>
      <c r="K8" s="882"/>
      <c r="L8" s="882"/>
      <c r="M8" s="882"/>
      <c r="N8" s="882"/>
      <c r="O8" s="882"/>
      <c r="P8" s="882"/>
      <c r="Q8" s="882"/>
      <c r="R8" s="882"/>
      <c r="S8" s="882"/>
      <c r="T8" s="882"/>
      <c r="U8" s="882"/>
      <c r="V8" s="882"/>
      <c r="W8" s="882"/>
      <c r="X8" s="882"/>
      <c r="Y8" s="882"/>
      <c r="Z8" s="882"/>
      <c r="AA8" s="882"/>
      <c r="AB8" s="882"/>
      <c r="AC8" s="882"/>
      <c r="AD8" s="882"/>
      <c r="AE8" s="882"/>
      <c r="AF8" s="28"/>
    </row>
    <row r="9" spans="1:32" ht="15.75" customHeight="1" x14ac:dyDescent="0.15"/>
    <row r="10" spans="1:32" ht="15.75" customHeight="1" x14ac:dyDescent="0.15"/>
    <row r="11" spans="1:32" ht="15.75" customHeight="1" x14ac:dyDescent="0.15"/>
    <row r="12" spans="1:32" ht="15.75" customHeight="1" x14ac:dyDescent="0.15">
      <c r="H12" s="1685"/>
      <c r="I12" s="1686"/>
      <c r="J12" s="1686"/>
      <c r="K12" s="1686"/>
      <c r="L12" s="1686"/>
      <c r="M12" s="1686"/>
      <c r="N12" s="1687"/>
      <c r="U12" s="1685"/>
      <c r="V12" s="1686"/>
      <c r="W12" s="1686"/>
      <c r="X12" s="1686"/>
      <c r="Y12" s="1686"/>
      <c r="Z12" s="1686"/>
      <c r="AA12" s="1687"/>
    </row>
    <row r="13" spans="1:32" ht="15.75" customHeight="1" x14ac:dyDescent="0.15">
      <c r="H13" s="1688"/>
      <c r="I13" s="1689"/>
      <c r="J13" s="1689"/>
      <c r="K13" s="1689"/>
      <c r="L13" s="1689"/>
      <c r="M13" s="1689"/>
      <c r="N13" s="1690"/>
      <c r="U13" s="1688"/>
      <c r="V13" s="1689"/>
      <c r="W13" s="1689"/>
      <c r="X13" s="1689"/>
      <c r="Y13" s="1689"/>
      <c r="Z13" s="1689"/>
      <c r="AA13" s="1690"/>
    </row>
    <row r="14" spans="1:32" ht="15.75" customHeight="1" x14ac:dyDescent="0.15">
      <c r="H14" s="1688"/>
      <c r="I14" s="1689"/>
      <c r="J14" s="1689"/>
      <c r="K14" s="1689"/>
      <c r="L14" s="1689"/>
      <c r="M14" s="1689"/>
      <c r="N14" s="1690"/>
      <c r="U14" s="1688"/>
      <c r="V14" s="1689"/>
      <c r="W14" s="1689"/>
      <c r="X14" s="1689"/>
      <c r="Y14" s="1689"/>
      <c r="Z14" s="1689"/>
      <c r="AA14" s="1690"/>
    </row>
    <row r="15" spans="1:32" ht="15.75" customHeight="1" x14ac:dyDescent="0.15">
      <c r="G15" s="30" t="s">
        <v>454</v>
      </c>
      <c r="H15" s="1688"/>
      <c r="I15" s="1689"/>
      <c r="J15" s="1689"/>
      <c r="K15" s="1689"/>
      <c r="L15" s="1689"/>
      <c r="M15" s="1689"/>
      <c r="N15" s="1690"/>
      <c r="T15" s="30" t="s">
        <v>453</v>
      </c>
      <c r="U15" s="1688"/>
      <c r="V15" s="1689"/>
      <c r="W15" s="1689"/>
      <c r="X15" s="1689"/>
      <c r="Y15" s="1689"/>
      <c r="Z15" s="1689"/>
      <c r="AA15" s="1690"/>
    </row>
    <row r="16" spans="1:32" ht="15.75" customHeight="1" x14ac:dyDescent="0.15">
      <c r="H16" s="1688"/>
      <c r="I16" s="1689"/>
      <c r="J16" s="1689"/>
      <c r="K16" s="1689"/>
      <c r="L16" s="1689"/>
      <c r="M16" s="1689"/>
      <c r="N16" s="1690"/>
      <c r="U16" s="1688"/>
      <c r="V16" s="1689"/>
      <c r="W16" s="1689"/>
      <c r="X16" s="1689"/>
      <c r="Y16" s="1689"/>
      <c r="Z16" s="1689"/>
      <c r="AA16" s="1690"/>
    </row>
    <row r="17" spans="4:27" ht="15.75" customHeight="1" x14ac:dyDescent="0.15">
      <c r="H17" s="1688"/>
      <c r="I17" s="1689"/>
      <c r="J17" s="1689"/>
      <c r="K17" s="1689"/>
      <c r="L17" s="1689"/>
      <c r="M17" s="1689"/>
      <c r="N17" s="1690"/>
      <c r="U17" s="1688"/>
      <c r="V17" s="1689"/>
      <c r="W17" s="1689"/>
      <c r="X17" s="1689"/>
      <c r="Y17" s="1689"/>
      <c r="Z17" s="1689"/>
      <c r="AA17" s="1690"/>
    </row>
    <row r="18" spans="4:27" ht="15.75" customHeight="1" x14ac:dyDescent="0.15">
      <c r="H18" s="1691"/>
      <c r="I18" s="1692"/>
      <c r="J18" s="1692"/>
      <c r="K18" s="1692"/>
      <c r="L18" s="1692"/>
      <c r="M18" s="1692"/>
      <c r="N18" s="1693"/>
      <c r="U18" s="1691"/>
      <c r="V18" s="1692"/>
      <c r="W18" s="1692"/>
      <c r="X18" s="1692"/>
      <c r="Y18" s="1692"/>
      <c r="Z18" s="1692"/>
      <c r="AA18" s="1693"/>
    </row>
    <row r="19" spans="4:27" ht="15.75" customHeight="1" x14ac:dyDescent="0.15"/>
    <row r="20" spans="4:27" ht="15.75" customHeight="1" x14ac:dyDescent="0.15"/>
    <row r="21" spans="4:27" ht="15.75" customHeight="1" x14ac:dyDescent="0.15"/>
    <row r="22" spans="4:27" ht="15.75" customHeight="1" x14ac:dyDescent="0.15"/>
    <row r="23" spans="4:27" ht="15.75" customHeight="1" x14ac:dyDescent="0.15"/>
    <row r="24" spans="4:27" ht="15.75" customHeight="1" x14ac:dyDescent="0.15"/>
    <row r="25" spans="4:27" ht="15.75" customHeight="1" x14ac:dyDescent="0.15">
      <c r="D25" s="114" t="s">
        <v>846</v>
      </c>
    </row>
    <row r="26" spans="4:27" ht="15.75" customHeight="1" x14ac:dyDescent="0.15">
      <c r="D26" s="114"/>
    </row>
    <row r="27" spans="4:27" ht="15.75" customHeight="1" x14ac:dyDescent="0.15">
      <c r="D27" s="230" t="s">
        <v>847</v>
      </c>
    </row>
    <row r="28" spans="4:27" ht="15.75" customHeight="1" x14ac:dyDescent="0.15"/>
    <row r="29" spans="4:27" ht="15.75" customHeight="1" x14ac:dyDescent="0.15"/>
    <row r="30" spans="4:27" ht="15.75" customHeight="1" x14ac:dyDescent="0.15"/>
    <row r="31" spans="4:27" ht="15.75" customHeight="1" x14ac:dyDescent="0.15"/>
    <row r="32" spans="4:27" ht="15.75" customHeight="1" x14ac:dyDescent="0.15"/>
    <row r="33" spans="3:28" ht="15.75" customHeight="1" x14ac:dyDescent="0.15"/>
    <row r="34" spans="3:28" ht="15.75" customHeight="1" x14ac:dyDescent="0.15">
      <c r="E34" s="889" t="s">
        <v>814</v>
      </c>
      <c r="F34" s="890"/>
      <c r="G34" s="891"/>
      <c r="H34" s="892"/>
      <c r="I34" s="26" t="s">
        <v>563</v>
      </c>
      <c r="J34" s="891"/>
      <c r="K34" s="892"/>
      <c r="L34" s="26" t="s">
        <v>12</v>
      </c>
      <c r="M34" s="891"/>
      <c r="N34" s="892"/>
      <c r="O34" s="26" t="s">
        <v>13</v>
      </c>
    </row>
    <row r="35" spans="3:28" ht="15.75" customHeight="1" x14ac:dyDescent="0.15">
      <c r="C35" s="24"/>
    </row>
    <row r="36" spans="3:28" ht="31.5" customHeight="1" x14ac:dyDescent="0.15">
      <c r="G36" s="24" t="s">
        <v>37</v>
      </c>
      <c r="M36" s="893" t="str">
        <f>IF('0 基礎データ入力シート【最初に記入】'!$M$14="","",'0 基礎データ入力シート【最初に記入】'!$M$14)</f>
        <v/>
      </c>
      <c r="N36" s="893"/>
      <c r="O36" s="893"/>
      <c r="P36" s="893"/>
      <c r="Q36" s="893"/>
      <c r="R36" s="893"/>
      <c r="S36" s="893"/>
      <c r="T36" s="893"/>
      <c r="U36" s="893"/>
      <c r="V36" s="893"/>
      <c r="W36" s="893"/>
      <c r="X36" s="893"/>
      <c r="Y36" s="893"/>
      <c r="Z36" s="893"/>
      <c r="AA36" s="893"/>
      <c r="AB36" s="893"/>
    </row>
    <row r="37" spans="3:28" ht="15.75" customHeight="1" x14ac:dyDescent="0.15">
      <c r="G37" s="24"/>
      <c r="M37" s="37"/>
      <c r="N37" s="37"/>
      <c r="O37" s="37"/>
      <c r="P37" s="37"/>
      <c r="Q37" s="37"/>
      <c r="R37" s="37"/>
      <c r="S37" s="37"/>
      <c r="T37" s="37"/>
      <c r="U37" s="37"/>
      <c r="V37" s="37"/>
      <c r="W37" s="37"/>
      <c r="X37" s="37"/>
      <c r="Y37" s="37"/>
    </row>
    <row r="38" spans="3:28" ht="42" customHeight="1" x14ac:dyDescent="0.15">
      <c r="G38" s="24" t="s">
        <v>38</v>
      </c>
      <c r="M38" s="893" t="str">
        <f>IF('0 基礎データ入力シート【最初に記入】'!$C$6="","",'0 基礎データ入力シート【最初に記入】'!$C$6)</f>
        <v/>
      </c>
      <c r="N38" s="893"/>
      <c r="O38" s="893"/>
      <c r="P38" s="893"/>
      <c r="Q38" s="893"/>
      <c r="R38" s="893"/>
      <c r="S38" s="893"/>
      <c r="T38" s="893"/>
      <c r="U38" s="893"/>
      <c r="V38" s="893"/>
      <c r="W38" s="893"/>
      <c r="X38" s="893"/>
      <c r="Y38" s="893"/>
      <c r="Z38" s="893"/>
      <c r="AA38" s="893"/>
      <c r="AB38" s="893"/>
    </row>
    <row r="39" spans="3:28" ht="15.75" customHeight="1" x14ac:dyDescent="0.15">
      <c r="G39" s="24"/>
      <c r="M39" s="37"/>
      <c r="N39" s="37"/>
      <c r="O39" s="37"/>
      <c r="P39" s="37"/>
      <c r="Q39" s="37"/>
      <c r="R39" s="37"/>
      <c r="S39" s="37"/>
      <c r="T39" s="37"/>
      <c r="U39" s="37"/>
      <c r="V39" s="37"/>
      <c r="W39" s="37"/>
      <c r="X39" s="37"/>
      <c r="Y39" s="37"/>
    </row>
    <row r="40" spans="3:28" ht="15.75" customHeight="1" x14ac:dyDescent="0.15">
      <c r="G40" s="31" t="s">
        <v>39</v>
      </c>
      <c r="H40" s="29"/>
      <c r="I40" s="29"/>
      <c r="J40" s="29"/>
      <c r="K40" s="29"/>
      <c r="L40" s="29"/>
      <c r="M40" s="883" t="str">
        <f>(IF('0 基礎データ入力シート【最初に記入】'!C16="","",'0 基礎データ入力シート【最初に記入】'!C16))&amp;"　"&amp;(IF('0 基礎データ入力シート【最初に記入】'!C18="","",'0 基礎データ入力シート【最初に記入】'!C18))</f>
        <v>　</v>
      </c>
      <c r="N40" s="883"/>
      <c r="O40" s="883"/>
      <c r="P40" s="883"/>
      <c r="Q40" s="883"/>
      <c r="R40" s="883"/>
      <c r="S40" s="883"/>
      <c r="T40" s="883"/>
      <c r="U40" s="883"/>
      <c r="V40" s="883"/>
      <c r="W40" s="883"/>
      <c r="X40" s="883"/>
      <c r="Y40" s="883"/>
      <c r="Z40" s="541"/>
      <c r="AA40" s="29"/>
    </row>
    <row r="41" spans="3:28" ht="15.75" customHeight="1" x14ac:dyDescent="0.15">
      <c r="G41" s="24"/>
      <c r="M41" s="37"/>
      <c r="N41" s="37"/>
      <c r="O41" s="37"/>
      <c r="P41" s="37"/>
      <c r="Q41" s="37"/>
      <c r="R41" s="37"/>
      <c r="S41" s="37"/>
      <c r="T41" s="37"/>
      <c r="U41" s="37"/>
      <c r="V41" s="37"/>
      <c r="W41" s="37"/>
      <c r="X41" s="37"/>
      <c r="Y41" s="37"/>
      <c r="Z41" s="104"/>
    </row>
    <row r="42" spans="3:28" ht="15.75" customHeight="1" x14ac:dyDescent="0.15">
      <c r="G42" s="24"/>
      <c r="M42" s="37"/>
      <c r="N42" s="37"/>
      <c r="O42" s="37"/>
      <c r="P42" s="37"/>
      <c r="Q42" s="37"/>
      <c r="R42" s="37"/>
      <c r="S42" s="37"/>
      <c r="T42" s="37"/>
      <c r="U42" s="37"/>
      <c r="V42" s="37"/>
      <c r="W42" s="37"/>
      <c r="X42" s="37"/>
      <c r="Y42" s="37"/>
      <c r="Z42" s="104"/>
    </row>
    <row r="43" spans="3:28" ht="15.75" customHeight="1" x14ac:dyDescent="0.15">
      <c r="G43" s="24"/>
      <c r="M43" s="37"/>
      <c r="N43" s="37"/>
      <c r="O43" s="37"/>
      <c r="P43" s="37"/>
      <c r="Q43" s="37"/>
      <c r="R43" s="37"/>
      <c r="S43" s="37"/>
      <c r="T43" s="37"/>
      <c r="U43" s="37"/>
      <c r="V43" s="37"/>
      <c r="W43" s="37"/>
      <c r="X43" s="37"/>
      <c r="Y43" s="37"/>
      <c r="Z43" s="104"/>
    </row>
    <row r="44" spans="3:28" ht="15.75" customHeight="1" x14ac:dyDescent="0.15">
      <c r="G44" s="24"/>
      <c r="M44" s="37"/>
      <c r="N44" s="37"/>
      <c r="O44" s="37"/>
      <c r="P44" s="37"/>
      <c r="Q44" s="37"/>
      <c r="R44" s="37"/>
      <c r="S44" s="37"/>
      <c r="T44" s="37"/>
      <c r="U44" s="37"/>
      <c r="V44" s="37"/>
      <c r="W44" s="37"/>
      <c r="X44" s="37"/>
      <c r="Y44" s="37"/>
      <c r="Z44" s="104"/>
    </row>
    <row r="45" spans="3:28" ht="15.75" customHeight="1" x14ac:dyDescent="0.15">
      <c r="G45" s="24"/>
      <c r="M45" s="102"/>
      <c r="N45" s="102"/>
      <c r="O45" s="102"/>
      <c r="P45" s="102"/>
      <c r="Q45" s="102"/>
      <c r="R45" s="102"/>
      <c r="S45" s="102"/>
      <c r="T45" s="102"/>
      <c r="U45" s="102"/>
      <c r="V45" s="102"/>
      <c r="W45" s="102"/>
      <c r="X45" s="102"/>
      <c r="Y45" s="102"/>
      <c r="Z45" s="104"/>
    </row>
    <row r="46" spans="3:28" ht="15.75" customHeight="1" x14ac:dyDescent="0.15">
      <c r="C46" s="646" t="s">
        <v>1383</v>
      </c>
      <c r="G46" s="24"/>
      <c r="M46" s="102"/>
      <c r="N46" s="102"/>
      <c r="O46" s="102"/>
      <c r="P46" s="102"/>
      <c r="Q46" s="102"/>
      <c r="R46" s="102"/>
      <c r="S46" s="102"/>
      <c r="T46" s="102"/>
      <c r="U46" s="102"/>
      <c r="V46" s="102"/>
      <c r="W46" s="102"/>
      <c r="X46" s="102"/>
      <c r="Y46" s="102"/>
      <c r="Z46" s="104"/>
    </row>
    <row r="67" spans="3:6" x14ac:dyDescent="0.15">
      <c r="E67" s="166"/>
      <c r="F67" s="166"/>
    </row>
    <row r="76" spans="3:6" x14ac:dyDescent="0.15">
      <c r="C76" s="142"/>
      <c r="D76" s="130"/>
    </row>
    <row r="77" spans="3:6" x14ac:dyDescent="0.15">
      <c r="C77" s="130"/>
      <c r="D77" s="142"/>
    </row>
  </sheetData>
  <mergeCells count="12">
    <mergeCell ref="G34:H34"/>
    <mergeCell ref="J34:K34"/>
    <mergeCell ref="M34:N34"/>
    <mergeCell ref="M40:Y40"/>
    <mergeCell ref="X2:AE2"/>
    <mergeCell ref="B8:AE8"/>
    <mergeCell ref="H12:N18"/>
    <mergeCell ref="U12:AA18"/>
    <mergeCell ref="E34:F34"/>
    <mergeCell ref="X3:AE3"/>
    <mergeCell ref="M36:AB36"/>
    <mergeCell ref="M38:AB38"/>
  </mergeCells>
  <phoneticPr fontId="6"/>
  <printOptions horizontalCentered="1"/>
  <pageMargins left="0.70866141732283472" right="0.70866141732283472" top="0.59055118110236227" bottom="0.39370078740157483" header="0.51181102362204722" footer="0.39370078740157483"/>
  <pageSetup paperSize="9" fitToHeight="0" orientation="portrait" r:id="rId1"/>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F77"/>
  <sheetViews>
    <sheetView showGridLines="0" topLeftCell="A4" workbookViewId="0">
      <selection activeCell="T19" sqref="T19"/>
    </sheetView>
  </sheetViews>
  <sheetFormatPr defaultRowHeight="14.25" x14ac:dyDescent="0.15"/>
  <cols>
    <col min="1" max="1" width="1.25" style="26" customWidth="1"/>
    <col min="2" max="89" width="2.5" style="26" customWidth="1"/>
    <col min="90" max="16384" width="9" style="26"/>
  </cols>
  <sheetData>
    <row r="1" spans="1:32" ht="7.5" customHeight="1" x14ac:dyDescent="0.15"/>
    <row r="2" spans="1:32" x14ac:dyDescent="0.15">
      <c r="X2" s="879" t="s">
        <v>347</v>
      </c>
      <c r="Y2" s="880"/>
      <c r="Z2" s="880"/>
      <c r="AA2" s="880"/>
      <c r="AB2" s="880"/>
      <c r="AC2" s="880"/>
      <c r="AD2" s="880"/>
      <c r="AE2" s="881"/>
    </row>
    <row r="3" spans="1:32" ht="22.5" customHeight="1" x14ac:dyDescent="0.15">
      <c r="X3" s="1681" t="s">
        <v>1340</v>
      </c>
      <c r="Y3" s="1682"/>
      <c r="Z3" s="1682"/>
      <c r="AA3" s="1682"/>
      <c r="AB3" s="1682"/>
      <c r="AC3" s="1682"/>
      <c r="AD3" s="1682"/>
      <c r="AE3" s="1683"/>
    </row>
    <row r="8" spans="1:32" s="24" customFormat="1" ht="30" customHeight="1" x14ac:dyDescent="0.15">
      <c r="A8" s="28"/>
      <c r="B8" s="882" t="s">
        <v>446</v>
      </c>
      <c r="C8" s="882"/>
      <c r="D8" s="882"/>
      <c r="E8" s="882"/>
      <c r="F8" s="882"/>
      <c r="G8" s="882"/>
      <c r="H8" s="882"/>
      <c r="I8" s="882"/>
      <c r="J8" s="882"/>
      <c r="K8" s="882"/>
      <c r="L8" s="882"/>
      <c r="M8" s="882"/>
      <c r="N8" s="882"/>
      <c r="O8" s="882"/>
      <c r="P8" s="882"/>
      <c r="Q8" s="882"/>
      <c r="R8" s="882"/>
      <c r="S8" s="882"/>
      <c r="T8" s="882"/>
      <c r="U8" s="882"/>
      <c r="V8" s="882"/>
      <c r="W8" s="882"/>
      <c r="X8" s="882"/>
      <c r="Y8" s="882"/>
      <c r="Z8" s="882"/>
      <c r="AA8" s="882"/>
      <c r="AB8" s="882"/>
      <c r="AC8" s="882"/>
      <c r="AD8" s="882"/>
      <c r="AE8" s="882"/>
      <c r="AF8" s="28"/>
    </row>
    <row r="9" spans="1:32" ht="15.75" customHeight="1" x14ac:dyDescent="0.15"/>
    <row r="10" spans="1:32" ht="15.75" customHeight="1" x14ac:dyDescent="0.15"/>
    <row r="11" spans="1:32" ht="15.75" customHeight="1" x14ac:dyDescent="0.15"/>
    <row r="12" spans="1:32" ht="15.75" customHeight="1" x14ac:dyDescent="0.15">
      <c r="H12" s="1685"/>
      <c r="I12" s="1686"/>
      <c r="J12" s="1686"/>
      <c r="K12" s="1686"/>
      <c r="L12" s="1686"/>
      <c r="M12" s="1686"/>
      <c r="N12" s="1687"/>
      <c r="U12" s="1685"/>
      <c r="V12" s="1686"/>
      <c r="W12" s="1686"/>
      <c r="X12" s="1686"/>
      <c r="Y12" s="1686"/>
      <c r="Z12" s="1686"/>
      <c r="AA12" s="1687"/>
    </row>
    <row r="13" spans="1:32" ht="15.75" customHeight="1" x14ac:dyDescent="0.15">
      <c r="H13" s="1688"/>
      <c r="I13" s="1689"/>
      <c r="J13" s="1689"/>
      <c r="K13" s="1689"/>
      <c r="L13" s="1689"/>
      <c r="M13" s="1689"/>
      <c r="N13" s="1690"/>
      <c r="U13" s="1688"/>
      <c r="V13" s="1689"/>
      <c r="W13" s="1689"/>
      <c r="X13" s="1689"/>
      <c r="Y13" s="1689"/>
      <c r="Z13" s="1689"/>
      <c r="AA13" s="1690"/>
    </row>
    <row r="14" spans="1:32" ht="15.75" customHeight="1" x14ac:dyDescent="0.15">
      <c r="H14" s="1688"/>
      <c r="I14" s="1689"/>
      <c r="J14" s="1689"/>
      <c r="K14" s="1689"/>
      <c r="L14" s="1689"/>
      <c r="M14" s="1689"/>
      <c r="N14" s="1690"/>
      <c r="U14" s="1688"/>
      <c r="V14" s="1689"/>
      <c r="W14" s="1689"/>
      <c r="X14" s="1689"/>
      <c r="Y14" s="1689"/>
      <c r="Z14" s="1689"/>
      <c r="AA14" s="1690"/>
    </row>
    <row r="15" spans="1:32" ht="15.75" customHeight="1" x14ac:dyDescent="0.15">
      <c r="G15" s="30" t="s">
        <v>454</v>
      </c>
      <c r="H15" s="1688"/>
      <c r="I15" s="1689"/>
      <c r="J15" s="1689"/>
      <c r="K15" s="1689"/>
      <c r="L15" s="1689"/>
      <c r="M15" s="1689"/>
      <c r="N15" s="1690"/>
      <c r="T15" s="30" t="s">
        <v>453</v>
      </c>
      <c r="U15" s="1688"/>
      <c r="V15" s="1689"/>
      <c r="W15" s="1689"/>
      <c r="X15" s="1689"/>
      <c r="Y15" s="1689"/>
      <c r="Z15" s="1689"/>
      <c r="AA15" s="1690"/>
    </row>
    <row r="16" spans="1:32" ht="15.75" customHeight="1" x14ac:dyDescent="0.15">
      <c r="H16" s="1688"/>
      <c r="I16" s="1689"/>
      <c r="J16" s="1689"/>
      <c r="K16" s="1689"/>
      <c r="L16" s="1689"/>
      <c r="M16" s="1689"/>
      <c r="N16" s="1690"/>
      <c r="U16" s="1688"/>
      <c r="V16" s="1689"/>
      <c r="W16" s="1689"/>
      <c r="X16" s="1689"/>
      <c r="Y16" s="1689"/>
      <c r="Z16" s="1689"/>
      <c r="AA16" s="1690"/>
    </row>
    <row r="17" spans="4:27" ht="15.75" customHeight="1" x14ac:dyDescent="0.15">
      <c r="H17" s="1688"/>
      <c r="I17" s="1689"/>
      <c r="J17" s="1689"/>
      <c r="K17" s="1689"/>
      <c r="L17" s="1689"/>
      <c r="M17" s="1689"/>
      <c r="N17" s="1690"/>
      <c r="U17" s="1688"/>
      <c r="V17" s="1689"/>
      <c r="W17" s="1689"/>
      <c r="X17" s="1689"/>
      <c r="Y17" s="1689"/>
      <c r="Z17" s="1689"/>
      <c r="AA17" s="1690"/>
    </row>
    <row r="18" spans="4:27" ht="15.75" customHeight="1" x14ac:dyDescent="0.15">
      <c r="H18" s="1691"/>
      <c r="I18" s="1692"/>
      <c r="J18" s="1692"/>
      <c r="K18" s="1692"/>
      <c r="L18" s="1692"/>
      <c r="M18" s="1692"/>
      <c r="N18" s="1693"/>
      <c r="U18" s="1691"/>
      <c r="V18" s="1692"/>
      <c r="W18" s="1692"/>
      <c r="X18" s="1692"/>
      <c r="Y18" s="1692"/>
      <c r="Z18" s="1692"/>
      <c r="AA18" s="1693"/>
    </row>
    <row r="19" spans="4:27" ht="15.75" customHeight="1" x14ac:dyDescent="0.15"/>
    <row r="20" spans="4:27" ht="15.75" customHeight="1" x14ac:dyDescent="0.15"/>
    <row r="21" spans="4:27" ht="15.75" customHeight="1" x14ac:dyDescent="0.15"/>
    <row r="22" spans="4:27" ht="15.75" customHeight="1" x14ac:dyDescent="0.15"/>
    <row r="23" spans="4:27" ht="15.75" customHeight="1" x14ac:dyDescent="0.15"/>
    <row r="24" spans="4:27" ht="15.75" customHeight="1" x14ac:dyDescent="0.15"/>
    <row r="25" spans="4:27" ht="15.75" customHeight="1" x14ac:dyDescent="0.15">
      <c r="D25" s="114" t="s">
        <v>848</v>
      </c>
    </row>
    <row r="26" spans="4:27" ht="15.75" customHeight="1" x14ac:dyDescent="0.15">
      <c r="D26" s="114"/>
    </row>
    <row r="27" spans="4:27" ht="15.75" customHeight="1" x14ac:dyDescent="0.15">
      <c r="D27" s="230" t="s">
        <v>849</v>
      </c>
    </row>
    <row r="28" spans="4:27" ht="15.75" customHeight="1" x14ac:dyDescent="0.15"/>
    <row r="29" spans="4:27" ht="15.75" customHeight="1" x14ac:dyDescent="0.15"/>
    <row r="30" spans="4:27" ht="15.75" customHeight="1" x14ac:dyDescent="0.15"/>
    <row r="31" spans="4:27" ht="15.75" customHeight="1" x14ac:dyDescent="0.15"/>
    <row r="32" spans="4:27" ht="15.75" customHeight="1" x14ac:dyDescent="0.15"/>
    <row r="33" spans="3:27" ht="15.75" customHeight="1" x14ac:dyDescent="0.15"/>
    <row r="34" spans="3:27" ht="15.75" customHeight="1" x14ac:dyDescent="0.15">
      <c r="E34" s="889" t="s">
        <v>814</v>
      </c>
      <c r="F34" s="902"/>
      <c r="G34" s="903">
        <v>4</v>
      </c>
      <c r="H34" s="904"/>
      <c r="I34" s="26" t="s">
        <v>563</v>
      </c>
      <c r="J34" s="903">
        <v>11</v>
      </c>
      <c r="K34" s="904"/>
      <c r="L34" s="26" t="s">
        <v>12</v>
      </c>
      <c r="M34" s="903">
        <v>16</v>
      </c>
      <c r="N34" s="904"/>
      <c r="O34" s="26" t="s">
        <v>13</v>
      </c>
    </row>
    <row r="35" spans="3:27" ht="15.75" customHeight="1" x14ac:dyDescent="0.15">
      <c r="C35" s="24"/>
    </row>
    <row r="36" spans="3:27" ht="15.75" customHeight="1" x14ac:dyDescent="0.15">
      <c r="G36" s="24" t="s">
        <v>37</v>
      </c>
      <c r="M36" s="898" t="s">
        <v>278</v>
      </c>
      <c r="N36" s="898"/>
      <c r="O36" s="898"/>
      <c r="P36" s="898"/>
      <c r="Q36" s="898"/>
      <c r="R36" s="898"/>
      <c r="S36" s="898"/>
      <c r="T36" s="898"/>
      <c r="U36" s="898"/>
      <c r="V36" s="898"/>
      <c r="W36" s="898"/>
      <c r="X36" s="898"/>
      <c r="Y36" s="898"/>
    </row>
    <row r="37" spans="3:27" ht="15.75" customHeight="1" x14ac:dyDescent="0.15">
      <c r="G37" s="24"/>
      <c r="M37" s="102"/>
      <c r="N37" s="102"/>
      <c r="O37" s="102"/>
      <c r="P37" s="102"/>
      <c r="Q37" s="102"/>
      <c r="R37" s="102"/>
      <c r="S37" s="102"/>
      <c r="T37" s="102"/>
      <c r="U37" s="102"/>
      <c r="V37" s="102"/>
      <c r="W37" s="102"/>
      <c r="X37" s="102"/>
      <c r="Y37" s="102"/>
    </row>
    <row r="38" spans="3:27" ht="15.75" customHeight="1" x14ac:dyDescent="0.15">
      <c r="G38" s="24" t="s">
        <v>38</v>
      </c>
      <c r="M38" s="898" t="s">
        <v>149</v>
      </c>
      <c r="N38" s="898"/>
      <c r="O38" s="898"/>
      <c r="P38" s="898"/>
      <c r="Q38" s="898"/>
      <c r="R38" s="898"/>
      <c r="S38" s="898"/>
      <c r="T38" s="898"/>
      <c r="U38" s="898"/>
      <c r="V38" s="898"/>
      <c r="W38" s="898"/>
      <c r="X38" s="898"/>
      <c r="Y38" s="898"/>
    </row>
    <row r="39" spans="3:27" ht="15.75" customHeight="1" x14ac:dyDescent="0.15">
      <c r="G39" s="24"/>
      <c r="M39" s="102"/>
      <c r="N39" s="102"/>
      <c r="O39" s="102"/>
      <c r="P39" s="102"/>
      <c r="Q39" s="102"/>
      <c r="R39" s="102"/>
      <c r="S39" s="102"/>
      <c r="T39" s="102"/>
      <c r="U39" s="102"/>
      <c r="V39" s="102"/>
      <c r="W39" s="102"/>
      <c r="X39" s="102"/>
      <c r="Y39" s="102"/>
    </row>
    <row r="40" spans="3:27" ht="15.75" customHeight="1" x14ac:dyDescent="0.15">
      <c r="G40" s="31" t="s">
        <v>39</v>
      </c>
      <c r="H40" s="29"/>
      <c r="I40" s="29"/>
      <c r="J40" s="29"/>
      <c r="K40" s="29"/>
      <c r="L40" s="29"/>
      <c r="M40" s="899" t="s">
        <v>1213</v>
      </c>
      <c r="N40" s="899"/>
      <c r="O40" s="899"/>
      <c r="P40" s="899"/>
      <c r="Q40" s="899"/>
      <c r="R40" s="899"/>
      <c r="S40" s="899"/>
      <c r="T40" s="899"/>
      <c r="U40" s="899"/>
      <c r="V40" s="899"/>
      <c r="W40" s="899"/>
      <c r="X40" s="899"/>
      <c r="Y40" s="899"/>
      <c r="Z40" s="541"/>
      <c r="AA40" s="29"/>
    </row>
    <row r="41" spans="3:27" ht="15.75" customHeight="1" x14ac:dyDescent="0.15">
      <c r="G41" s="24"/>
      <c r="M41" s="102"/>
      <c r="N41" s="102"/>
      <c r="O41" s="102"/>
      <c r="P41" s="102"/>
      <c r="Q41" s="102"/>
      <c r="R41" s="102"/>
      <c r="S41" s="102"/>
      <c r="T41" s="102"/>
      <c r="U41" s="102"/>
      <c r="V41" s="102"/>
      <c r="W41" s="102"/>
      <c r="X41" s="102"/>
      <c r="Y41" s="102"/>
      <c r="Z41" s="104"/>
    </row>
    <row r="42" spans="3:27" ht="15.75" customHeight="1" x14ac:dyDescent="0.15">
      <c r="G42" s="24"/>
      <c r="M42" s="102"/>
      <c r="N42" s="102"/>
      <c r="O42" s="102"/>
      <c r="P42" s="102"/>
      <c r="Q42" s="102"/>
      <c r="R42" s="102"/>
      <c r="S42" s="102"/>
      <c r="T42" s="102"/>
      <c r="U42" s="102"/>
      <c r="V42" s="102"/>
      <c r="W42" s="102"/>
      <c r="X42" s="102"/>
      <c r="Y42" s="102"/>
      <c r="Z42" s="104"/>
    </row>
    <row r="43" spans="3:27" ht="15.75" customHeight="1" x14ac:dyDescent="0.15">
      <c r="G43" s="24"/>
      <c r="M43" s="102"/>
      <c r="N43" s="102"/>
      <c r="O43" s="102"/>
      <c r="P43" s="102"/>
      <c r="Q43" s="102"/>
      <c r="R43" s="102"/>
      <c r="S43" s="102"/>
      <c r="T43" s="102"/>
      <c r="U43" s="102"/>
      <c r="V43" s="102"/>
      <c r="W43" s="102"/>
      <c r="X43" s="102"/>
      <c r="Y43" s="102"/>
      <c r="Z43" s="104"/>
    </row>
    <row r="44" spans="3:27" ht="15.75" customHeight="1" x14ac:dyDescent="0.15">
      <c r="G44" s="24"/>
      <c r="M44" s="102"/>
      <c r="N44" s="102"/>
      <c r="O44" s="102"/>
      <c r="P44" s="102"/>
      <c r="Q44" s="102"/>
      <c r="R44" s="102"/>
      <c r="S44" s="102"/>
      <c r="T44" s="102"/>
      <c r="U44" s="102"/>
      <c r="V44" s="102"/>
      <c r="W44" s="102"/>
      <c r="X44" s="102"/>
      <c r="Y44" s="102"/>
      <c r="Z44" s="104"/>
    </row>
    <row r="45" spans="3:27" ht="15.75" customHeight="1" x14ac:dyDescent="0.15">
      <c r="G45" s="24"/>
      <c r="M45" s="102"/>
      <c r="N45" s="102"/>
      <c r="O45" s="102"/>
      <c r="P45" s="102"/>
      <c r="Q45" s="102"/>
      <c r="R45" s="102"/>
      <c r="S45" s="102"/>
      <c r="T45" s="102"/>
      <c r="U45" s="102"/>
      <c r="V45" s="102"/>
      <c r="W45" s="102"/>
      <c r="X45" s="102"/>
      <c r="Y45" s="102"/>
      <c r="Z45" s="104"/>
    </row>
    <row r="46" spans="3:27" ht="15.75" customHeight="1" x14ac:dyDescent="0.15">
      <c r="C46" s="646" t="s">
        <v>1383</v>
      </c>
      <c r="G46" s="24"/>
      <c r="M46" s="102"/>
      <c r="N46" s="102"/>
      <c r="O46" s="102"/>
      <c r="P46" s="102"/>
      <c r="Q46" s="102"/>
      <c r="R46" s="102"/>
      <c r="S46" s="102"/>
      <c r="T46" s="102"/>
      <c r="U46" s="102"/>
      <c r="V46" s="102"/>
      <c r="W46" s="102"/>
      <c r="X46" s="102"/>
      <c r="Y46" s="102"/>
      <c r="Z46" s="104"/>
    </row>
    <row r="67" spans="3:6" x14ac:dyDescent="0.15">
      <c r="E67" s="166"/>
      <c r="F67" s="166"/>
    </row>
    <row r="76" spans="3:6" x14ac:dyDescent="0.15">
      <c r="C76" s="142"/>
      <c r="D76" s="130"/>
    </row>
    <row r="77" spans="3:6" x14ac:dyDescent="0.15">
      <c r="C77" s="130"/>
      <c r="D77" s="142"/>
    </row>
  </sheetData>
  <mergeCells count="12">
    <mergeCell ref="G34:H34"/>
    <mergeCell ref="J34:K34"/>
    <mergeCell ref="M34:N34"/>
    <mergeCell ref="M40:Y40"/>
    <mergeCell ref="X2:AE2"/>
    <mergeCell ref="M36:Y36"/>
    <mergeCell ref="M38:Y38"/>
    <mergeCell ref="H12:N18"/>
    <mergeCell ref="U12:AA18"/>
    <mergeCell ref="B8:AE8"/>
    <mergeCell ref="E34:F34"/>
    <mergeCell ref="X3:AE3"/>
  </mergeCells>
  <phoneticPr fontId="6"/>
  <printOptions horizontalCentered="1"/>
  <pageMargins left="0.78740157480314965" right="0.78740157480314965" top="0.78740157480314965" bottom="0.78740157480314965" header="0.51181102362204722" footer="0.39370078740157483"/>
  <pageSetup paperSize="9" scale="95" orientation="portrait" cellComments="asDisplayed"/>
  <headerFooter alignWithMargins="0"/>
  <drawing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B78"/>
  <sheetViews>
    <sheetView showGridLines="0" zoomScaleNormal="100" workbookViewId="0">
      <selection activeCell="B5" sqref="B5:AE5"/>
    </sheetView>
  </sheetViews>
  <sheetFormatPr defaultRowHeight="14.25" x14ac:dyDescent="0.15"/>
  <cols>
    <col min="1" max="1" width="1.25" style="26" customWidth="1"/>
    <col min="2" max="89" width="2.5" style="26" customWidth="1"/>
    <col min="90" max="16384" width="9" style="26"/>
  </cols>
  <sheetData>
    <row r="1" spans="1:51" ht="7.5" customHeight="1" x14ac:dyDescent="0.15"/>
    <row r="2" spans="1:51" x14ac:dyDescent="0.15">
      <c r="X2" s="879" t="s">
        <v>347</v>
      </c>
      <c r="Y2" s="880"/>
      <c r="Z2" s="880"/>
      <c r="AA2" s="880"/>
      <c r="AB2" s="880"/>
      <c r="AC2" s="880"/>
      <c r="AD2" s="880"/>
      <c r="AE2" s="881"/>
    </row>
    <row r="3" spans="1:51" ht="22.5" customHeight="1" x14ac:dyDescent="0.15">
      <c r="X3" s="1676" t="str">
        <f>IF('0 基礎データ入力シート【最初に記入】'!$M$4="","",'0 基礎データ入力シート【最初に記入】'!$M$4)</f>
        <v/>
      </c>
      <c r="Y3" s="1677"/>
      <c r="Z3" s="1677"/>
      <c r="AA3" s="1677"/>
      <c r="AB3" s="1677"/>
      <c r="AC3" s="1677"/>
      <c r="AD3" s="1677"/>
      <c r="AE3" s="1678"/>
    </row>
    <row r="5" spans="1:51" s="25" customFormat="1" ht="30" customHeight="1" x14ac:dyDescent="0.15">
      <c r="A5" s="28"/>
      <c r="B5" s="1695" t="s">
        <v>575</v>
      </c>
      <c r="C5" s="1695"/>
      <c r="D5" s="1695"/>
      <c r="E5" s="1695"/>
      <c r="F5" s="1695"/>
      <c r="G5" s="1695"/>
      <c r="H5" s="1695"/>
      <c r="I5" s="1695"/>
      <c r="J5" s="1695"/>
      <c r="K5" s="1695"/>
      <c r="L5" s="1695"/>
      <c r="M5" s="1695"/>
      <c r="N5" s="1695"/>
      <c r="O5" s="1695"/>
      <c r="P5" s="1695"/>
      <c r="Q5" s="1695"/>
      <c r="R5" s="1695"/>
      <c r="S5" s="1695"/>
      <c r="T5" s="1695"/>
      <c r="U5" s="1695"/>
      <c r="V5" s="1695"/>
      <c r="W5" s="1695"/>
      <c r="X5" s="1695"/>
      <c r="Y5" s="1695"/>
      <c r="Z5" s="1695"/>
      <c r="AA5" s="1695"/>
      <c r="AB5" s="1695"/>
      <c r="AC5" s="1695"/>
      <c r="AD5" s="1695"/>
      <c r="AE5" s="1695"/>
      <c r="AF5" s="28"/>
    </row>
    <row r="6" spans="1:51" ht="15.75" customHeight="1" x14ac:dyDescent="0.15"/>
    <row r="7" spans="1:51" s="132" customFormat="1" ht="15.75" customHeight="1" x14ac:dyDescent="0.15">
      <c r="T7" s="569" t="s">
        <v>1218</v>
      </c>
      <c r="U7" s="567"/>
      <c r="V7" s="567"/>
      <c r="W7" s="567"/>
      <c r="X7" s="567"/>
      <c r="Y7" s="567"/>
      <c r="Z7" s="567"/>
      <c r="AA7" s="567"/>
      <c r="AB7" s="567"/>
      <c r="AC7" s="567"/>
      <c r="AD7" s="567"/>
      <c r="AE7" s="567"/>
    </row>
    <row r="8" spans="1:51" s="132" customFormat="1" ht="13.5" customHeight="1" x14ac:dyDescent="0.15">
      <c r="T8" s="148"/>
    </row>
    <row r="9" spans="1:51" s="132" customFormat="1" ht="15.75" customHeight="1" x14ac:dyDescent="0.15">
      <c r="B9" s="646" t="s">
        <v>1383</v>
      </c>
      <c r="C9" s="148"/>
    </row>
    <row r="10" spans="1:51" ht="15.75" customHeight="1" x14ac:dyDescent="0.15">
      <c r="C10" s="24"/>
    </row>
    <row r="11" spans="1:51" s="132" customFormat="1" ht="45" customHeight="1" x14ac:dyDescent="0.15">
      <c r="J11" s="148" t="s">
        <v>977</v>
      </c>
      <c r="P11" s="371"/>
      <c r="Q11" s="1701" t="str">
        <f>IF('0 基礎データ入力シート【最初に記入】'!$M$14="","",'0 基礎データ入力シート【最初に記入】'!$M$14)</f>
        <v/>
      </c>
      <c r="R11" s="1701"/>
      <c r="S11" s="1701"/>
      <c r="T11" s="1701"/>
      <c r="U11" s="1701"/>
      <c r="V11" s="1701"/>
      <c r="W11" s="1701"/>
      <c r="X11" s="1701"/>
      <c r="Y11" s="1701"/>
      <c r="Z11" s="1701"/>
      <c r="AA11" s="1701"/>
      <c r="AB11" s="1701"/>
      <c r="AC11" s="1701"/>
      <c r="AD11" s="1701"/>
    </row>
    <row r="12" spans="1:51" s="132" customFormat="1" ht="44.25" customHeight="1" x14ac:dyDescent="0.15">
      <c r="J12" s="148" t="s">
        <v>38</v>
      </c>
      <c r="P12" s="371"/>
      <c r="Q12" s="1701" t="str">
        <f>IF('0 基礎データ入力シート【最初に記入】'!$C$6="","",'0 基礎データ入力シート【最初に記入】'!$C$6)</f>
        <v/>
      </c>
      <c r="R12" s="1701"/>
      <c r="S12" s="1701"/>
      <c r="T12" s="1701"/>
      <c r="U12" s="1701"/>
      <c r="V12" s="1701"/>
      <c r="W12" s="1701"/>
      <c r="X12" s="1701"/>
      <c r="Y12" s="1701"/>
      <c r="Z12" s="1701"/>
      <c r="AA12" s="1701"/>
      <c r="AB12" s="1701"/>
      <c r="AC12" s="1701"/>
      <c r="AD12" s="1701"/>
    </row>
    <row r="13" spans="1:51" s="132" customFormat="1" ht="17.25" customHeight="1" x14ac:dyDescent="0.15">
      <c r="J13" s="389" t="s">
        <v>978</v>
      </c>
      <c r="K13" s="390"/>
      <c r="L13" s="390"/>
      <c r="M13" s="390"/>
      <c r="N13" s="390"/>
      <c r="O13" s="390"/>
      <c r="P13" s="372"/>
      <c r="Q13" s="1702" t="str">
        <f>(IF('0 基礎データ入力シート【最初に記入】'!C16="","",'0 基礎データ入力シート【最初に記入】'!C16))&amp;"　"&amp;(IF('0 基礎データ入力シート【最初に記入】'!C18="","",'0 基礎データ入力シート【最初に記入】'!C18))</f>
        <v>　</v>
      </c>
      <c r="R13" s="1702"/>
      <c r="S13" s="1702"/>
      <c r="T13" s="1702"/>
      <c r="U13" s="1702"/>
      <c r="V13" s="1702"/>
      <c r="W13" s="1702"/>
      <c r="X13" s="1702"/>
      <c r="Y13" s="1702"/>
      <c r="Z13" s="1702"/>
      <c r="AA13" s="1702"/>
      <c r="AB13" s="1702"/>
      <c r="AC13" s="541"/>
      <c r="AD13" s="390"/>
    </row>
    <row r="14" spans="1:51" ht="17.25" customHeight="1" x14ac:dyDescent="0.15">
      <c r="D14" s="24"/>
      <c r="J14" s="26" t="s">
        <v>464</v>
      </c>
      <c r="Q14" s="1703"/>
      <c r="R14" s="1704"/>
      <c r="S14" s="1704"/>
      <c r="T14" s="1704"/>
      <c r="U14" s="1704"/>
      <c r="V14" s="1704"/>
      <c r="W14" s="1704"/>
      <c r="X14" s="1704"/>
      <c r="Y14" s="1704"/>
      <c r="Z14" s="1704"/>
      <c r="AA14" s="1704"/>
      <c r="AB14" s="1704"/>
    </row>
    <row r="15" spans="1:51" ht="17.25" customHeight="1" x14ac:dyDescent="0.15">
      <c r="D15" s="24"/>
      <c r="J15" s="29" t="s">
        <v>465</v>
      </c>
      <c r="K15" s="29"/>
      <c r="L15" s="29"/>
      <c r="M15" s="29"/>
      <c r="N15" s="29"/>
      <c r="O15" s="29"/>
      <c r="P15" s="29"/>
      <c r="Q15" s="1705"/>
      <c r="R15" s="1705"/>
      <c r="S15" s="1705"/>
      <c r="T15" s="1705"/>
      <c r="U15" s="1705"/>
      <c r="V15" s="1705"/>
      <c r="W15" s="1705"/>
      <c r="X15" s="1705"/>
      <c r="Y15" s="1705"/>
      <c r="Z15" s="1705"/>
      <c r="AA15" s="1705"/>
      <c r="AB15" s="1705"/>
      <c r="AC15" s="29"/>
      <c r="AD15" s="29"/>
    </row>
    <row r="16" spans="1:51" ht="17.25" customHeight="1" x14ac:dyDescent="0.15">
      <c r="D16" s="24"/>
      <c r="J16" s="594"/>
      <c r="K16" s="594"/>
      <c r="L16" s="595"/>
      <c r="M16" s="595"/>
      <c r="N16" s="595"/>
      <c r="O16" s="595"/>
      <c r="P16" s="595"/>
      <c r="Q16" s="595"/>
      <c r="R16" s="595"/>
      <c r="S16" s="595"/>
      <c r="T16" s="595"/>
      <c r="U16" s="595"/>
      <c r="V16" s="595"/>
      <c r="W16" s="595"/>
      <c r="X16" s="595"/>
      <c r="Y16" s="595"/>
      <c r="Z16" s="595"/>
      <c r="AA16" s="595"/>
      <c r="AB16" s="595"/>
      <c r="AC16" s="595"/>
      <c r="AD16" s="595"/>
      <c r="AE16" s="546"/>
      <c r="AN16" s="894"/>
      <c r="AO16" s="867"/>
      <c r="AP16" s="1694"/>
      <c r="AQ16" s="1694"/>
      <c r="AR16" s="1694"/>
      <c r="AS16" s="1694"/>
      <c r="AT16" s="1694"/>
      <c r="AU16" s="1694"/>
      <c r="AV16" s="1694"/>
      <c r="AW16" s="1694"/>
      <c r="AX16" s="1694"/>
      <c r="AY16" s="1694"/>
    </row>
    <row r="17" spans="2:54" ht="17.25" customHeight="1" x14ac:dyDescent="0.15">
      <c r="D17" s="24"/>
      <c r="J17" s="594"/>
      <c r="K17" s="594"/>
      <c r="L17" s="595"/>
      <c r="M17" s="595"/>
      <c r="N17" s="595"/>
      <c r="O17" s="595"/>
      <c r="P17" s="595"/>
      <c r="Q17" s="595"/>
      <c r="R17" s="595"/>
      <c r="S17" s="595"/>
      <c r="T17" s="595"/>
      <c r="U17" s="595"/>
      <c r="V17" s="595"/>
      <c r="W17" s="595"/>
      <c r="X17" s="595"/>
      <c r="Y17" s="595"/>
      <c r="Z17" s="595"/>
      <c r="AA17" s="595"/>
      <c r="AB17" s="595"/>
      <c r="AC17" s="595"/>
      <c r="AD17" s="595"/>
      <c r="AE17" s="546"/>
      <c r="AN17" s="894"/>
      <c r="AO17" s="867"/>
      <c r="AP17" s="88"/>
      <c r="AQ17" s="88"/>
      <c r="AR17" s="88"/>
      <c r="AS17" s="88"/>
      <c r="AT17" s="88"/>
      <c r="AU17" s="88"/>
      <c r="AV17" s="88"/>
      <c r="AW17" s="88"/>
      <c r="AX17" s="88"/>
      <c r="AY17" s="88"/>
    </row>
    <row r="18" spans="2:54" ht="17.25" customHeight="1" x14ac:dyDescent="0.15">
      <c r="D18" s="24"/>
      <c r="J18" s="596"/>
      <c r="K18" s="596"/>
      <c r="L18" s="597"/>
      <c r="M18" s="597"/>
      <c r="N18" s="597"/>
      <c r="O18" s="597"/>
      <c r="P18" s="597"/>
      <c r="Q18" s="597"/>
      <c r="R18" s="597"/>
      <c r="S18" s="597"/>
      <c r="T18" s="597"/>
      <c r="U18" s="597"/>
      <c r="V18" s="597"/>
      <c r="W18" s="597"/>
      <c r="X18" s="597"/>
      <c r="Y18" s="597"/>
      <c r="Z18" s="597"/>
      <c r="AA18" s="597"/>
      <c r="AB18" s="597"/>
      <c r="AC18" s="597"/>
      <c r="AD18" s="597"/>
      <c r="AE18" s="546"/>
      <c r="AL18" s="35"/>
      <c r="AM18" s="35"/>
      <c r="AN18" s="894"/>
      <c r="AO18" s="867"/>
      <c r="AP18" s="1694"/>
      <c r="AQ18" s="1694"/>
      <c r="AR18" s="1694"/>
      <c r="AS18" s="1694"/>
      <c r="AT18" s="1694"/>
      <c r="AU18" s="1694"/>
      <c r="AV18" s="1694"/>
      <c r="AW18" s="1694"/>
      <c r="AX18" s="1694"/>
      <c r="AY18" s="1694"/>
      <c r="AZ18" s="35"/>
      <c r="BA18" s="35"/>
      <c r="BB18" s="35"/>
    </row>
    <row r="19" spans="2:54" ht="15.75" customHeight="1" x14ac:dyDescent="0.15">
      <c r="C19" s="24"/>
      <c r="P19" s="24"/>
    </row>
    <row r="20" spans="2:54" s="35" customFormat="1" ht="17.25" x14ac:dyDescent="0.15">
      <c r="B20" s="36" t="s">
        <v>457</v>
      </c>
      <c r="P20" s="36"/>
    </row>
    <row r="21" spans="2:54" ht="7.5" customHeight="1" x14ac:dyDescent="0.15">
      <c r="C21" s="24"/>
      <c r="P21" s="24"/>
    </row>
    <row r="22" spans="2:54" ht="15.75" customHeight="1" x14ac:dyDescent="0.15">
      <c r="C22" s="1696" t="s">
        <v>459</v>
      </c>
      <c r="D22" s="1697"/>
      <c r="E22" s="1697"/>
      <c r="F22" s="1697"/>
      <c r="G22" s="1697"/>
      <c r="H22" s="1698"/>
      <c r="I22" s="1697" t="s">
        <v>461</v>
      </c>
      <c r="J22" s="1697"/>
      <c r="K22" s="1697"/>
      <c r="L22" s="1697"/>
      <c r="M22" s="1697"/>
      <c r="N22" s="1697"/>
      <c r="O22" s="1697"/>
      <c r="P22" s="1697"/>
      <c r="Q22" s="1698"/>
      <c r="R22" s="1697" t="s">
        <v>462</v>
      </c>
      <c r="S22" s="1697"/>
      <c r="T22" s="1697"/>
      <c r="U22" s="1697"/>
      <c r="V22" s="1697"/>
      <c r="W22" s="1697"/>
      <c r="X22" s="1697"/>
      <c r="Y22" s="1697"/>
      <c r="Z22" s="1697"/>
      <c r="AA22" s="1699" t="s">
        <v>460</v>
      </c>
      <c r="AB22" s="1700"/>
      <c r="AC22" s="1700"/>
      <c r="AD22" s="1700"/>
      <c r="AE22" s="1700"/>
    </row>
    <row r="23" spans="2:54" ht="15.75" customHeight="1" x14ac:dyDescent="0.15">
      <c r="C23" s="576"/>
      <c r="D23" s="577"/>
      <c r="E23" s="577"/>
      <c r="F23" s="577"/>
      <c r="G23" s="577"/>
      <c r="H23" s="578"/>
      <c r="I23" s="577"/>
      <c r="J23" s="577"/>
      <c r="K23" s="577"/>
      <c r="L23" s="577"/>
      <c r="M23" s="577"/>
      <c r="N23" s="577"/>
      <c r="O23" s="577"/>
      <c r="P23" s="579"/>
      <c r="Q23" s="578"/>
      <c r="R23" s="577"/>
      <c r="S23" s="577"/>
      <c r="T23" s="577"/>
      <c r="U23" s="577"/>
      <c r="V23" s="577"/>
      <c r="W23" s="577"/>
      <c r="X23" s="577"/>
      <c r="Y23" s="577"/>
      <c r="Z23" s="577"/>
      <c r="AA23" s="580"/>
      <c r="AB23" s="581"/>
      <c r="AC23" s="581"/>
      <c r="AD23" s="581"/>
      <c r="AE23" s="582"/>
    </row>
    <row r="24" spans="2:54" ht="15.75" customHeight="1" x14ac:dyDescent="0.15">
      <c r="C24" s="637"/>
      <c r="D24" s="577"/>
      <c r="E24" s="577"/>
      <c r="F24" s="577"/>
      <c r="G24" s="577"/>
      <c r="H24" s="578"/>
      <c r="I24" s="577"/>
      <c r="J24" s="638"/>
      <c r="K24" s="577"/>
      <c r="L24" s="577"/>
      <c r="M24" s="577"/>
      <c r="N24" s="577"/>
      <c r="O24" s="577"/>
      <c r="P24" s="579"/>
      <c r="Q24" s="578"/>
      <c r="R24" s="577"/>
      <c r="S24" s="638"/>
      <c r="T24" s="577"/>
      <c r="U24" s="577"/>
      <c r="V24" s="577"/>
      <c r="W24" s="577"/>
      <c r="X24" s="577"/>
      <c r="Y24" s="577"/>
      <c r="Z24" s="577"/>
      <c r="AA24" s="583"/>
      <c r="AB24" s="638"/>
      <c r="AC24" s="577"/>
      <c r="AD24" s="577"/>
      <c r="AE24" s="584"/>
    </row>
    <row r="25" spans="2:54" ht="15.75" customHeight="1" x14ac:dyDescent="0.15">
      <c r="C25" s="576"/>
      <c r="D25" s="577"/>
      <c r="E25" s="577"/>
      <c r="F25" s="577"/>
      <c r="G25" s="577"/>
      <c r="H25" s="578"/>
      <c r="I25" s="577"/>
      <c r="J25" s="577"/>
      <c r="K25" s="577"/>
      <c r="L25" s="577"/>
      <c r="M25" s="577"/>
      <c r="N25" s="577"/>
      <c r="O25" s="577"/>
      <c r="P25" s="579"/>
      <c r="Q25" s="578"/>
      <c r="R25" s="577"/>
      <c r="S25" s="577"/>
      <c r="T25" s="577"/>
      <c r="U25" s="577"/>
      <c r="V25" s="577"/>
      <c r="W25" s="577"/>
      <c r="X25" s="577"/>
      <c r="Y25" s="577"/>
      <c r="Z25" s="577"/>
      <c r="AA25" s="583"/>
      <c r="AB25" s="577"/>
      <c r="AC25" s="577"/>
      <c r="AD25" s="577"/>
      <c r="AE25" s="584"/>
    </row>
    <row r="26" spans="2:54" ht="15.75" customHeight="1" x14ac:dyDescent="0.15">
      <c r="C26" s="576"/>
      <c r="D26" s="577"/>
      <c r="E26" s="577"/>
      <c r="F26" s="577"/>
      <c r="G26" s="577"/>
      <c r="H26" s="578"/>
      <c r="I26" s="577"/>
      <c r="J26" s="577"/>
      <c r="K26" s="577"/>
      <c r="L26" s="577"/>
      <c r="M26" s="577"/>
      <c r="N26" s="577"/>
      <c r="O26" s="577"/>
      <c r="P26" s="579"/>
      <c r="Q26" s="578"/>
      <c r="R26" s="577"/>
      <c r="S26" s="577"/>
      <c r="T26" s="577"/>
      <c r="U26" s="577"/>
      <c r="V26" s="577"/>
      <c r="W26" s="577"/>
      <c r="X26" s="577"/>
      <c r="Y26" s="577"/>
      <c r="Z26" s="577"/>
      <c r="AA26" s="583"/>
      <c r="AB26" s="577"/>
      <c r="AC26" s="577"/>
      <c r="AD26" s="577"/>
      <c r="AE26" s="584"/>
    </row>
    <row r="27" spans="2:54" ht="15.75" customHeight="1" x14ac:dyDescent="0.15">
      <c r="C27" s="576"/>
      <c r="D27" s="577"/>
      <c r="E27" s="577"/>
      <c r="F27" s="577"/>
      <c r="G27" s="577"/>
      <c r="H27" s="578"/>
      <c r="I27" s="577"/>
      <c r="J27" s="577"/>
      <c r="K27" s="577"/>
      <c r="L27" s="577"/>
      <c r="M27" s="577"/>
      <c r="N27" s="577"/>
      <c r="O27" s="577"/>
      <c r="P27" s="579"/>
      <c r="Q27" s="578"/>
      <c r="R27" s="577"/>
      <c r="S27" s="577"/>
      <c r="T27" s="577"/>
      <c r="U27" s="577"/>
      <c r="V27" s="577"/>
      <c r="W27" s="577"/>
      <c r="X27" s="577"/>
      <c r="Y27" s="577"/>
      <c r="Z27" s="577"/>
      <c r="AA27" s="583"/>
      <c r="AB27" s="577"/>
      <c r="AC27" s="577"/>
      <c r="AD27" s="577"/>
      <c r="AE27" s="584"/>
    </row>
    <row r="28" spans="2:54" ht="15.75" customHeight="1" x14ac:dyDescent="0.15">
      <c r="C28" s="576"/>
      <c r="D28" s="577"/>
      <c r="E28" s="577"/>
      <c r="F28" s="577"/>
      <c r="G28" s="577"/>
      <c r="H28" s="578"/>
      <c r="I28" s="577"/>
      <c r="J28" s="577"/>
      <c r="K28" s="577"/>
      <c r="L28" s="577"/>
      <c r="M28" s="577"/>
      <c r="N28" s="577"/>
      <c r="O28" s="577"/>
      <c r="P28" s="579"/>
      <c r="Q28" s="578"/>
      <c r="R28" s="577"/>
      <c r="S28" s="577"/>
      <c r="T28" s="577"/>
      <c r="U28" s="577"/>
      <c r="V28" s="577"/>
      <c r="W28" s="577"/>
      <c r="X28" s="577"/>
      <c r="Y28" s="577"/>
      <c r="Z28" s="577"/>
      <c r="AA28" s="583"/>
      <c r="AB28" s="577"/>
      <c r="AC28" s="577"/>
      <c r="AD28" s="577"/>
      <c r="AE28" s="584"/>
    </row>
    <row r="29" spans="2:54" ht="15.75" customHeight="1" x14ac:dyDescent="0.15">
      <c r="C29" s="576"/>
      <c r="D29" s="577"/>
      <c r="E29" s="577"/>
      <c r="F29" s="577"/>
      <c r="G29" s="577"/>
      <c r="H29" s="578"/>
      <c r="I29" s="577"/>
      <c r="J29" s="577"/>
      <c r="K29" s="577"/>
      <c r="L29" s="577"/>
      <c r="M29" s="577"/>
      <c r="N29" s="577"/>
      <c r="O29" s="577"/>
      <c r="P29" s="579"/>
      <c r="Q29" s="578"/>
      <c r="R29" s="577"/>
      <c r="S29" s="577"/>
      <c r="T29" s="577"/>
      <c r="U29" s="577"/>
      <c r="V29" s="577"/>
      <c r="W29" s="577"/>
      <c r="X29" s="577"/>
      <c r="Y29" s="577"/>
      <c r="Z29" s="577"/>
      <c r="AA29" s="583"/>
      <c r="AB29" s="577"/>
      <c r="AC29" s="577"/>
      <c r="AD29" s="577"/>
      <c r="AE29" s="584"/>
    </row>
    <row r="30" spans="2:54" ht="15.75" customHeight="1" x14ac:dyDescent="0.15">
      <c r="C30" s="576"/>
      <c r="D30" s="577"/>
      <c r="E30" s="577"/>
      <c r="F30" s="577"/>
      <c r="G30" s="577"/>
      <c r="H30" s="578"/>
      <c r="I30" s="577"/>
      <c r="J30" s="577"/>
      <c r="K30" s="577"/>
      <c r="L30" s="577"/>
      <c r="M30" s="577"/>
      <c r="N30" s="577"/>
      <c r="O30" s="577"/>
      <c r="P30" s="579"/>
      <c r="Q30" s="578"/>
      <c r="R30" s="577"/>
      <c r="S30" s="577"/>
      <c r="T30" s="577"/>
      <c r="U30" s="577"/>
      <c r="V30" s="577"/>
      <c r="W30" s="577"/>
      <c r="X30" s="577"/>
      <c r="Y30" s="577"/>
      <c r="Z30" s="577"/>
      <c r="AA30" s="583"/>
      <c r="AB30" s="577"/>
      <c r="AC30" s="577"/>
      <c r="AD30" s="577"/>
      <c r="AE30" s="584"/>
    </row>
    <row r="31" spans="2:54" ht="15.75" customHeight="1" x14ac:dyDescent="0.15">
      <c r="C31" s="576"/>
      <c r="D31" s="577"/>
      <c r="E31" s="577"/>
      <c r="F31" s="577"/>
      <c r="G31" s="577"/>
      <c r="H31" s="578"/>
      <c r="I31" s="577"/>
      <c r="J31" s="577"/>
      <c r="K31" s="577"/>
      <c r="L31" s="577"/>
      <c r="M31" s="577"/>
      <c r="N31" s="577"/>
      <c r="O31" s="577"/>
      <c r="P31" s="579"/>
      <c r="Q31" s="578"/>
      <c r="R31" s="577"/>
      <c r="S31" s="577"/>
      <c r="T31" s="577"/>
      <c r="U31" s="577"/>
      <c r="V31" s="577"/>
      <c r="W31" s="577"/>
      <c r="X31" s="577"/>
      <c r="Y31" s="577"/>
      <c r="Z31" s="577"/>
      <c r="AA31" s="583"/>
      <c r="AB31" s="577"/>
      <c r="AC31" s="577"/>
      <c r="AD31" s="577"/>
      <c r="AE31" s="584"/>
    </row>
    <row r="32" spans="2:54" ht="15.75" customHeight="1" x14ac:dyDescent="0.15">
      <c r="C32" s="576"/>
      <c r="D32" s="577"/>
      <c r="E32" s="577"/>
      <c r="F32" s="577"/>
      <c r="G32" s="577"/>
      <c r="H32" s="578"/>
      <c r="I32" s="577"/>
      <c r="J32" s="577"/>
      <c r="K32" s="577"/>
      <c r="L32" s="577"/>
      <c r="M32" s="577"/>
      <c r="N32" s="577"/>
      <c r="O32" s="577"/>
      <c r="P32" s="579"/>
      <c r="Q32" s="578"/>
      <c r="R32" s="577"/>
      <c r="S32" s="577"/>
      <c r="T32" s="577"/>
      <c r="U32" s="577"/>
      <c r="V32" s="577"/>
      <c r="W32" s="577"/>
      <c r="X32" s="577"/>
      <c r="Y32" s="577"/>
      <c r="Z32" s="577"/>
      <c r="AA32" s="583"/>
      <c r="AB32" s="577"/>
      <c r="AC32" s="577"/>
      <c r="AD32" s="577"/>
      <c r="AE32" s="584"/>
    </row>
    <row r="33" spans="2:31" ht="15.75" customHeight="1" x14ac:dyDescent="0.15">
      <c r="C33" s="576"/>
      <c r="D33" s="577"/>
      <c r="E33" s="577"/>
      <c r="F33" s="577"/>
      <c r="G33" s="577"/>
      <c r="H33" s="578"/>
      <c r="I33" s="577"/>
      <c r="J33" s="577"/>
      <c r="K33" s="577"/>
      <c r="L33" s="577"/>
      <c r="M33" s="577"/>
      <c r="N33" s="577"/>
      <c r="O33" s="577"/>
      <c r="P33" s="579"/>
      <c r="Q33" s="578"/>
      <c r="R33" s="577"/>
      <c r="S33" s="577"/>
      <c r="T33" s="577"/>
      <c r="U33" s="577"/>
      <c r="V33" s="577"/>
      <c r="W33" s="577"/>
      <c r="X33" s="577"/>
      <c r="Y33" s="577"/>
      <c r="Z33" s="577"/>
      <c r="AA33" s="583"/>
      <c r="AB33" s="577"/>
      <c r="AC33" s="577"/>
      <c r="AD33" s="577"/>
      <c r="AE33" s="584"/>
    </row>
    <row r="34" spans="2:31" ht="15.75" customHeight="1" x14ac:dyDescent="0.15">
      <c r="C34" s="576"/>
      <c r="D34" s="577"/>
      <c r="E34" s="577"/>
      <c r="F34" s="577"/>
      <c r="G34" s="577"/>
      <c r="H34" s="578"/>
      <c r="I34" s="577"/>
      <c r="J34" s="577"/>
      <c r="K34" s="577"/>
      <c r="L34" s="577"/>
      <c r="M34" s="577"/>
      <c r="N34" s="577"/>
      <c r="O34" s="577"/>
      <c r="P34" s="579"/>
      <c r="Q34" s="578"/>
      <c r="R34" s="577"/>
      <c r="S34" s="577"/>
      <c r="T34" s="577"/>
      <c r="U34" s="577"/>
      <c r="V34" s="577"/>
      <c r="W34" s="577"/>
      <c r="X34" s="577"/>
      <c r="Y34" s="577"/>
      <c r="Z34" s="577"/>
      <c r="AA34" s="583"/>
      <c r="AB34" s="577"/>
      <c r="AC34" s="577"/>
      <c r="AD34" s="577"/>
      <c r="AE34" s="584"/>
    </row>
    <row r="35" spans="2:31" ht="15.75" customHeight="1" x14ac:dyDescent="0.15">
      <c r="C35" s="576"/>
      <c r="D35" s="577"/>
      <c r="E35" s="577"/>
      <c r="F35" s="577"/>
      <c r="G35" s="577"/>
      <c r="H35" s="578"/>
      <c r="I35" s="577"/>
      <c r="J35" s="577"/>
      <c r="K35" s="577"/>
      <c r="L35" s="577"/>
      <c r="M35" s="577"/>
      <c r="N35" s="577"/>
      <c r="O35" s="577"/>
      <c r="P35" s="579"/>
      <c r="Q35" s="578"/>
      <c r="R35" s="577"/>
      <c r="S35" s="577"/>
      <c r="T35" s="577"/>
      <c r="U35" s="577"/>
      <c r="V35" s="577"/>
      <c r="W35" s="577"/>
      <c r="X35" s="577"/>
      <c r="Y35" s="577"/>
      <c r="Z35" s="577"/>
      <c r="AA35" s="583"/>
      <c r="AB35" s="577"/>
      <c r="AC35" s="577"/>
      <c r="AD35" s="577"/>
      <c r="AE35" s="584"/>
    </row>
    <row r="36" spans="2:31" ht="15.75" customHeight="1" x14ac:dyDescent="0.15">
      <c r="C36" s="576"/>
      <c r="D36" s="577"/>
      <c r="E36" s="577"/>
      <c r="F36" s="577"/>
      <c r="G36" s="577"/>
      <c r="H36" s="578"/>
      <c r="I36" s="577"/>
      <c r="J36" s="577"/>
      <c r="K36" s="577"/>
      <c r="L36" s="577"/>
      <c r="M36" s="577"/>
      <c r="N36" s="577"/>
      <c r="O36" s="577"/>
      <c r="P36" s="579"/>
      <c r="Q36" s="578"/>
      <c r="R36" s="577"/>
      <c r="S36" s="577"/>
      <c r="T36" s="577"/>
      <c r="U36" s="577"/>
      <c r="V36" s="577"/>
      <c r="W36" s="577"/>
      <c r="X36" s="577"/>
      <c r="Y36" s="577"/>
      <c r="Z36" s="577"/>
      <c r="AA36" s="583"/>
      <c r="AB36" s="577"/>
      <c r="AC36" s="577"/>
      <c r="AD36" s="577"/>
      <c r="AE36" s="584"/>
    </row>
    <row r="37" spans="2:31" ht="15.75" customHeight="1" x14ac:dyDescent="0.15">
      <c r="C37" s="576"/>
      <c r="D37" s="577"/>
      <c r="E37" s="577"/>
      <c r="F37" s="577"/>
      <c r="G37" s="577"/>
      <c r="H37" s="578"/>
      <c r="I37" s="577"/>
      <c r="J37" s="577"/>
      <c r="K37" s="577"/>
      <c r="L37" s="577"/>
      <c r="M37" s="577"/>
      <c r="N37" s="577"/>
      <c r="O37" s="577"/>
      <c r="P37" s="579"/>
      <c r="Q37" s="578"/>
      <c r="R37" s="577"/>
      <c r="S37" s="577"/>
      <c r="T37" s="577"/>
      <c r="U37" s="577"/>
      <c r="V37" s="577"/>
      <c r="W37" s="577"/>
      <c r="X37" s="577"/>
      <c r="Y37" s="577"/>
      <c r="Z37" s="577"/>
      <c r="AA37" s="583"/>
      <c r="AB37" s="577"/>
      <c r="AC37" s="577"/>
      <c r="AD37" s="577"/>
      <c r="AE37" s="584"/>
    </row>
    <row r="38" spans="2:31" ht="15.75" customHeight="1" x14ac:dyDescent="0.15">
      <c r="C38" s="576"/>
      <c r="D38" s="577"/>
      <c r="E38" s="577"/>
      <c r="F38" s="577"/>
      <c r="G38" s="577"/>
      <c r="H38" s="578"/>
      <c r="I38" s="577"/>
      <c r="J38" s="577"/>
      <c r="K38" s="577"/>
      <c r="L38" s="577"/>
      <c r="M38" s="577"/>
      <c r="N38" s="577"/>
      <c r="O38" s="577"/>
      <c r="P38" s="579"/>
      <c r="Q38" s="578"/>
      <c r="R38" s="577"/>
      <c r="S38" s="577"/>
      <c r="T38" s="577"/>
      <c r="U38" s="577"/>
      <c r="V38" s="577"/>
      <c r="W38" s="577"/>
      <c r="X38" s="577"/>
      <c r="Y38" s="577"/>
      <c r="Z38" s="577"/>
      <c r="AA38" s="583"/>
      <c r="AB38" s="577"/>
      <c r="AC38" s="577"/>
      <c r="AD38" s="577"/>
      <c r="AE38" s="584"/>
    </row>
    <row r="39" spans="2:31" ht="15.75" customHeight="1" x14ac:dyDescent="0.15">
      <c r="C39" s="576"/>
      <c r="D39" s="577"/>
      <c r="E39" s="577"/>
      <c r="F39" s="577"/>
      <c r="G39" s="577"/>
      <c r="H39" s="578"/>
      <c r="I39" s="577"/>
      <c r="J39" s="577"/>
      <c r="K39" s="577"/>
      <c r="L39" s="577"/>
      <c r="M39" s="577"/>
      <c r="N39" s="577"/>
      <c r="O39" s="577"/>
      <c r="P39" s="579"/>
      <c r="Q39" s="578"/>
      <c r="R39" s="577"/>
      <c r="S39" s="577"/>
      <c r="T39" s="577"/>
      <c r="U39" s="577"/>
      <c r="V39" s="577"/>
      <c r="W39" s="577"/>
      <c r="X39" s="577"/>
      <c r="Y39" s="577"/>
      <c r="Z39" s="577"/>
      <c r="AA39" s="583"/>
      <c r="AB39" s="577"/>
      <c r="AC39" s="577"/>
      <c r="AD39" s="577"/>
      <c r="AE39" s="584"/>
    </row>
    <row r="40" spans="2:31" ht="15.75" customHeight="1" x14ac:dyDescent="0.15">
      <c r="C40" s="576"/>
      <c r="D40" s="577"/>
      <c r="E40" s="577"/>
      <c r="F40" s="577"/>
      <c r="G40" s="577"/>
      <c r="H40" s="578"/>
      <c r="I40" s="577"/>
      <c r="J40" s="577"/>
      <c r="K40" s="577"/>
      <c r="L40" s="577"/>
      <c r="M40" s="577"/>
      <c r="N40" s="577"/>
      <c r="O40" s="577"/>
      <c r="P40" s="579"/>
      <c r="Q40" s="578"/>
      <c r="R40" s="577"/>
      <c r="S40" s="577"/>
      <c r="T40" s="577"/>
      <c r="U40" s="577"/>
      <c r="V40" s="577"/>
      <c r="W40" s="577"/>
      <c r="X40" s="577"/>
      <c r="Y40" s="577"/>
      <c r="Z40" s="577"/>
      <c r="AA40" s="583"/>
      <c r="AB40" s="577"/>
      <c r="AC40" s="577"/>
      <c r="AD40" s="577"/>
      <c r="AE40" s="584"/>
    </row>
    <row r="41" spans="2:31" ht="15.75" customHeight="1" x14ac:dyDescent="0.15">
      <c r="C41" s="576"/>
      <c r="D41" s="577"/>
      <c r="E41" s="577"/>
      <c r="F41" s="577"/>
      <c r="G41" s="577"/>
      <c r="H41" s="578"/>
      <c r="I41" s="577"/>
      <c r="J41" s="577"/>
      <c r="K41" s="577"/>
      <c r="L41" s="577"/>
      <c r="M41" s="577"/>
      <c r="N41" s="577"/>
      <c r="O41" s="577"/>
      <c r="P41" s="579"/>
      <c r="Q41" s="578"/>
      <c r="R41" s="577"/>
      <c r="S41" s="577"/>
      <c r="T41" s="577"/>
      <c r="U41" s="577"/>
      <c r="V41" s="577"/>
      <c r="W41" s="577"/>
      <c r="X41" s="577"/>
      <c r="Y41" s="577"/>
      <c r="Z41" s="577"/>
      <c r="AA41" s="583"/>
      <c r="AB41" s="577"/>
      <c r="AC41" s="577"/>
      <c r="AD41" s="577"/>
      <c r="AE41" s="584"/>
    </row>
    <row r="42" spans="2:31" ht="15.75" customHeight="1" x14ac:dyDescent="0.15">
      <c r="C42" s="576"/>
      <c r="D42" s="577"/>
      <c r="E42" s="577"/>
      <c r="F42" s="577"/>
      <c r="G42" s="577"/>
      <c r="H42" s="578"/>
      <c r="I42" s="577"/>
      <c r="J42" s="577"/>
      <c r="K42" s="577"/>
      <c r="L42" s="577"/>
      <c r="M42" s="577"/>
      <c r="N42" s="577"/>
      <c r="O42" s="577"/>
      <c r="P42" s="579"/>
      <c r="Q42" s="578"/>
      <c r="R42" s="577"/>
      <c r="S42" s="577"/>
      <c r="T42" s="577"/>
      <c r="U42" s="577"/>
      <c r="V42" s="577"/>
      <c r="W42" s="577"/>
      <c r="X42" s="577"/>
      <c r="Y42" s="577"/>
      <c r="Z42" s="577"/>
      <c r="AA42" s="583"/>
      <c r="AB42" s="577"/>
      <c r="AC42" s="577"/>
      <c r="AD42" s="577"/>
      <c r="AE42" s="584"/>
    </row>
    <row r="43" spans="2:31" ht="15.75" customHeight="1" x14ac:dyDescent="0.15">
      <c r="C43" s="576"/>
      <c r="D43" s="577"/>
      <c r="E43" s="577"/>
      <c r="F43" s="577"/>
      <c r="G43" s="577"/>
      <c r="H43" s="578"/>
      <c r="I43" s="577"/>
      <c r="J43" s="577"/>
      <c r="K43" s="577"/>
      <c r="L43" s="577"/>
      <c r="M43" s="577"/>
      <c r="N43" s="577"/>
      <c r="O43" s="577"/>
      <c r="P43" s="579"/>
      <c r="Q43" s="578"/>
      <c r="R43" s="577"/>
      <c r="S43" s="577"/>
      <c r="T43" s="577"/>
      <c r="U43" s="577"/>
      <c r="V43" s="577"/>
      <c r="W43" s="577"/>
      <c r="X43" s="577"/>
      <c r="Y43" s="577"/>
      <c r="Z43" s="577"/>
      <c r="AA43" s="583"/>
      <c r="AB43" s="577"/>
      <c r="AC43" s="577"/>
      <c r="AD43" s="577"/>
      <c r="AE43" s="584"/>
    </row>
    <row r="44" spans="2:31" ht="15.75" customHeight="1" x14ac:dyDescent="0.15">
      <c r="C44" s="576"/>
      <c r="D44" s="577"/>
      <c r="E44" s="577"/>
      <c r="F44" s="577"/>
      <c r="G44" s="577"/>
      <c r="H44" s="578"/>
      <c r="I44" s="577"/>
      <c r="J44" s="577"/>
      <c r="K44" s="577"/>
      <c r="L44" s="577"/>
      <c r="M44" s="577"/>
      <c r="N44" s="577"/>
      <c r="O44" s="577"/>
      <c r="P44" s="579"/>
      <c r="Q44" s="578"/>
      <c r="R44" s="577"/>
      <c r="S44" s="577"/>
      <c r="T44" s="577"/>
      <c r="U44" s="577"/>
      <c r="V44" s="577"/>
      <c r="W44" s="577"/>
      <c r="X44" s="577"/>
      <c r="Y44" s="577"/>
      <c r="Z44" s="577"/>
      <c r="AA44" s="583"/>
      <c r="AB44" s="577"/>
      <c r="AC44" s="577"/>
      <c r="AD44" s="577"/>
      <c r="AE44" s="584"/>
    </row>
    <row r="45" spans="2:31" ht="15.75" customHeight="1" x14ac:dyDescent="0.15">
      <c r="C45" s="585"/>
      <c r="D45" s="586"/>
      <c r="E45" s="586"/>
      <c r="F45" s="586"/>
      <c r="G45" s="586"/>
      <c r="H45" s="587"/>
      <c r="I45" s="586"/>
      <c r="J45" s="586"/>
      <c r="K45" s="586"/>
      <c r="L45" s="586"/>
      <c r="M45" s="586"/>
      <c r="N45" s="586"/>
      <c r="O45" s="586"/>
      <c r="P45" s="588"/>
      <c r="Q45" s="587"/>
      <c r="R45" s="586"/>
      <c r="S45" s="586"/>
      <c r="T45" s="586"/>
      <c r="U45" s="586"/>
      <c r="V45" s="586"/>
      <c r="W45" s="586"/>
      <c r="X45" s="586"/>
      <c r="Y45" s="586"/>
      <c r="Z45" s="586"/>
      <c r="AA45" s="589"/>
      <c r="AB45" s="586"/>
      <c r="AC45" s="586"/>
      <c r="AD45" s="586"/>
      <c r="AE45" s="590"/>
    </row>
    <row r="46" spans="2:31" ht="15.75" customHeight="1" x14ac:dyDescent="0.15">
      <c r="C46" s="24"/>
      <c r="P46" s="24"/>
    </row>
    <row r="47" spans="2:31" s="35" customFormat="1" ht="17.25" x14ac:dyDescent="0.15">
      <c r="B47" s="36" t="s">
        <v>458</v>
      </c>
      <c r="P47" s="36"/>
    </row>
    <row r="48" spans="2:31" ht="15.75" customHeight="1" x14ac:dyDescent="0.15">
      <c r="C48" s="568"/>
      <c r="D48" s="564"/>
      <c r="E48" s="564"/>
      <c r="F48" s="564"/>
      <c r="G48" s="564"/>
      <c r="H48" s="564"/>
      <c r="I48" s="564"/>
      <c r="J48" s="564"/>
      <c r="K48" s="564"/>
      <c r="L48" s="564"/>
      <c r="M48" s="564"/>
      <c r="N48" s="564"/>
      <c r="O48" s="564"/>
      <c r="P48" s="568"/>
      <c r="Q48" s="564"/>
      <c r="R48" s="564"/>
      <c r="S48" s="564"/>
      <c r="T48" s="564"/>
      <c r="U48" s="564"/>
      <c r="V48" s="564"/>
      <c r="W48" s="564"/>
      <c r="X48" s="564"/>
      <c r="Y48" s="564"/>
      <c r="Z48" s="564"/>
      <c r="AA48" s="564"/>
      <c r="AB48" s="564"/>
      <c r="AC48" s="564"/>
      <c r="AD48" s="564"/>
      <c r="AE48" s="564"/>
    </row>
    <row r="49" spans="3:31" ht="15.75" customHeight="1" x14ac:dyDescent="0.15">
      <c r="C49" s="568"/>
      <c r="D49" s="564"/>
      <c r="E49" s="564"/>
      <c r="F49" s="564"/>
      <c r="G49" s="564"/>
      <c r="H49" s="564"/>
      <c r="I49" s="564"/>
      <c r="J49" s="564"/>
      <c r="K49" s="564"/>
      <c r="L49" s="564"/>
      <c r="M49" s="564"/>
      <c r="N49" s="564"/>
      <c r="O49" s="564"/>
      <c r="P49" s="568"/>
      <c r="Q49" s="564"/>
      <c r="R49" s="564"/>
      <c r="S49" s="564"/>
      <c r="T49" s="564"/>
      <c r="U49" s="564"/>
      <c r="V49" s="564"/>
      <c r="W49" s="564"/>
      <c r="X49" s="564"/>
      <c r="Y49" s="564"/>
      <c r="Z49" s="564"/>
      <c r="AA49" s="564"/>
      <c r="AB49" s="564"/>
      <c r="AC49" s="564"/>
      <c r="AD49" s="564"/>
      <c r="AE49" s="564"/>
    </row>
    <row r="50" spans="3:31" ht="15.75" customHeight="1" x14ac:dyDescent="0.15">
      <c r="C50" s="564"/>
      <c r="D50" s="564"/>
      <c r="E50" s="564"/>
      <c r="F50" s="564"/>
      <c r="G50" s="564"/>
      <c r="H50" s="564"/>
      <c r="I50" s="564"/>
      <c r="J50" s="564"/>
      <c r="K50" s="564"/>
      <c r="L50" s="564"/>
      <c r="M50" s="564"/>
      <c r="N50" s="564"/>
      <c r="O50" s="564"/>
      <c r="P50" s="564"/>
      <c r="Q50" s="564"/>
      <c r="R50" s="564"/>
      <c r="S50" s="564"/>
      <c r="T50" s="564"/>
      <c r="U50" s="564"/>
      <c r="V50" s="564"/>
      <c r="W50" s="564"/>
      <c r="X50" s="564"/>
      <c r="Y50" s="564"/>
      <c r="Z50" s="564"/>
      <c r="AA50" s="564"/>
      <c r="AB50" s="564"/>
      <c r="AC50" s="564"/>
      <c r="AD50" s="564"/>
      <c r="AE50" s="564"/>
    </row>
    <row r="51" spans="3:31" x14ac:dyDescent="0.15">
      <c r="C51" s="26" t="s">
        <v>463</v>
      </c>
    </row>
    <row r="68" spans="3:6" x14ac:dyDescent="0.15">
      <c r="E68" s="166"/>
      <c r="F68" s="166"/>
    </row>
    <row r="77" spans="3:6" x14ac:dyDescent="0.15">
      <c r="C77" s="142"/>
      <c r="D77" s="130"/>
    </row>
    <row r="78" spans="3:6" x14ac:dyDescent="0.15">
      <c r="C78" s="130"/>
      <c r="D78" s="142"/>
    </row>
  </sheetData>
  <mergeCells count="17">
    <mergeCell ref="X2:AE2"/>
    <mergeCell ref="B5:AE5"/>
    <mergeCell ref="C22:H22"/>
    <mergeCell ref="I22:Q22"/>
    <mergeCell ref="R22:Z22"/>
    <mergeCell ref="AA22:AE22"/>
    <mergeCell ref="X3:AE3"/>
    <mergeCell ref="Q11:AD11"/>
    <mergeCell ref="Q12:AD12"/>
    <mergeCell ref="Q13:AB13"/>
    <mergeCell ref="Q14:AB14"/>
    <mergeCell ref="Q15:AB15"/>
    <mergeCell ref="AN16:AO16"/>
    <mergeCell ref="AP16:AY16"/>
    <mergeCell ref="AN17:AO17"/>
    <mergeCell ref="AN18:AO18"/>
    <mergeCell ref="AP18:AY18"/>
  </mergeCells>
  <phoneticPr fontId="6"/>
  <conditionalFormatting sqref="Q14:AB15">
    <cfRule type="cellIs" dxfId="0" priority="1" operator="equal">
      <formula>""</formula>
    </cfRule>
  </conditionalFormatting>
  <printOptions horizontalCentered="1"/>
  <pageMargins left="0.70866141732283472" right="0.70866141732283472" top="0.59055118110236227" bottom="0.39370078740157483" header="0.51181102362204722" footer="0.39370078740157483"/>
  <pageSetup paperSize="9" scale="95" fitToHeight="0" orientation="portrait" r:id="rId1"/>
  <headerFooter alignWithMargins="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M79"/>
  <sheetViews>
    <sheetView showGridLines="0" workbookViewId="0">
      <selection activeCell="AI10" sqref="AI10:AJ10"/>
    </sheetView>
  </sheetViews>
  <sheetFormatPr defaultRowHeight="14.25" x14ac:dyDescent="0.15"/>
  <cols>
    <col min="1" max="1" width="1.25" style="26" customWidth="1"/>
    <col min="2" max="89" width="2.5" style="26" customWidth="1"/>
    <col min="90" max="16384" width="9" style="26"/>
  </cols>
  <sheetData>
    <row r="1" spans="1:36" ht="7.5" customHeight="1" x14ac:dyDescent="0.15"/>
    <row r="2" spans="1:36" x14ac:dyDescent="0.15">
      <c r="X2" s="879" t="s">
        <v>347</v>
      </c>
      <c r="Y2" s="880"/>
      <c r="Z2" s="880"/>
      <c r="AA2" s="880"/>
      <c r="AB2" s="880"/>
      <c r="AC2" s="880"/>
      <c r="AD2" s="880"/>
      <c r="AE2" s="881"/>
    </row>
    <row r="3" spans="1:36" ht="22.5" customHeight="1" x14ac:dyDescent="0.15">
      <c r="X3" s="1681" t="s">
        <v>1340</v>
      </c>
      <c r="Y3" s="1682"/>
      <c r="Z3" s="1682"/>
      <c r="AA3" s="1682"/>
      <c r="AB3" s="1682"/>
      <c r="AC3" s="1682"/>
      <c r="AD3" s="1682"/>
      <c r="AE3" s="1683"/>
    </row>
    <row r="5" spans="1:36" s="25" customFormat="1" ht="30" customHeight="1" x14ac:dyDescent="0.15">
      <c r="A5" s="28"/>
      <c r="B5" s="1695" t="s">
        <v>575</v>
      </c>
      <c r="C5" s="1695"/>
      <c r="D5" s="1695"/>
      <c r="E5" s="1695"/>
      <c r="F5" s="1695"/>
      <c r="G5" s="1695"/>
      <c r="H5" s="1695"/>
      <c r="I5" s="1695"/>
      <c r="J5" s="1695"/>
      <c r="K5" s="1695"/>
      <c r="L5" s="1695"/>
      <c r="M5" s="1695"/>
      <c r="N5" s="1695"/>
      <c r="O5" s="1695"/>
      <c r="P5" s="1695"/>
      <c r="Q5" s="1695"/>
      <c r="R5" s="1695"/>
      <c r="S5" s="1695"/>
      <c r="T5" s="1695"/>
      <c r="U5" s="1695"/>
      <c r="V5" s="1695"/>
      <c r="W5" s="1695"/>
      <c r="X5" s="1695"/>
      <c r="Y5" s="1695"/>
      <c r="Z5" s="1695"/>
      <c r="AA5" s="1695"/>
      <c r="AB5" s="1695"/>
      <c r="AC5" s="1695"/>
      <c r="AD5" s="1695"/>
      <c r="AE5" s="1695"/>
      <c r="AF5" s="28"/>
    </row>
    <row r="6" spans="1:36" ht="15.75" customHeight="1" x14ac:dyDescent="0.15"/>
    <row r="7" spans="1:36" s="132" customFormat="1" ht="15.75" customHeight="1" x14ac:dyDescent="0.15">
      <c r="T7" s="203" t="s">
        <v>1361</v>
      </c>
    </row>
    <row r="8" spans="1:36" s="132" customFormat="1" ht="13.5" customHeight="1" x14ac:dyDescent="0.15">
      <c r="T8" s="148"/>
    </row>
    <row r="9" spans="1:36" s="132" customFormat="1" ht="15.75" customHeight="1" x14ac:dyDescent="0.15">
      <c r="B9" s="646" t="s">
        <v>1383</v>
      </c>
      <c r="C9" s="148"/>
    </row>
    <row r="10" spans="1:36" ht="15.75" customHeight="1" x14ac:dyDescent="0.15">
      <c r="C10" s="24"/>
    </row>
    <row r="11" spans="1:36" ht="17.25" customHeight="1" x14ac:dyDescent="0.15">
      <c r="J11" s="24" t="s">
        <v>455</v>
      </c>
      <c r="P11" s="898" t="s">
        <v>278</v>
      </c>
      <c r="Q11" s="898"/>
      <c r="R11" s="898"/>
      <c r="S11" s="898"/>
      <c r="T11" s="898"/>
      <c r="U11" s="898"/>
      <c r="V11" s="898"/>
      <c r="W11" s="898"/>
      <c r="X11" s="898"/>
      <c r="Y11" s="898"/>
      <c r="Z11" s="898"/>
      <c r="AA11" s="898"/>
      <c r="AB11" s="898"/>
    </row>
    <row r="12" spans="1:36" ht="17.25" customHeight="1" x14ac:dyDescent="0.15">
      <c r="J12" s="24" t="s">
        <v>456</v>
      </c>
      <c r="P12" s="898" t="s">
        <v>149</v>
      </c>
      <c r="Q12" s="898"/>
      <c r="R12" s="898"/>
      <c r="S12" s="898"/>
      <c r="T12" s="898"/>
      <c r="U12" s="898"/>
      <c r="V12" s="898"/>
      <c r="W12" s="898"/>
      <c r="X12" s="898"/>
      <c r="Y12" s="898"/>
      <c r="Z12" s="898"/>
      <c r="AA12" s="898"/>
      <c r="AB12" s="898"/>
    </row>
    <row r="13" spans="1:36" ht="17.25" customHeight="1" x14ac:dyDescent="0.15">
      <c r="J13" s="31" t="s">
        <v>24</v>
      </c>
      <c r="K13" s="29"/>
      <c r="L13" s="29"/>
      <c r="M13" s="29"/>
      <c r="N13" s="29"/>
      <c r="O13" s="29"/>
      <c r="P13" s="899" t="s">
        <v>1213</v>
      </c>
      <c r="Q13" s="899"/>
      <c r="R13" s="899"/>
      <c r="S13" s="899"/>
      <c r="T13" s="899"/>
      <c r="U13" s="899"/>
      <c r="V13" s="899"/>
      <c r="W13" s="899"/>
      <c r="X13" s="899"/>
      <c r="Y13" s="899"/>
      <c r="Z13" s="899"/>
      <c r="AA13" s="899"/>
      <c r="AB13" s="899"/>
      <c r="AC13" s="541"/>
      <c r="AD13" s="29"/>
    </row>
    <row r="14" spans="1:36" ht="17.25" customHeight="1" x14ac:dyDescent="0.15">
      <c r="D14" s="24"/>
      <c r="J14" s="26" t="s">
        <v>464</v>
      </c>
      <c r="P14" s="1706" t="s">
        <v>25</v>
      </c>
      <c r="Q14" s="1706"/>
      <c r="R14" s="1706"/>
      <c r="S14" s="1706"/>
      <c r="T14" s="1706"/>
      <c r="U14" s="1706"/>
      <c r="V14" s="1706"/>
      <c r="W14" s="1706"/>
      <c r="X14" s="1706"/>
      <c r="Y14" s="1706"/>
      <c r="Z14" s="1706"/>
      <c r="AA14" s="1706"/>
      <c r="AB14" s="1706"/>
    </row>
    <row r="15" spans="1:36" ht="17.25" customHeight="1" x14ac:dyDescent="0.15">
      <c r="D15" s="24"/>
      <c r="J15" s="29" t="s">
        <v>465</v>
      </c>
      <c r="K15" s="29"/>
      <c r="L15" s="29"/>
      <c r="M15" s="29"/>
      <c r="N15" s="29"/>
      <c r="O15" s="29"/>
      <c r="P15" s="899" t="s">
        <v>26</v>
      </c>
      <c r="Q15" s="899"/>
      <c r="R15" s="899"/>
      <c r="S15" s="899"/>
      <c r="T15" s="899"/>
      <c r="U15" s="899"/>
      <c r="V15" s="899"/>
      <c r="W15" s="899"/>
      <c r="X15" s="899"/>
      <c r="Y15" s="899"/>
      <c r="Z15" s="899"/>
      <c r="AA15" s="899"/>
      <c r="AB15" s="899"/>
      <c r="AC15" s="29"/>
      <c r="AD15" s="29"/>
    </row>
    <row r="16" spans="1:36" ht="17.25" customHeight="1" x14ac:dyDescent="0.15">
      <c r="D16" s="24"/>
      <c r="J16" s="545"/>
      <c r="K16" s="545"/>
      <c r="L16" s="546"/>
      <c r="M16" s="546"/>
      <c r="N16" s="546"/>
      <c r="O16" s="546"/>
      <c r="P16" s="551" t="s">
        <v>1215</v>
      </c>
      <c r="Q16" s="546"/>
      <c r="R16" s="546"/>
      <c r="S16" s="546"/>
      <c r="T16" s="546"/>
      <c r="U16" s="546"/>
      <c r="V16" s="546"/>
      <c r="W16" s="546"/>
      <c r="X16" s="546"/>
      <c r="Y16" s="546"/>
      <c r="Z16" s="546"/>
      <c r="AA16" s="546"/>
      <c r="AB16" s="546"/>
      <c r="AC16" s="546"/>
      <c r="AG16" s="1694"/>
      <c r="AH16" s="1694"/>
      <c r="AI16" s="1694"/>
      <c r="AJ16" s="1694"/>
    </row>
    <row r="17" spans="2:39" ht="17.25" customHeight="1" x14ac:dyDescent="0.15">
      <c r="D17" s="24"/>
      <c r="J17" s="545"/>
      <c r="K17" s="545"/>
      <c r="L17" s="546"/>
      <c r="M17" s="546"/>
      <c r="N17" s="546"/>
      <c r="O17" s="546"/>
      <c r="P17" s="551" t="s">
        <v>721</v>
      </c>
      <c r="Q17" s="546"/>
      <c r="R17" s="546"/>
      <c r="S17" s="546"/>
      <c r="T17" s="546"/>
      <c r="U17" s="546"/>
      <c r="V17" s="546"/>
      <c r="W17" s="546"/>
      <c r="X17" s="546"/>
      <c r="Y17" s="546"/>
      <c r="Z17" s="546"/>
      <c r="AA17" s="546"/>
      <c r="AB17" s="546"/>
      <c r="AC17" s="546"/>
      <c r="AG17" s="88"/>
      <c r="AH17" s="88"/>
      <c r="AI17" s="88"/>
      <c r="AJ17" s="88"/>
    </row>
    <row r="18" spans="2:39" ht="17.25" customHeight="1" x14ac:dyDescent="0.15">
      <c r="D18" s="24"/>
      <c r="J18" s="547"/>
      <c r="K18" s="547"/>
      <c r="L18" s="548"/>
      <c r="M18" s="548"/>
      <c r="N18" s="548"/>
      <c r="O18" s="548"/>
      <c r="P18" s="552" t="s">
        <v>26</v>
      </c>
      <c r="Q18" s="548"/>
      <c r="R18" s="548"/>
      <c r="S18" s="548"/>
      <c r="T18" s="548"/>
      <c r="U18" s="548"/>
      <c r="V18" s="548"/>
      <c r="W18" s="548"/>
      <c r="X18" s="548"/>
      <c r="Y18" s="548"/>
      <c r="Z18" s="548"/>
      <c r="AA18" s="548"/>
      <c r="AB18" s="548"/>
      <c r="AC18" s="548"/>
      <c r="AD18" s="29"/>
      <c r="AG18" s="1694"/>
      <c r="AH18" s="1694"/>
      <c r="AI18" s="1694"/>
      <c r="AJ18" s="1694"/>
      <c r="AK18" s="35"/>
      <c r="AL18" s="35"/>
      <c r="AM18" s="35"/>
    </row>
    <row r="19" spans="2:39" ht="15.75" customHeight="1" x14ac:dyDescent="0.15">
      <c r="C19" s="24"/>
      <c r="P19" s="24"/>
    </row>
    <row r="20" spans="2:39" s="35" customFormat="1" ht="17.25" x14ac:dyDescent="0.15">
      <c r="B20" s="36" t="s">
        <v>457</v>
      </c>
      <c r="P20" s="36"/>
    </row>
    <row r="21" spans="2:39" ht="7.5" customHeight="1" x14ac:dyDescent="0.15">
      <c r="C21" s="24"/>
      <c r="P21" s="24"/>
    </row>
    <row r="22" spans="2:39" ht="15.75" customHeight="1" x14ac:dyDescent="0.15">
      <c r="C22" s="1696" t="s">
        <v>459</v>
      </c>
      <c r="D22" s="1697"/>
      <c r="E22" s="1697"/>
      <c r="F22" s="1697"/>
      <c r="G22" s="1697"/>
      <c r="H22" s="1698"/>
      <c r="I22" s="1697" t="s">
        <v>461</v>
      </c>
      <c r="J22" s="1697"/>
      <c r="K22" s="1697"/>
      <c r="L22" s="1697"/>
      <c r="M22" s="1697"/>
      <c r="N22" s="1697"/>
      <c r="O22" s="1697"/>
      <c r="P22" s="1697"/>
      <c r="Q22" s="1698"/>
      <c r="R22" s="1697" t="s">
        <v>462</v>
      </c>
      <c r="S22" s="1697"/>
      <c r="T22" s="1697"/>
      <c r="U22" s="1697"/>
      <c r="V22" s="1697"/>
      <c r="W22" s="1697"/>
      <c r="X22" s="1697"/>
      <c r="Y22" s="1697"/>
      <c r="Z22" s="1697"/>
      <c r="AA22" s="1699" t="s">
        <v>460</v>
      </c>
      <c r="AB22" s="1700"/>
      <c r="AC22" s="1700"/>
      <c r="AD22" s="1700"/>
      <c r="AE22" s="1700"/>
    </row>
    <row r="23" spans="2:39" ht="15.75" customHeight="1" x14ac:dyDescent="0.15">
      <c r="C23" s="1725"/>
      <c r="D23" s="1708"/>
      <c r="E23" s="1708"/>
      <c r="F23" s="1708"/>
      <c r="G23" s="1708"/>
      <c r="H23" s="1710"/>
      <c r="I23" s="1707"/>
      <c r="J23" s="1708"/>
      <c r="K23" s="1708"/>
      <c r="L23" s="1708"/>
      <c r="M23" s="1708"/>
      <c r="N23" s="1708"/>
      <c r="O23" s="1708"/>
      <c r="P23" s="1708"/>
      <c r="Q23" s="1710"/>
      <c r="R23" s="1707"/>
      <c r="S23" s="1708"/>
      <c r="T23" s="1708"/>
      <c r="U23" s="1708"/>
      <c r="V23" s="1708"/>
      <c r="W23" s="1708"/>
      <c r="X23" s="1708"/>
      <c r="Y23" s="1708"/>
      <c r="Z23" s="1710"/>
      <c r="AA23" s="1707"/>
      <c r="AB23" s="1708"/>
      <c r="AC23" s="1708"/>
      <c r="AD23" s="1708"/>
      <c r="AE23" s="1709"/>
    </row>
    <row r="24" spans="2:39" ht="15.75" customHeight="1" x14ac:dyDescent="0.15">
      <c r="C24" s="1711" t="s">
        <v>439</v>
      </c>
      <c r="D24" s="1712"/>
      <c r="E24" s="1712"/>
      <c r="F24" s="1712"/>
      <c r="G24" s="1712"/>
      <c r="H24" s="1713"/>
      <c r="I24" s="1717" t="s">
        <v>27</v>
      </c>
      <c r="J24" s="1718"/>
      <c r="K24" s="1718"/>
      <c r="L24" s="1718"/>
      <c r="M24" s="1718"/>
      <c r="N24" s="1718"/>
      <c r="O24" s="1718"/>
      <c r="P24" s="1718"/>
      <c r="Q24" s="1719"/>
      <c r="R24" s="1717" t="s">
        <v>28</v>
      </c>
      <c r="S24" s="1718"/>
      <c r="T24" s="1718"/>
      <c r="U24" s="1718"/>
      <c r="V24" s="1718"/>
      <c r="W24" s="1718"/>
      <c r="X24" s="1718"/>
      <c r="Y24" s="1718"/>
      <c r="Z24" s="1719"/>
      <c r="AA24" s="1717" t="s">
        <v>1362</v>
      </c>
      <c r="AB24" s="1718"/>
      <c r="AC24" s="1718"/>
      <c r="AD24" s="1718"/>
      <c r="AE24" s="1723"/>
    </row>
    <row r="25" spans="2:39" ht="15.75" customHeight="1" x14ac:dyDescent="0.15">
      <c r="C25" s="1711"/>
      <c r="D25" s="1712"/>
      <c r="E25" s="1712"/>
      <c r="F25" s="1712"/>
      <c r="G25" s="1712"/>
      <c r="H25" s="1713"/>
      <c r="I25" s="1717"/>
      <c r="J25" s="1718"/>
      <c r="K25" s="1718"/>
      <c r="L25" s="1718"/>
      <c r="M25" s="1718"/>
      <c r="N25" s="1718"/>
      <c r="O25" s="1718"/>
      <c r="P25" s="1718"/>
      <c r="Q25" s="1719"/>
      <c r="R25" s="1717"/>
      <c r="S25" s="1718"/>
      <c r="T25" s="1718"/>
      <c r="U25" s="1718"/>
      <c r="V25" s="1718"/>
      <c r="W25" s="1718"/>
      <c r="X25" s="1718"/>
      <c r="Y25" s="1718"/>
      <c r="Z25" s="1719"/>
      <c r="AA25" s="1717"/>
      <c r="AB25" s="1718"/>
      <c r="AC25" s="1718"/>
      <c r="AD25" s="1718"/>
      <c r="AE25" s="1723"/>
    </row>
    <row r="26" spans="2:39" ht="15.75" customHeight="1" x14ac:dyDescent="0.15">
      <c r="C26" s="1711"/>
      <c r="D26" s="1712"/>
      <c r="E26" s="1712"/>
      <c r="F26" s="1712"/>
      <c r="G26" s="1712"/>
      <c r="H26" s="1713"/>
      <c r="I26" s="1717"/>
      <c r="J26" s="1718"/>
      <c r="K26" s="1718"/>
      <c r="L26" s="1718"/>
      <c r="M26" s="1718"/>
      <c r="N26" s="1718"/>
      <c r="O26" s="1718"/>
      <c r="P26" s="1718"/>
      <c r="Q26" s="1719"/>
      <c r="R26" s="1717"/>
      <c r="S26" s="1718"/>
      <c r="T26" s="1718"/>
      <c r="U26" s="1718"/>
      <c r="V26" s="1718"/>
      <c r="W26" s="1718"/>
      <c r="X26" s="1718"/>
      <c r="Y26" s="1718"/>
      <c r="Z26" s="1719"/>
      <c r="AA26" s="1717"/>
      <c r="AB26" s="1718"/>
      <c r="AC26" s="1718"/>
      <c r="AD26" s="1718"/>
      <c r="AE26" s="1723"/>
    </row>
    <row r="27" spans="2:39" ht="15.75" customHeight="1" x14ac:dyDescent="0.15">
      <c r="C27" s="1711"/>
      <c r="D27" s="1712"/>
      <c r="E27" s="1712"/>
      <c r="F27" s="1712"/>
      <c r="G27" s="1712"/>
      <c r="H27" s="1713"/>
      <c r="I27" s="1717"/>
      <c r="J27" s="1718"/>
      <c r="K27" s="1718"/>
      <c r="L27" s="1718"/>
      <c r="M27" s="1718"/>
      <c r="N27" s="1718"/>
      <c r="O27" s="1718"/>
      <c r="P27" s="1718"/>
      <c r="Q27" s="1719"/>
      <c r="R27" s="1717"/>
      <c r="S27" s="1718"/>
      <c r="T27" s="1718"/>
      <c r="U27" s="1718"/>
      <c r="V27" s="1718"/>
      <c r="W27" s="1718"/>
      <c r="X27" s="1718"/>
      <c r="Y27" s="1718"/>
      <c r="Z27" s="1719"/>
      <c r="AA27" s="1717"/>
      <c r="AB27" s="1718"/>
      <c r="AC27" s="1718"/>
      <c r="AD27" s="1718"/>
      <c r="AE27" s="1723"/>
    </row>
    <row r="28" spans="2:39" ht="15.75" customHeight="1" x14ac:dyDescent="0.15">
      <c r="C28" s="1711"/>
      <c r="D28" s="1712"/>
      <c r="E28" s="1712"/>
      <c r="F28" s="1712"/>
      <c r="G28" s="1712"/>
      <c r="H28" s="1713"/>
      <c r="I28" s="1717"/>
      <c r="J28" s="1718"/>
      <c r="K28" s="1718"/>
      <c r="L28" s="1718"/>
      <c r="M28" s="1718"/>
      <c r="N28" s="1718"/>
      <c r="O28" s="1718"/>
      <c r="P28" s="1718"/>
      <c r="Q28" s="1719"/>
      <c r="R28" s="1717"/>
      <c r="S28" s="1718"/>
      <c r="T28" s="1718"/>
      <c r="U28" s="1718"/>
      <c r="V28" s="1718"/>
      <c r="W28" s="1718"/>
      <c r="X28" s="1718"/>
      <c r="Y28" s="1718"/>
      <c r="Z28" s="1719"/>
      <c r="AA28" s="1717"/>
      <c r="AB28" s="1718"/>
      <c r="AC28" s="1718"/>
      <c r="AD28" s="1718"/>
      <c r="AE28" s="1723"/>
    </row>
    <row r="29" spans="2:39" ht="15.75" customHeight="1" x14ac:dyDescent="0.15">
      <c r="C29" s="1711"/>
      <c r="D29" s="1712"/>
      <c r="E29" s="1712"/>
      <c r="F29" s="1712"/>
      <c r="G29" s="1712"/>
      <c r="H29" s="1713"/>
      <c r="I29" s="1717"/>
      <c r="J29" s="1718"/>
      <c r="K29" s="1718"/>
      <c r="L29" s="1718"/>
      <c r="M29" s="1718"/>
      <c r="N29" s="1718"/>
      <c r="O29" s="1718"/>
      <c r="P29" s="1718"/>
      <c r="Q29" s="1719"/>
      <c r="R29" s="1717"/>
      <c r="S29" s="1718"/>
      <c r="T29" s="1718"/>
      <c r="U29" s="1718"/>
      <c r="V29" s="1718"/>
      <c r="W29" s="1718"/>
      <c r="X29" s="1718"/>
      <c r="Y29" s="1718"/>
      <c r="Z29" s="1719"/>
      <c r="AA29" s="1717"/>
      <c r="AB29" s="1718"/>
      <c r="AC29" s="1718"/>
      <c r="AD29" s="1718"/>
      <c r="AE29" s="1723"/>
    </row>
    <row r="30" spans="2:39" ht="15.75" customHeight="1" x14ac:dyDescent="0.15">
      <c r="C30" s="1711"/>
      <c r="D30" s="1712"/>
      <c r="E30" s="1712"/>
      <c r="F30" s="1712"/>
      <c r="G30" s="1712"/>
      <c r="H30" s="1713"/>
      <c r="I30" s="1717"/>
      <c r="J30" s="1718"/>
      <c r="K30" s="1718"/>
      <c r="L30" s="1718"/>
      <c r="M30" s="1718"/>
      <c r="N30" s="1718"/>
      <c r="O30" s="1718"/>
      <c r="P30" s="1718"/>
      <c r="Q30" s="1719"/>
      <c r="R30" s="1717"/>
      <c r="S30" s="1718"/>
      <c r="T30" s="1718"/>
      <c r="U30" s="1718"/>
      <c r="V30" s="1718"/>
      <c r="W30" s="1718"/>
      <c r="X30" s="1718"/>
      <c r="Y30" s="1718"/>
      <c r="Z30" s="1719"/>
      <c r="AA30" s="1717"/>
      <c r="AB30" s="1718"/>
      <c r="AC30" s="1718"/>
      <c r="AD30" s="1718"/>
      <c r="AE30" s="1723"/>
    </row>
    <row r="31" spans="2:39" ht="15.75" customHeight="1" x14ac:dyDescent="0.15">
      <c r="C31" s="1711"/>
      <c r="D31" s="1712"/>
      <c r="E31" s="1712"/>
      <c r="F31" s="1712"/>
      <c r="G31" s="1712"/>
      <c r="H31" s="1713"/>
      <c r="I31" s="1717"/>
      <c r="J31" s="1718"/>
      <c r="K31" s="1718"/>
      <c r="L31" s="1718"/>
      <c r="M31" s="1718"/>
      <c r="N31" s="1718"/>
      <c r="O31" s="1718"/>
      <c r="P31" s="1718"/>
      <c r="Q31" s="1719"/>
      <c r="R31" s="1717"/>
      <c r="S31" s="1718"/>
      <c r="T31" s="1718"/>
      <c r="U31" s="1718"/>
      <c r="V31" s="1718"/>
      <c r="W31" s="1718"/>
      <c r="X31" s="1718"/>
      <c r="Y31" s="1718"/>
      <c r="Z31" s="1719"/>
      <c r="AA31" s="1717"/>
      <c r="AB31" s="1718"/>
      <c r="AC31" s="1718"/>
      <c r="AD31" s="1718"/>
      <c r="AE31" s="1723"/>
    </row>
    <row r="32" spans="2:39" ht="15.75" customHeight="1" x14ac:dyDescent="0.15">
      <c r="C32" s="1711"/>
      <c r="D32" s="1712"/>
      <c r="E32" s="1712"/>
      <c r="F32" s="1712"/>
      <c r="G32" s="1712"/>
      <c r="H32" s="1713"/>
      <c r="I32" s="1717"/>
      <c r="J32" s="1718"/>
      <c r="K32" s="1718"/>
      <c r="L32" s="1718"/>
      <c r="M32" s="1718"/>
      <c r="N32" s="1718"/>
      <c r="O32" s="1718"/>
      <c r="P32" s="1718"/>
      <c r="Q32" s="1719"/>
      <c r="R32" s="1717"/>
      <c r="S32" s="1718"/>
      <c r="T32" s="1718"/>
      <c r="U32" s="1718"/>
      <c r="V32" s="1718"/>
      <c r="W32" s="1718"/>
      <c r="X32" s="1718"/>
      <c r="Y32" s="1718"/>
      <c r="Z32" s="1719"/>
      <c r="AA32" s="1717"/>
      <c r="AB32" s="1718"/>
      <c r="AC32" s="1718"/>
      <c r="AD32" s="1718"/>
      <c r="AE32" s="1723"/>
    </row>
    <row r="33" spans="2:31" ht="15.75" customHeight="1" x14ac:dyDescent="0.15">
      <c r="C33" s="1711"/>
      <c r="D33" s="1712"/>
      <c r="E33" s="1712"/>
      <c r="F33" s="1712"/>
      <c r="G33" s="1712"/>
      <c r="H33" s="1713"/>
      <c r="I33" s="1717"/>
      <c r="J33" s="1718"/>
      <c r="K33" s="1718"/>
      <c r="L33" s="1718"/>
      <c r="M33" s="1718"/>
      <c r="N33" s="1718"/>
      <c r="O33" s="1718"/>
      <c r="P33" s="1718"/>
      <c r="Q33" s="1719"/>
      <c r="R33" s="1717"/>
      <c r="S33" s="1718"/>
      <c r="T33" s="1718"/>
      <c r="U33" s="1718"/>
      <c r="V33" s="1718"/>
      <c r="W33" s="1718"/>
      <c r="X33" s="1718"/>
      <c r="Y33" s="1718"/>
      <c r="Z33" s="1719"/>
      <c r="AA33" s="1717"/>
      <c r="AB33" s="1718"/>
      <c r="AC33" s="1718"/>
      <c r="AD33" s="1718"/>
      <c r="AE33" s="1723"/>
    </row>
    <row r="34" spans="2:31" ht="15.75" customHeight="1" x14ac:dyDescent="0.15">
      <c r="C34" s="1711"/>
      <c r="D34" s="1712"/>
      <c r="E34" s="1712"/>
      <c r="F34" s="1712"/>
      <c r="G34" s="1712"/>
      <c r="H34" s="1713"/>
      <c r="I34" s="1717"/>
      <c r="J34" s="1718"/>
      <c r="K34" s="1718"/>
      <c r="L34" s="1718"/>
      <c r="M34" s="1718"/>
      <c r="N34" s="1718"/>
      <c r="O34" s="1718"/>
      <c r="P34" s="1718"/>
      <c r="Q34" s="1719"/>
      <c r="R34" s="1717"/>
      <c r="S34" s="1718"/>
      <c r="T34" s="1718"/>
      <c r="U34" s="1718"/>
      <c r="V34" s="1718"/>
      <c r="W34" s="1718"/>
      <c r="X34" s="1718"/>
      <c r="Y34" s="1718"/>
      <c r="Z34" s="1719"/>
      <c r="AA34" s="1717"/>
      <c r="AB34" s="1718"/>
      <c r="AC34" s="1718"/>
      <c r="AD34" s="1718"/>
      <c r="AE34" s="1723"/>
    </row>
    <row r="35" spans="2:31" ht="15.75" customHeight="1" x14ac:dyDescent="0.15">
      <c r="C35" s="1711"/>
      <c r="D35" s="1712"/>
      <c r="E35" s="1712"/>
      <c r="F35" s="1712"/>
      <c r="G35" s="1712"/>
      <c r="H35" s="1713"/>
      <c r="I35" s="1717"/>
      <c r="J35" s="1718"/>
      <c r="K35" s="1718"/>
      <c r="L35" s="1718"/>
      <c r="M35" s="1718"/>
      <c r="N35" s="1718"/>
      <c r="O35" s="1718"/>
      <c r="P35" s="1718"/>
      <c r="Q35" s="1719"/>
      <c r="R35" s="1717"/>
      <c r="S35" s="1718"/>
      <c r="T35" s="1718"/>
      <c r="U35" s="1718"/>
      <c r="V35" s="1718"/>
      <c r="W35" s="1718"/>
      <c r="X35" s="1718"/>
      <c r="Y35" s="1718"/>
      <c r="Z35" s="1719"/>
      <c r="AA35" s="1717"/>
      <c r="AB35" s="1718"/>
      <c r="AC35" s="1718"/>
      <c r="AD35" s="1718"/>
      <c r="AE35" s="1723"/>
    </row>
    <row r="36" spans="2:31" ht="15.75" customHeight="1" x14ac:dyDescent="0.15">
      <c r="C36" s="1711"/>
      <c r="D36" s="1712"/>
      <c r="E36" s="1712"/>
      <c r="F36" s="1712"/>
      <c r="G36" s="1712"/>
      <c r="H36" s="1713"/>
      <c r="I36" s="1717"/>
      <c r="J36" s="1718"/>
      <c r="K36" s="1718"/>
      <c r="L36" s="1718"/>
      <c r="M36" s="1718"/>
      <c r="N36" s="1718"/>
      <c r="O36" s="1718"/>
      <c r="P36" s="1718"/>
      <c r="Q36" s="1719"/>
      <c r="R36" s="1717"/>
      <c r="S36" s="1718"/>
      <c r="T36" s="1718"/>
      <c r="U36" s="1718"/>
      <c r="V36" s="1718"/>
      <c r="W36" s="1718"/>
      <c r="X36" s="1718"/>
      <c r="Y36" s="1718"/>
      <c r="Z36" s="1719"/>
      <c r="AA36" s="1717"/>
      <c r="AB36" s="1718"/>
      <c r="AC36" s="1718"/>
      <c r="AD36" s="1718"/>
      <c r="AE36" s="1723"/>
    </row>
    <row r="37" spans="2:31" ht="15.75" customHeight="1" x14ac:dyDescent="0.15">
      <c r="C37" s="1711"/>
      <c r="D37" s="1712"/>
      <c r="E37" s="1712"/>
      <c r="F37" s="1712"/>
      <c r="G37" s="1712"/>
      <c r="H37" s="1713"/>
      <c r="I37" s="1717"/>
      <c r="J37" s="1718"/>
      <c r="K37" s="1718"/>
      <c r="L37" s="1718"/>
      <c r="M37" s="1718"/>
      <c r="N37" s="1718"/>
      <c r="O37" s="1718"/>
      <c r="P37" s="1718"/>
      <c r="Q37" s="1719"/>
      <c r="R37" s="1717"/>
      <c r="S37" s="1718"/>
      <c r="T37" s="1718"/>
      <c r="U37" s="1718"/>
      <c r="V37" s="1718"/>
      <c r="W37" s="1718"/>
      <c r="X37" s="1718"/>
      <c r="Y37" s="1718"/>
      <c r="Z37" s="1719"/>
      <c r="AA37" s="1717"/>
      <c r="AB37" s="1718"/>
      <c r="AC37" s="1718"/>
      <c r="AD37" s="1718"/>
      <c r="AE37" s="1723"/>
    </row>
    <row r="38" spans="2:31" ht="15.75" customHeight="1" x14ac:dyDescent="0.15">
      <c r="C38" s="1711"/>
      <c r="D38" s="1712"/>
      <c r="E38" s="1712"/>
      <c r="F38" s="1712"/>
      <c r="G38" s="1712"/>
      <c r="H38" s="1713"/>
      <c r="I38" s="1717"/>
      <c r="J38" s="1718"/>
      <c r="K38" s="1718"/>
      <c r="L38" s="1718"/>
      <c r="M38" s="1718"/>
      <c r="N38" s="1718"/>
      <c r="O38" s="1718"/>
      <c r="P38" s="1718"/>
      <c r="Q38" s="1719"/>
      <c r="R38" s="1717"/>
      <c r="S38" s="1718"/>
      <c r="T38" s="1718"/>
      <c r="U38" s="1718"/>
      <c r="V38" s="1718"/>
      <c r="W38" s="1718"/>
      <c r="X38" s="1718"/>
      <c r="Y38" s="1718"/>
      <c r="Z38" s="1719"/>
      <c r="AA38" s="1717"/>
      <c r="AB38" s="1718"/>
      <c r="AC38" s="1718"/>
      <c r="AD38" s="1718"/>
      <c r="AE38" s="1723"/>
    </row>
    <row r="39" spans="2:31" ht="15.75" customHeight="1" x14ac:dyDescent="0.15">
      <c r="C39" s="1711"/>
      <c r="D39" s="1712"/>
      <c r="E39" s="1712"/>
      <c r="F39" s="1712"/>
      <c r="G39" s="1712"/>
      <c r="H39" s="1713"/>
      <c r="I39" s="1717"/>
      <c r="J39" s="1718"/>
      <c r="K39" s="1718"/>
      <c r="L39" s="1718"/>
      <c r="M39" s="1718"/>
      <c r="N39" s="1718"/>
      <c r="O39" s="1718"/>
      <c r="P39" s="1718"/>
      <c r="Q39" s="1719"/>
      <c r="R39" s="1717"/>
      <c r="S39" s="1718"/>
      <c r="T39" s="1718"/>
      <c r="U39" s="1718"/>
      <c r="V39" s="1718"/>
      <c r="W39" s="1718"/>
      <c r="X39" s="1718"/>
      <c r="Y39" s="1718"/>
      <c r="Z39" s="1719"/>
      <c r="AA39" s="1717"/>
      <c r="AB39" s="1718"/>
      <c r="AC39" s="1718"/>
      <c r="AD39" s="1718"/>
      <c r="AE39" s="1723"/>
    </row>
    <row r="40" spans="2:31" ht="15.75" customHeight="1" x14ac:dyDescent="0.15">
      <c r="C40" s="1711"/>
      <c r="D40" s="1712"/>
      <c r="E40" s="1712"/>
      <c r="F40" s="1712"/>
      <c r="G40" s="1712"/>
      <c r="H40" s="1713"/>
      <c r="I40" s="1717"/>
      <c r="J40" s="1718"/>
      <c r="K40" s="1718"/>
      <c r="L40" s="1718"/>
      <c r="M40" s="1718"/>
      <c r="N40" s="1718"/>
      <c r="O40" s="1718"/>
      <c r="P40" s="1718"/>
      <c r="Q40" s="1719"/>
      <c r="R40" s="1717"/>
      <c r="S40" s="1718"/>
      <c r="T40" s="1718"/>
      <c r="U40" s="1718"/>
      <c r="V40" s="1718"/>
      <c r="W40" s="1718"/>
      <c r="X40" s="1718"/>
      <c r="Y40" s="1718"/>
      <c r="Z40" s="1719"/>
      <c r="AA40" s="1717"/>
      <c r="AB40" s="1718"/>
      <c r="AC40" s="1718"/>
      <c r="AD40" s="1718"/>
      <c r="AE40" s="1723"/>
    </row>
    <row r="41" spans="2:31" ht="15.75" customHeight="1" x14ac:dyDescent="0.15">
      <c r="C41" s="1711"/>
      <c r="D41" s="1712"/>
      <c r="E41" s="1712"/>
      <c r="F41" s="1712"/>
      <c r="G41" s="1712"/>
      <c r="H41" s="1713"/>
      <c r="I41" s="1717"/>
      <c r="J41" s="1718"/>
      <c r="K41" s="1718"/>
      <c r="L41" s="1718"/>
      <c r="M41" s="1718"/>
      <c r="N41" s="1718"/>
      <c r="O41" s="1718"/>
      <c r="P41" s="1718"/>
      <c r="Q41" s="1719"/>
      <c r="R41" s="1717"/>
      <c r="S41" s="1718"/>
      <c r="T41" s="1718"/>
      <c r="U41" s="1718"/>
      <c r="V41" s="1718"/>
      <c r="W41" s="1718"/>
      <c r="X41" s="1718"/>
      <c r="Y41" s="1718"/>
      <c r="Z41" s="1719"/>
      <c r="AA41" s="1717"/>
      <c r="AB41" s="1718"/>
      <c r="AC41" s="1718"/>
      <c r="AD41" s="1718"/>
      <c r="AE41" s="1723"/>
    </row>
    <row r="42" spans="2:31" ht="15.75" customHeight="1" x14ac:dyDescent="0.15">
      <c r="C42" s="1711"/>
      <c r="D42" s="1712"/>
      <c r="E42" s="1712"/>
      <c r="F42" s="1712"/>
      <c r="G42" s="1712"/>
      <c r="H42" s="1713"/>
      <c r="I42" s="1717"/>
      <c r="J42" s="1718"/>
      <c r="K42" s="1718"/>
      <c r="L42" s="1718"/>
      <c r="M42" s="1718"/>
      <c r="N42" s="1718"/>
      <c r="O42" s="1718"/>
      <c r="P42" s="1718"/>
      <c r="Q42" s="1719"/>
      <c r="R42" s="1717"/>
      <c r="S42" s="1718"/>
      <c r="T42" s="1718"/>
      <c r="U42" s="1718"/>
      <c r="V42" s="1718"/>
      <c r="W42" s="1718"/>
      <c r="X42" s="1718"/>
      <c r="Y42" s="1718"/>
      <c r="Z42" s="1719"/>
      <c r="AA42" s="1717"/>
      <c r="AB42" s="1718"/>
      <c r="AC42" s="1718"/>
      <c r="AD42" s="1718"/>
      <c r="AE42" s="1723"/>
    </row>
    <row r="43" spans="2:31" ht="15.75" customHeight="1" x14ac:dyDescent="0.15">
      <c r="C43" s="1711"/>
      <c r="D43" s="1712"/>
      <c r="E43" s="1712"/>
      <c r="F43" s="1712"/>
      <c r="G43" s="1712"/>
      <c r="H43" s="1713"/>
      <c r="I43" s="1717"/>
      <c r="J43" s="1718"/>
      <c r="K43" s="1718"/>
      <c r="L43" s="1718"/>
      <c r="M43" s="1718"/>
      <c r="N43" s="1718"/>
      <c r="O43" s="1718"/>
      <c r="P43" s="1718"/>
      <c r="Q43" s="1719"/>
      <c r="R43" s="1717"/>
      <c r="S43" s="1718"/>
      <c r="T43" s="1718"/>
      <c r="U43" s="1718"/>
      <c r="V43" s="1718"/>
      <c r="W43" s="1718"/>
      <c r="X43" s="1718"/>
      <c r="Y43" s="1718"/>
      <c r="Z43" s="1719"/>
      <c r="AA43" s="1717"/>
      <c r="AB43" s="1718"/>
      <c r="AC43" s="1718"/>
      <c r="AD43" s="1718"/>
      <c r="AE43" s="1723"/>
    </row>
    <row r="44" spans="2:31" ht="15.75" customHeight="1" x14ac:dyDescent="0.15">
      <c r="C44" s="1711"/>
      <c r="D44" s="1712"/>
      <c r="E44" s="1712"/>
      <c r="F44" s="1712"/>
      <c r="G44" s="1712"/>
      <c r="H44" s="1713"/>
      <c r="I44" s="1717"/>
      <c r="J44" s="1718"/>
      <c r="K44" s="1718"/>
      <c r="L44" s="1718"/>
      <c r="M44" s="1718"/>
      <c r="N44" s="1718"/>
      <c r="O44" s="1718"/>
      <c r="P44" s="1718"/>
      <c r="Q44" s="1719"/>
      <c r="R44" s="1717"/>
      <c r="S44" s="1718"/>
      <c r="T44" s="1718"/>
      <c r="U44" s="1718"/>
      <c r="V44" s="1718"/>
      <c r="W44" s="1718"/>
      <c r="X44" s="1718"/>
      <c r="Y44" s="1718"/>
      <c r="Z44" s="1719"/>
      <c r="AA44" s="1717"/>
      <c r="AB44" s="1718"/>
      <c r="AC44" s="1718"/>
      <c r="AD44" s="1718"/>
      <c r="AE44" s="1723"/>
    </row>
    <row r="45" spans="2:31" ht="15.75" customHeight="1" x14ac:dyDescent="0.15">
      <c r="C45" s="1714"/>
      <c r="D45" s="1715"/>
      <c r="E45" s="1715"/>
      <c r="F45" s="1715"/>
      <c r="G45" s="1715"/>
      <c r="H45" s="1716"/>
      <c r="I45" s="1720"/>
      <c r="J45" s="1721"/>
      <c r="K45" s="1721"/>
      <c r="L45" s="1721"/>
      <c r="M45" s="1721"/>
      <c r="N45" s="1721"/>
      <c r="O45" s="1721"/>
      <c r="P45" s="1721"/>
      <c r="Q45" s="1722"/>
      <c r="R45" s="1720"/>
      <c r="S45" s="1721"/>
      <c r="T45" s="1721"/>
      <c r="U45" s="1721"/>
      <c r="V45" s="1721"/>
      <c r="W45" s="1721"/>
      <c r="X45" s="1721"/>
      <c r="Y45" s="1721"/>
      <c r="Z45" s="1722"/>
      <c r="AA45" s="1720"/>
      <c r="AB45" s="1721"/>
      <c r="AC45" s="1721"/>
      <c r="AD45" s="1721"/>
      <c r="AE45" s="1724"/>
    </row>
    <row r="46" spans="2:31" ht="15.75" customHeight="1" x14ac:dyDescent="0.15">
      <c r="C46" s="24"/>
      <c r="P46" s="24"/>
    </row>
    <row r="47" spans="2:31" s="35" customFormat="1" ht="17.25" x14ac:dyDescent="0.15">
      <c r="B47" s="36" t="s">
        <v>458</v>
      </c>
      <c r="P47" s="36"/>
    </row>
    <row r="48" spans="2:31" ht="15.75" customHeight="1" x14ac:dyDescent="0.15">
      <c r="C48" s="24"/>
      <c r="P48" s="24"/>
    </row>
    <row r="49" spans="3:16" ht="15.75" customHeight="1" x14ac:dyDescent="0.15">
      <c r="C49" s="103" t="s">
        <v>29</v>
      </c>
      <c r="P49" s="24"/>
    </row>
    <row r="50" spans="3:16" ht="15.75" customHeight="1" x14ac:dyDescent="0.15">
      <c r="C50" s="24"/>
      <c r="P50" s="24"/>
    </row>
    <row r="51" spans="3:16" ht="15.75" customHeight="1" x14ac:dyDescent="0.15"/>
    <row r="52" spans="3:16" x14ac:dyDescent="0.15">
      <c r="C52" s="26" t="s">
        <v>463</v>
      </c>
    </row>
    <row r="69" spans="3:6" x14ac:dyDescent="0.15">
      <c r="E69" s="166"/>
      <c r="F69" s="166"/>
    </row>
    <row r="78" spans="3:6" x14ac:dyDescent="0.15">
      <c r="C78" s="142"/>
      <c r="D78" s="130"/>
    </row>
    <row r="79" spans="3:6" x14ac:dyDescent="0.15">
      <c r="C79" s="130"/>
      <c r="D79" s="142"/>
    </row>
  </sheetData>
  <mergeCells count="22">
    <mergeCell ref="C24:H45"/>
    <mergeCell ref="I24:Q45"/>
    <mergeCell ref="R24:Z45"/>
    <mergeCell ref="AA24:AE45"/>
    <mergeCell ref="AA22:AE22"/>
    <mergeCell ref="C23:H23"/>
    <mergeCell ref="I23:Q23"/>
    <mergeCell ref="AG16:AJ16"/>
    <mergeCell ref="AG18:AJ18"/>
    <mergeCell ref="P13:AB13"/>
    <mergeCell ref="P15:AB15"/>
    <mergeCell ref="AA23:AE23"/>
    <mergeCell ref="R23:Z23"/>
    <mergeCell ref="X2:AE2"/>
    <mergeCell ref="B5:AE5"/>
    <mergeCell ref="C22:H22"/>
    <mergeCell ref="I22:Q22"/>
    <mergeCell ref="R22:Z22"/>
    <mergeCell ref="P11:AB11"/>
    <mergeCell ref="P12:AB12"/>
    <mergeCell ref="P14:AB14"/>
    <mergeCell ref="X3:AE3"/>
  </mergeCells>
  <phoneticPr fontId="6"/>
  <pageMargins left="0.78740157480314965" right="0.78740157480314965" top="0.51181102362204722" bottom="0.39370078740157483" header="0.51181102362204722" footer="0.39370078740157483"/>
  <pageSetup paperSize="9" orientation="portrait" cellComments="asDisplayed"/>
  <headerFooter alignWithMargins="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J161"/>
  <sheetViews>
    <sheetView topLeftCell="B145" workbookViewId="0">
      <selection activeCell="D77" sqref="D77"/>
    </sheetView>
  </sheetViews>
  <sheetFormatPr defaultRowHeight="14.25" x14ac:dyDescent="0.15"/>
  <cols>
    <col min="1" max="1" width="13.875" bestFit="1" customWidth="1"/>
    <col min="4" max="4" width="13.875" bestFit="1" customWidth="1"/>
    <col min="5" max="6" width="13.875" customWidth="1"/>
    <col min="8" max="8" width="22.75" bestFit="1" customWidth="1"/>
    <col min="9" max="9" width="16.125" bestFit="1" customWidth="1"/>
    <col min="10" max="10" width="31.625" bestFit="1" customWidth="1"/>
  </cols>
  <sheetData>
    <row r="1" spans="1:10" x14ac:dyDescent="0.15">
      <c r="A1" t="s">
        <v>871</v>
      </c>
      <c r="B1" t="s">
        <v>872</v>
      </c>
      <c r="C1" t="s">
        <v>873</v>
      </c>
      <c r="D1" t="s">
        <v>873</v>
      </c>
      <c r="F1" t="s">
        <v>973</v>
      </c>
      <c r="G1" t="s">
        <v>874</v>
      </c>
      <c r="H1" t="s">
        <v>875</v>
      </c>
      <c r="I1" s="693" t="s">
        <v>876</v>
      </c>
      <c r="J1" s="693"/>
    </row>
    <row r="2" spans="1:10" x14ac:dyDescent="0.15">
      <c r="A2" s="53" t="s">
        <v>84</v>
      </c>
      <c r="B2" t="s">
        <v>431</v>
      </c>
      <c r="C2" t="s">
        <v>877</v>
      </c>
      <c r="D2" t="s">
        <v>980</v>
      </c>
      <c r="F2" t="s">
        <v>974</v>
      </c>
      <c r="G2">
        <v>1</v>
      </c>
      <c r="H2" t="s">
        <v>942</v>
      </c>
      <c r="I2" t="s">
        <v>879</v>
      </c>
      <c r="J2" t="s">
        <v>880</v>
      </c>
    </row>
    <row r="3" spans="1:10" x14ac:dyDescent="0.15">
      <c r="A3" s="50" t="s">
        <v>881</v>
      </c>
      <c r="B3" t="s">
        <v>432</v>
      </c>
      <c r="C3" t="s">
        <v>882</v>
      </c>
      <c r="D3" s="384" t="str">
        <f>IF('4'!AM12="","",IF('4'!AN12="1","","1"))</f>
        <v/>
      </c>
      <c r="E3" s="384"/>
      <c r="F3" t="str">
        <f>IF(AND('7'!C12="",'7'!H14="",'7'!H16="",'7'!H18="",'7'!H20="",'7'!H22="",'7'!H24="",'7'!J29="",'7'!P29="",'7'!V29="",'7'!AB29=""),"○","")</f>
        <v>○</v>
      </c>
      <c r="G3">
        <v>2</v>
      </c>
      <c r="H3" t="s">
        <v>687</v>
      </c>
      <c r="I3" t="s">
        <v>884</v>
      </c>
      <c r="J3" t="s">
        <v>885</v>
      </c>
    </row>
    <row r="4" spans="1:10" x14ac:dyDescent="0.15">
      <c r="C4" t="s">
        <v>878</v>
      </c>
      <c r="D4" t="s">
        <v>1198</v>
      </c>
      <c r="G4">
        <v>3</v>
      </c>
      <c r="I4" t="s">
        <v>886</v>
      </c>
      <c r="J4" t="s">
        <v>887</v>
      </c>
    </row>
    <row r="5" spans="1:10" x14ac:dyDescent="0.15">
      <c r="C5" t="s">
        <v>883</v>
      </c>
      <c r="D5" s="384" t="str">
        <f>IF('4'!AM12="","",IF('4'!AN13="1","","1"))</f>
        <v/>
      </c>
      <c r="E5" s="384"/>
      <c r="F5" t="s">
        <v>975</v>
      </c>
      <c r="G5">
        <v>4</v>
      </c>
      <c r="H5" t="s">
        <v>1378</v>
      </c>
      <c r="I5" t="s">
        <v>888</v>
      </c>
      <c r="J5" t="s">
        <v>889</v>
      </c>
    </row>
    <row r="6" spans="1:10" x14ac:dyDescent="0.15">
      <c r="C6" t="s">
        <v>890</v>
      </c>
      <c r="D6" s="383"/>
      <c r="E6" s="383"/>
      <c r="F6" t="str">
        <f>IF('7'!C10="","○","")</f>
        <v>○</v>
      </c>
      <c r="G6">
        <v>5</v>
      </c>
      <c r="H6" t="s">
        <v>1379</v>
      </c>
      <c r="I6" t="s">
        <v>891</v>
      </c>
      <c r="J6" t="s">
        <v>892</v>
      </c>
    </row>
    <row r="7" spans="1:10" x14ac:dyDescent="0.15">
      <c r="C7" t="s">
        <v>893</v>
      </c>
      <c r="D7" s="383"/>
      <c r="E7" s="383"/>
      <c r="G7">
        <v>6</v>
      </c>
      <c r="I7" t="s">
        <v>894</v>
      </c>
      <c r="J7" t="s">
        <v>895</v>
      </c>
    </row>
    <row r="8" spans="1:10" x14ac:dyDescent="0.15">
      <c r="C8" t="s">
        <v>896</v>
      </c>
      <c r="D8" s="694" t="s">
        <v>1176</v>
      </c>
      <c r="E8" s="694"/>
      <c r="F8" t="s">
        <v>976</v>
      </c>
      <c r="G8">
        <v>7</v>
      </c>
      <c r="H8" t="s">
        <v>904</v>
      </c>
      <c r="I8" t="s">
        <v>897</v>
      </c>
      <c r="J8" t="s">
        <v>898</v>
      </c>
    </row>
    <row r="9" spans="1:10" x14ac:dyDescent="0.15">
      <c r="C9" t="s">
        <v>899</v>
      </c>
      <c r="D9" s="383"/>
      <c r="E9" s="383"/>
      <c r="F9" t="str">
        <f>IF('7'!C12="","","○")</f>
        <v/>
      </c>
      <c r="G9">
        <v>8</v>
      </c>
      <c r="H9" t="s">
        <v>905</v>
      </c>
      <c r="I9" t="s">
        <v>900</v>
      </c>
    </row>
    <row r="10" spans="1:10" x14ac:dyDescent="0.15">
      <c r="C10" t="s">
        <v>901</v>
      </c>
      <c r="D10" s="410" t="s">
        <v>425</v>
      </c>
      <c r="E10" s="384" t="str">
        <f>IF('4'!AM7="","",1)</f>
        <v/>
      </c>
      <c r="G10">
        <v>9</v>
      </c>
      <c r="H10" t="s">
        <v>906</v>
      </c>
      <c r="I10" t="s">
        <v>902</v>
      </c>
    </row>
    <row r="11" spans="1:10" x14ac:dyDescent="0.15">
      <c r="C11">
        <v>0</v>
      </c>
      <c r="D11" s="410" t="s">
        <v>388</v>
      </c>
      <c r="E11" s="384" t="str">
        <f>IF('4'!AM8="","",1)</f>
        <v/>
      </c>
      <c r="G11">
        <v>10</v>
      </c>
      <c r="H11" t="s">
        <v>907</v>
      </c>
      <c r="I11" t="s">
        <v>903</v>
      </c>
    </row>
    <row r="12" spans="1:10" x14ac:dyDescent="0.15">
      <c r="D12" s="410" t="s">
        <v>389</v>
      </c>
      <c r="E12" s="384" t="str">
        <f>IF('4'!AM9="","",1)</f>
        <v/>
      </c>
      <c r="G12">
        <v>11</v>
      </c>
      <c r="H12" t="s">
        <v>908</v>
      </c>
    </row>
    <row r="13" spans="1:10" x14ac:dyDescent="0.15">
      <c r="C13" t="s">
        <v>904</v>
      </c>
      <c r="D13" s="410"/>
      <c r="E13" s="384" t="str">
        <f>IF('4'!AM10="","",1)</f>
        <v/>
      </c>
      <c r="G13">
        <v>12</v>
      </c>
      <c r="H13" t="s">
        <v>909</v>
      </c>
    </row>
    <row r="14" spans="1:10" x14ac:dyDescent="0.15">
      <c r="C14" t="s">
        <v>905</v>
      </c>
      <c r="D14" s="88" t="s">
        <v>386</v>
      </c>
      <c r="E14" s="384" t="str">
        <f>IF('4'!AM11="","",1)</f>
        <v/>
      </c>
      <c r="H14" t="s">
        <v>910</v>
      </c>
    </row>
    <row r="15" spans="1:10" x14ac:dyDescent="0.15">
      <c r="C15" t="s">
        <v>906</v>
      </c>
      <c r="D15" s="410" t="s">
        <v>426</v>
      </c>
      <c r="E15" s="384" t="str">
        <f>IF('4'!AM12="","",1)</f>
        <v/>
      </c>
      <c r="H15" t="s">
        <v>911</v>
      </c>
    </row>
    <row r="16" spans="1:10" x14ac:dyDescent="0.15">
      <c r="C16" t="s">
        <v>907</v>
      </c>
      <c r="D16" s="410" t="s">
        <v>390</v>
      </c>
      <c r="E16" s="384" t="str">
        <f>IF('4'!AM13="","",1)</f>
        <v/>
      </c>
      <c r="H16" t="s">
        <v>912</v>
      </c>
    </row>
    <row r="17" spans="3:8" x14ac:dyDescent="0.15">
      <c r="C17" t="s">
        <v>908</v>
      </c>
      <c r="D17" s="410" t="s">
        <v>391</v>
      </c>
      <c r="E17" s="384" t="str">
        <f>IF('4'!AM14="","",1)</f>
        <v/>
      </c>
      <c r="H17" t="s">
        <v>913</v>
      </c>
    </row>
    <row r="18" spans="3:8" x14ac:dyDescent="0.15">
      <c r="C18" t="s">
        <v>909</v>
      </c>
      <c r="D18" s="410" t="s">
        <v>392</v>
      </c>
      <c r="E18" s="384" t="str">
        <f>IF('4'!AM15="","",1)</f>
        <v/>
      </c>
      <c r="H18" t="s">
        <v>914</v>
      </c>
    </row>
    <row r="19" spans="3:8" x14ac:dyDescent="0.15">
      <c r="C19" t="s">
        <v>910</v>
      </c>
      <c r="D19" s="410" t="s">
        <v>393</v>
      </c>
      <c r="E19" s="384" t="str">
        <f>IF('4'!AM16="","",1)</f>
        <v/>
      </c>
      <c r="H19" t="s">
        <v>915</v>
      </c>
    </row>
    <row r="20" spans="3:8" x14ac:dyDescent="0.15">
      <c r="C20" t="s">
        <v>911</v>
      </c>
      <c r="D20" s="410" t="s">
        <v>394</v>
      </c>
      <c r="E20" s="384" t="str">
        <f>IF('4'!AM17="","",1)</f>
        <v/>
      </c>
      <c r="H20" t="s">
        <v>916</v>
      </c>
    </row>
    <row r="21" spans="3:8" x14ac:dyDescent="0.15">
      <c r="C21" t="s">
        <v>912</v>
      </c>
      <c r="D21" s="410" t="s">
        <v>395</v>
      </c>
      <c r="E21" s="384" t="str">
        <f>IF('4'!AM18="","",1)</f>
        <v/>
      </c>
      <c r="H21" t="s">
        <v>917</v>
      </c>
    </row>
    <row r="22" spans="3:8" x14ac:dyDescent="0.15">
      <c r="C22" t="s">
        <v>913</v>
      </c>
      <c r="D22" s="410" t="s">
        <v>396</v>
      </c>
      <c r="E22" s="384" t="str">
        <f>IF('4'!AM19="","",1)</f>
        <v/>
      </c>
      <c r="H22" t="s">
        <v>918</v>
      </c>
    </row>
    <row r="23" spans="3:8" x14ac:dyDescent="0.15">
      <c r="C23" t="s">
        <v>914</v>
      </c>
      <c r="D23" s="410" t="s">
        <v>397</v>
      </c>
      <c r="E23" s="384" t="str">
        <f>IF('4'!AM20="","",1)</f>
        <v/>
      </c>
      <c r="H23" t="s">
        <v>919</v>
      </c>
    </row>
    <row r="24" spans="3:8" x14ac:dyDescent="0.15">
      <c r="C24" t="s">
        <v>915</v>
      </c>
      <c r="D24" s="410" t="s">
        <v>398</v>
      </c>
      <c r="E24" s="384" t="str">
        <f>IF('4'!AM21="","",1)</f>
        <v/>
      </c>
      <c r="H24" t="s">
        <v>920</v>
      </c>
    </row>
    <row r="25" spans="3:8" x14ac:dyDescent="0.15">
      <c r="C25" t="s">
        <v>916</v>
      </c>
      <c r="D25" s="410"/>
      <c r="E25" s="384" t="str">
        <f>IF('4'!AM22="","",1)</f>
        <v/>
      </c>
      <c r="H25" t="s">
        <v>921</v>
      </c>
    </row>
    <row r="26" spans="3:8" x14ac:dyDescent="0.15">
      <c r="C26" t="s">
        <v>917</v>
      </c>
      <c r="D26" s="410" t="s">
        <v>379</v>
      </c>
      <c r="E26" s="384" t="str">
        <f>IF('4'!AM23="","",1)</f>
        <v/>
      </c>
      <c r="H26" t="s">
        <v>922</v>
      </c>
    </row>
    <row r="27" spans="3:8" x14ac:dyDescent="0.15">
      <c r="C27" t="s">
        <v>918</v>
      </c>
      <c r="D27" s="410"/>
      <c r="E27" s="384" t="str">
        <f>IF('4'!AM24="","",1)</f>
        <v/>
      </c>
      <c r="H27" t="s">
        <v>923</v>
      </c>
    </row>
    <row r="28" spans="3:8" x14ac:dyDescent="0.15">
      <c r="C28" t="s">
        <v>919</v>
      </c>
      <c r="D28" s="88" t="s">
        <v>387</v>
      </c>
      <c r="E28" s="384" t="str">
        <f>IF('4'!AM25="","",1)</f>
        <v/>
      </c>
      <c r="H28" t="s">
        <v>924</v>
      </c>
    </row>
    <row r="29" spans="3:8" x14ac:dyDescent="0.15">
      <c r="C29" t="s">
        <v>920</v>
      </c>
      <c r="D29" s="410" t="s">
        <v>380</v>
      </c>
      <c r="E29" s="384" t="str">
        <f>IF('4'!AM26="","",1)</f>
        <v/>
      </c>
      <c r="H29" t="s">
        <v>925</v>
      </c>
    </row>
    <row r="30" spans="3:8" x14ac:dyDescent="0.15">
      <c r="C30" t="s">
        <v>921</v>
      </c>
      <c r="D30" s="410" t="s">
        <v>381</v>
      </c>
      <c r="E30" s="384" t="str">
        <f>IF('4'!AM27="","",1)</f>
        <v/>
      </c>
      <c r="H30" t="s">
        <v>926</v>
      </c>
    </row>
    <row r="31" spans="3:8" x14ac:dyDescent="0.15">
      <c r="C31" t="s">
        <v>922</v>
      </c>
      <c r="D31" s="410" t="s">
        <v>382</v>
      </c>
      <c r="E31" s="384" t="str">
        <f>IF('4'!AM28="","",1)</f>
        <v/>
      </c>
      <c r="H31" t="s">
        <v>927</v>
      </c>
    </row>
    <row r="32" spans="3:8" x14ac:dyDescent="0.15">
      <c r="C32" t="s">
        <v>923</v>
      </c>
      <c r="D32" s="410" t="s">
        <v>383</v>
      </c>
      <c r="E32" s="384" t="str">
        <f>IF('4'!AM29="","",1)</f>
        <v/>
      </c>
      <c r="H32" t="s">
        <v>928</v>
      </c>
    </row>
    <row r="33" spans="3:8" x14ac:dyDescent="0.15">
      <c r="C33" t="s">
        <v>924</v>
      </c>
      <c r="D33" s="410" t="s">
        <v>384</v>
      </c>
      <c r="E33" s="384" t="str">
        <f>IF('4'!AM30="","",1)</f>
        <v/>
      </c>
      <c r="H33" t="s">
        <v>929</v>
      </c>
    </row>
    <row r="34" spans="3:8" x14ac:dyDescent="0.15">
      <c r="C34" t="s">
        <v>925</v>
      </c>
      <c r="D34" s="410" t="s">
        <v>385</v>
      </c>
      <c r="E34" s="384" t="str">
        <f>IF('4'!AM31="","",1)</f>
        <v/>
      </c>
      <c r="H34" t="s">
        <v>930</v>
      </c>
    </row>
    <row r="35" spans="3:8" x14ac:dyDescent="0.15">
      <c r="C35" t="s">
        <v>926</v>
      </c>
      <c r="D35" s="410" t="s">
        <v>166</v>
      </c>
      <c r="E35" s="384" t="str">
        <f>IF('4'!AM32="","",1)</f>
        <v/>
      </c>
      <c r="H35" t="s">
        <v>931</v>
      </c>
    </row>
    <row r="36" spans="3:8" x14ac:dyDescent="0.15">
      <c r="C36" t="s">
        <v>927</v>
      </c>
      <c r="D36" s="410"/>
      <c r="E36" s="384" t="str">
        <f>IF('4'!AM33="","",1)</f>
        <v/>
      </c>
      <c r="H36" t="s">
        <v>932</v>
      </c>
    </row>
    <row r="37" spans="3:8" x14ac:dyDescent="0.15">
      <c r="C37" t="s">
        <v>928</v>
      </c>
      <c r="D37" s="410" t="s">
        <v>427</v>
      </c>
      <c r="E37" s="384" t="str">
        <f>IF('4'!AM34="","",1)</f>
        <v/>
      </c>
      <c r="H37" t="s">
        <v>933</v>
      </c>
    </row>
    <row r="38" spans="3:8" x14ac:dyDescent="0.15">
      <c r="C38" t="s">
        <v>929</v>
      </c>
      <c r="D38" s="410" t="s">
        <v>428</v>
      </c>
      <c r="E38" s="384" t="str">
        <f>IF('4'!AM35="","",1)</f>
        <v/>
      </c>
      <c r="H38" t="s">
        <v>934</v>
      </c>
    </row>
    <row r="39" spans="3:8" x14ac:dyDescent="0.15">
      <c r="C39" t="s">
        <v>930</v>
      </c>
      <c r="D39" s="410"/>
      <c r="E39" s="384" t="str">
        <f>IF('4'!AM36="","",1)</f>
        <v/>
      </c>
      <c r="H39" t="s">
        <v>935</v>
      </c>
    </row>
    <row r="40" spans="3:8" x14ac:dyDescent="0.15">
      <c r="C40" t="s">
        <v>931</v>
      </c>
      <c r="D40" s="410" t="s">
        <v>294</v>
      </c>
      <c r="E40" s="384" t="str">
        <f>IF('4'!AM37="","",1)</f>
        <v/>
      </c>
      <c r="H40" t="s">
        <v>936</v>
      </c>
    </row>
    <row r="41" spans="3:8" x14ac:dyDescent="0.15">
      <c r="C41" t="s">
        <v>932</v>
      </c>
      <c r="D41" s="443"/>
      <c r="E41" s="384"/>
      <c r="H41" t="s">
        <v>937</v>
      </c>
    </row>
    <row r="42" spans="3:8" x14ac:dyDescent="0.15">
      <c r="C42" t="s">
        <v>933</v>
      </c>
      <c r="D42" s="410" t="s">
        <v>403</v>
      </c>
      <c r="E42" s="384" t="str">
        <f>IF('4'!AX7="","",1)</f>
        <v/>
      </c>
      <c r="H42" t="s">
        <v>938</v>
      </c>
    </row>
    <row r="43" spans="3:8" x14ac:dyDescent="0.15">
      <c r="C43" t="s">
        <v>934</v>
      </c>
      <c r="D43" s="410" t="s">
        <v>404</v>
      </c>
      <c r="E43" s="384" t="str">
        <f>IF('4'!AX8="","",1)</f>
        <v/>
      </c>
    </row>
    <row r="44" spans="3:8" x14ac:dyDescent="0.15">
      <c r="C44" t="s">
        <v>935</v>
      </c>
      <c r="D44" s="410" t="s">
        <v>405</v>
      </c>
      <c r="E44" s="384" t="str">
        <f>IF('4'!AX9="","",1)</f>
        <v/>
      </c>
      <c r="H44" t="s">
        <v>1256</v>
      </c>
    </row>
    <row r="45" spans="3:8" x14ac:dyDescent="0.15">
      <c r="C45" t="s">
        <v>936</v>
      </c>
      <c r="D45" s="410" t="s">
        <v>406</v>
      </c>
      <c r="E45" s="384" t="str">
        <f>IF('4'!AX10="","",1)</f>
        <v/>
      </c>
      <c r="H45" t="s">
        <v>1257</v>
      </c>
    </row>
    <row r="46" spans="3:8" x14ac:dyDescent="0.15">
      <c r="C46" t="s">
        <v>937</v>
      </c>
      <c r="D46" s="410" t="s">
        <v>407</v>
      </c>
      <c r="E46" s="384" t="str">
        <f>IF('4'!AX11="","",1)</f>
        <v/>
      </c>
      <c r="H46" t="s">
        <v>1258</v>
      </c>
    </row>
    <row r="47" spans="3:8" x14ac:dyDescent="0.15">
      <c r="C47" t="s">
        <v>938</v>
      </c>
      <c r="D47" s="410" t="s">
        <v>422</v>
      </c>
      <c r="E47" s="384" t="str">
        <f>IF('4'!AX12="","",1)</f>
        <v/>
      </c>
      <c r="H47" t="s">
        <v>1180</v>
      </c>
    </row>
    <row r="48" spans="3:8" x14ac:dyDescent="0.15">
      <c r="D48" s="410" t="s">
        <v>57</v>
      </c>
      <c r="E48" s="384" t="str">
        <f>IF('4'!AX13="","",1)</f>
        <v/>
      </c>
      <c r="H48" t="s">
        <v>1259</v>
      </c>
    </row>
    <row r="49" spans="4:8" x14ac:dyDescent="0.15">
      <c r="D49" s="410" t="s">
        <v>408</v>
      </c>
      <c r="E49" s="384" t="str">
        <f>IF('4'!AX14="","",1)</f>
        <v/>
      </c>
      <c r="H49" t="s">
        <v>1260</v>
      </c>
    </row>
    <row r="50" spans="4:8" x14ac:dyDescent="0.15">
      <c r="D50" s="410" t="s">
        <v>409</v>
      </c>
      <c r="E50" s="384" t="str">
        <f>IF('4'!AX15="","",1)</f>
        <v/>
      </c>
      <c r="H50" t="s">
        <v>1261</v>
      </c>
    </row>
    <row r="51" spans="4:8" x14ac:dyDescent="0.15">
      <c r="D51" s="410" t="s">
        <v>410</v>
      </c>
      <c r="E51" s="384" t="str">
        <f>IF('4'!AX16="","",1)</f>
        <v/>
      </c>
      <c r="H51" t="s">
        <v>1262</v>
      </c>
    </row>
    <row r="52" spans="4:8" x14ac:dyDescent="0.15">
      <c r="D52" s="410" t="s">
        <v>411</v>
      </c>
      <c r="E52" s="384" t="str">
        <f>IF('4'!AX17="","",1)</f>
        <v/>
      </c>
      <c r="H52" t="s">
        <v>1263</v>
      </c>
    </row>
    <row r="53" spans="4:8" x14ac:dyDescent="0.15">
      <c r="D53" s="410" t="s">
        <v>412</v>
      </c>
      <c r="E53" s="384" t="str">
        <f>IF('4'!AX18="","",1)</f>
        <v/>
      </c>
      <c r="H53" t="s">
        <v>1264</v>
      </c>
    </row>
    <row r="54" spans="4:8" x14ac:dyDescent="0.15">
      <c r="D54" s="410" t="s">
        <v>413</v>
      </c>
      <c r="E54" s="384" t="str">
        <f>IF('4'!AX19="","",1)</f>
        <v/>
      </c>
      <c r="H54" t="s">
        <v>1265</v>
      </c>
    </row>
    <row r="55" spans="4:8" x14ac:dyDescent="0.15">
      <c r="D55" s="410" t="s">
        <v>414</v>
      </c>
      <c r="E55" s="384" t="str">
        <f>IF('4'!AX20="","",1)</f>
        <v/>
      </c>
      <c r="H55" t="s">
        <v>1266</v>
      </c>
    </row>
    <row r="56" spans="4:8" x14ac:dyDescent="0.15">
      <c r="D56" s="410" t="s">
        <v>415</v>
      </c>
      <c r="E56" s="384" t="str">
        <f>IF('4'!AX21="","",1)</f>
        <v/>
      </c>
      <c r="H56" t="s">
        <v>1267</v>
      </c>
    </row>
    <row r="57" spans="4:8" x14ac:dyDescent="0.15">
      <c r="D57" s="410" t="s">
        <v>416</v>
      </c>
      <c r="E57" s="384" t="str">
        <f>IF('4'!AX22="","",1)</f>
        <v/>
      </c>
      <c r="H57" t="s">
        <v>1268</v>
      </c>
    </row>
    <row r="58" spans="4:8" x14ac:dyDescent="0.15">
      <c r="D58" s="410" t="s">
        <v>417</v>
      </c>
      <c r="E58" s="384" t="str">
        <f>IF('4'!AX23="","",1)</f>
        <v/>
      </c>
      <c r="H58" t="s">
        <v>1269</v>
      </c>
    </row>
    <row r="59" spans="4:8" x14ac:dyDescent="0.15">
      <c r="D59" s="410" t="s">
        <v>418</v>
      </c>
      <c r="E59" s="384" t="str">
        <f>IF('4'!AX24="","",1)</f>
        <v/>
      </c>
      <c r="H59" t="s">
        <v>1270</v>
      </c>
    </row>
    <row r="60" spans="4:8" x14ac:dyDescent="0.15">
      <c r="D60" s="410" t="s">
        <v>419</v>
      </c>
      <c r="E60" s="384" t="str">
        <f>IF('4'!AX25="","",1)</f>
        <v/>
      </c>
      <c r="H60" t="s">
        <v>1271</v>
      </c>
    </row>
    <row r="61" spans="4:8" x14ac:dyDescent="0.15">
      <c r="D61" s="410" t="s">
        <v>420</v>
      </c>
      <c r="E61" s="384" t="str">
        <f>IF('4'!AX26="","",1)</f>
        <v/>
      </c>
      <c r="H61" t="s">
        <v>1272</v>
      </c>
    </row>
    <row r="62" spans="4:8" x14ac:dyDescent="0.15">
      <c r="D62" s="410" t="s">
        <v>421</v>
      </c>
      <c r="E62" s="384" t="str">
        <f>IF('4'!AX27="","",1)</f>
        <v/>
      </c>
      <c r="H62" t="s">
        <v>1273</v>
      </c>
    </row>
    <row r="63" spans="4:8" x14ac:dyDescent="0.15">
      <c r="H63" t="s">
        <v>1274</v>
      </c>
    </row>
    <row r="64" spans="4:8" x14ac:dyDescent="0.15">
      <c r="H64" t="s">
        <v>1275</v>
      </c>
    </row>
    <row r="65" spans="4:8" x14ac:dyDescent="0.15">
      <c r="D65" s="447" t="s">
        <v>1199</v>
      </c>
      <c r="H65" t="s">
        <v>1276</v>
      </c>
    </row>
    <row r="66" spans="4:8" x14ac:dyDescent="0.15">
      <c r="D66" t="str">
        <f>IF(COUNTIF('4'!AX30:AX34,1),"","1")</f>
        <v>1</v>
      </c>
      <c r="H66" t="s">
        <v>1277</v>
      </c>
    </row>
    <row r="67" spans="4:8" x14ac:dyDescent="0.15">
      <c r="D67" t="str">
        <f>IF(COUNTIF('4'!AX30:AX34,2),"","2")</f>
        <v>2</v>
      </c>
      <c r="H67" t="s">
        <v>1278</v>
      </c>
    </row>
    <row r="68" spans="4:8" x14ac:dyDescent="0.15">
      <c r="D68" t="str">
        <f>IF(COUNTIF('4'!AX30:AX34,3),"","3")</f>
        <v>3</v>
      </c>
      <c r="H68" t="s">
        <v>1279</v>
      </c>
    </row>
    <row r="69" spans="4:8" x14ac:dyDescent="0.15">
      <c r="D69" t="str">
        <f>IF(COUNTIF('4'!AX30:AX34,4),"","4")</f>
        <v>4</v>
      </c>
      <c r="H69" t="s">
        <v>1280</v>
      </c>
    </row>
    <row r="70" spans="4:8" x14ac:dyDescent="0.15">
      <c r="D70" t="str">
        <f>IF(COUNTIF('4'!AX30:AX34,5),"","5")</f>
        <v>5</v>
      </c>
      <c r="H70" t="s">
        <v>1281</v>
      </c>
    </row>
    <row r="71" spans="4:8" x14ac:dyDescent="0.15">
      <c r="D71" t="str">
        <f>IF(COUNTIF('4'!AX30:AX34,6),"","6")</f>
        <v>6</v>
      </c>
      <c r="H71" t="s">
        <v>1282</v>
      </c>
    </row>
    <row r="72" spans="4:8" x14ac:dyDescent="0.15">
      <c r="D72" t="str">
        <f>IF(COUNTIF('4'!AX30:AX34,7),"","7")</f>
        <v>7</v>
      </c>
      <c r="H72" t="s">
        <v>1283</v>
      </c>
    </row>
    <row r="73" spans="4:8" x14ac:dyDescent="0.15">
      <c r="D73" t="str">
        <f>IF(COUNTIF('4'!AX30:AX34,8),"","8")</f>
        <v>8</v>
      </c>
      <c r="H73" t="s">
        <v>1284</v>
      </c>
    </row>
    <row r="74" spans="4:8" x14ac:dyDescent="0.15">
      <c r="D74" t="str">
        <f>IF(COUNTIF('4'!AX30:AX34,9),"","9")</f>
        <v>9</v>
      </c>
      <c r="H74" t="s">
        <v>1285</v>
      </c>
    </row>
    <row r="75" spans="4:8" x14ac:dyDescent="0.15">
      <c r="H75" t="s">
        <v>1286</v>
      </c>
    </row>
    <row r="76" spans="4:8" x14ac:dyDescent="0.15">
      <c r="D76" t="s">
        <v>1306</v>
      </c>
      <c r="H76" t="s">
        <v>1287</v>
      </c>
    </row>
    <row r="77" spans="4:8" x14ac:dyDescent="0.15">
      <c r="D77" t="s">
        <v>1307</v>
      </c>
      <c r="H77" t="s">
        <v>1288</v>
      </c>
    </row>
    <row r="78" spans="4:8" x14ac:dyDescent="0.15">
      <c r="D78" t="s">
        <v>1308</v>
      </c>
      <c r="H78" t="s">
        <v>1289</v>
      </c>
    </row>
    <row r="79" spans="4:8" x14ac:dyDescent="0.15">
      <c r="H79" t="s">
        <v>1290</v>
      </c>
    </row>
    <row r="80" spans="4:8" x14ac:dyDescent="0.15">
      <c r="D80" t="s">
        <v>904</v>
      </c>
      <c r="H80" t="s">
        <v>1291</v>
      </c>
    </row>
    <row r="81" spans="4:8" x14ac:dyDescent="0.15">
      <c r="D81" t="s">
        <v>905</v>
      </c>
      <c r="H81" t="s">
        <v>1292</v>
      </c>
    </row>
    <row r="82" spans="4:8" x14ac:dyDescent="0.15">
      <c r="D82" t="s">
        <v>906</v>
      </c>
      <c r="H82" t="s">
        <v>1293</v>
      </c>
    </row>
    <row r="83" spans="4:8" x14ac:dyDescent="0.15">
      <c r="D83" t="s">
        <v>907</v>
      </c>
      <c r="H83" t="s">
        <v>1294</v>
      </c>
    </row>
    <row r="84" spans="4:8" x14ac:dyDescent="0.15">
      <c r="D84" t="s">
        <v>908</v>
      </c>
      <c r="H84" t="s">
        <v>1295</v>
      </c>
    </row>
    <row r="85" spans="4:8" x14ac:dyDescent="0.15">
      <c r="D85" t="s">
        <v>909</v>
      </c>
      <c r="H85" t="s">
        <v>1296</v>
      </c>
    </row>
    <row r="86" spans="4:8" x14ac:dyDescent="0.15">
      <c r="D86" t="s">
        <v>910</v>
      </c>
      <c r="H86" t="s">
        <v>1297</v>
      </c>
    </row>
    <row r="87" spans="4:8" x14ac:dyDescent="0.15">
      <c r="D87" t="s">
        <v>911</v>
      </c>
      <c r="H87" t="s">
        <v>1298</v>
      </c>
    </row>
    <row r="88" spans="4:8" x14ac:dyDescent="0.15">
      <c r="D88" t="s">
        <v>912</v>
      </c>
      <c r="H88" t="s">
        <v>1299</v>
      </c>
    </row>
    <row r="89" spans="4:8" x14ac:dyDescent="0.15">
      <c r="D89" t="s">
        <v>913</v>
      </c>
      <c r="H89" t="s">
        <v>1300</v>
      </c>
    </row>
    <row r="90" spans="4:8" x14ac:dyDescent="0.15">
      <c r="D90" t="s">
        <v>914</v>
      </c>
    </row>
    <row r="91" spans="4:8" x14ac:dyDescent="0.15">
      <c r="D91" t="s">
        <v>915</v>
      </c>
    </row>
    <row r="92" spans="4:8" x14ac:dyDescent="0.15">
      <c r="D92" t="s">
        <v>916</v>
      </c>
    </row>
    <row r="93" spans="4:8" x14ac:dyDescent="0.15">
      <c r="D93" t="s">
        <v>917</v>
      </c>
    </row>
    <row r="94" spans="4:8" x14ac:dyDescent="0.15">
      <c r="D94" t="s">
        <v>918</v>
      </c>
    </row>
    <row r="95" spans="4:8" x14ac:dyDescent="0.15">
      <c r="D95" t="s">
        <v>919</v>
      </c>
    </row>
    <row r="96" spans="4:8" x14ac:dyDescent="0.15">
      <c r="D96" t="s">
        <v>920</v>
      </c>
    </row>
    <row r="97" spans="4:4" x14ac:dyDescent="0.15">
      <c r="D97" t="s">
        <v>921</v>
      </c>
    </row>
    <row r="98" spans="4:4" x14ac:dyDescent="0.15">
      <c r="D98" t="s">
        <v>922</v>
      </c>
    </row>
    <row r="99" spans="4:4" x14ac:dyDescent="0.15">
      <c r="D99" t="s">
        <v>923</v>
      </c>
    </row>
    <row r="100" spans="4:4" x14ac:dyDescent="0.15">
      <c r="D100" t="s">
        <v>924</v>
      </c>
    </row>
    <row r="101" spans="4:4" x14ac:dyDescent="0.15">
      <c r="D101" t="s">
        <v>925</v>
      </c>
    </row>
    <row r="102" spans="4:4" x14ac:dyDescent="0.15">
      <c r="D102" t="s">
        <v>926</v>
      </c>
    </row>
    <row r="103" spans="4:4" x14ac:dyDescent="0.15">
      <c r="D103" t="s">
        <v>927</v>
      </c>
    </row>
    <row r="104" spans="4:4" x14ac:dyDescent="0.15">
      <c r="D104" t="s">
        <v>928</v>
      </c>
    </row>
    <row r="105" spans="4:4" x14ac:dyDescent="0.15">
      <c r="D105" t="s">
        <v>929</v>
      </c>
    </row>
    <row r="106" spans="4:4" x14ac:dyDescent="0.15">
      <c r="D106" t="s">
        <v>930</v>
      </c>
    </row>
    <row r="107" spans="4:4" x14ac:dyDescent="0.15">
      <c r="D107" t="s">
        <v>931</v>
      </c>
    </row>
    <row r="108" spans="4:4" x14ac:dyDescent="0.15">
      <c r="D108" t="s">
        <v>932</v>
      </c>
    </row>
    <row r="109" spans="4:4" x14ac:dyDescent="0.15">
      <c r="D109" t="s">
        <v>933</v>
      </c>
    </row>
    <row r="110" spans="4:4" x14ac:dyDescent="0.15">
      <c r="D110" t="s">
        <v>934</v>
      </c>
    </row>
    <row r="111" spans="4:4" x14ac:dyDescent="0.15">
      <c r="D111" t="s">
        <v>935</v>
      </c>
    </row>
    <row r="112" spans="4:4" x14ac:dyDescent="0.15">
      <c r="D112" t="s">
        <v>936</v>
      </c>
    </row>
    <row r="113" spans="4:4" x14ac:dyDescent="0.15">
      <c r="D113" t="s">
        <v>937</v>
      </c>
    </row>
    <row r="114" spans="4:4" x14ac:dyDescent="0.15">
      <c r="D114" t="s">
        <v>938</v>
      </c>
    </row>
    <row r="116" spans="4:4" x14ac:dyDescent="0.15">
      <c r="D116" t="s">
        <v>1256</v>
      </c>
    </row>
    <row r="117" spans="4:4" x14ac:dyDescent="0.15">
      <c r="D117" t="s">
        <v>1257</v>
      </c>
    </row>
    <row r="118" spans="4:4" x14ac:dyDescent="0.15">
      <c r="D118" t="s">
        <v>1258</v>
      </c>
    </row>
    <row r="119" spans="4:4" x14ac:dyDescent="0.15">
      <c r="D119" t="s">
        <v>1180</v>
      </c>
    </row>
    <row r="120" spans="4:4" x14ac:dyDescent="0.15">
      <c r="D120" t="s">
        <v>1259</v>
      </c>
    </row>
    <row r="121" spans="4:4" x14ac:dyDescent="0.15">
      <c r="D121" t="s">
        <v>1260</v>
      </c>
    </row>
    <row r="122" spans="4:4" x14ac:dyDescent="0.15">
      <c r="D122" t="s">
        <v>1261</v>
      </c>
    </row>
    <row r="123" spans="4:4" x14ac:dyDescent="0.15">
      <c r="D123" t="s">
        <v>1262</v>
      </c>
    </row>
    <row r="124" spans="4:4" x14ac:dyDescent="0.15">
      <c r="D124" t="s">
        <v>1263</v>
      </c>
    </row>
    <row r="125" spans="4:4" x14ac:dyDescent="0.15">
      <c r="D125" t="s">
        <v>1264</v>
      </c>
    </row>
    <row r="126" spans="4:4" x14ac:dyDescent="0.15">
      <c r="D126" t="s">
        <v>1265</v>
      </c>
    </row>
    <row r="127" spans="4:4" x14ac:dyDescent="0.15">
      <c r="D127" t="s">
        <v>1266</v>
      </c>
    </row>
    <row r="128" spans="4:4" x14ac:dyDescent="0.15">
      <c r="D128" t="s">
        <v>1267</v>
      </c>
    </row>
    <row r="129" spans="4:4" x14ac:dyDescent="0.15">
      <c r="D129" t="s">
        <v>1268</v>
      </c>
    </row>
    <row r="130" spans="4:4" x14ac:dyDescent="0.15">
      <c r="D130" t="s">
        <v>1269</v>
      </c>
    </row>
    <row r="131" spans="4:4" x14ac:dyDescent="0.15">
      <c r="D131" t="s">
        <v>1270</v>
      </c>
    </row>
    <row r="132" spans="4:4" x14ac:dyDescent="0.15">
      <c r="D132" t="s">
        <v>1271</v>
      </c>
    </row>
    <row r="133" spans="4:4" x14ac:dyDescent="0.15">
      <c r="D133" t="s">
        <v>1272</v>
      </c>
    </row>
    <row r="134" spans="4:4" x14ac:dyDescent="0.15">
      <c r="D134" t="s">
        <v>1273</v>
      </c>
    </row>
    <row r="135" spans="4:4" x14ac:dyDescent="0.15">
      <c r="D135" t="s">
        <v>1274</v>
      </c>
    </row>
    <row r="136" spans="4:4" x14ac:dyDescent="0.15">
      <c r="D136" t="s">
        <v>1275</v>
      </c>
    </row>
    <row r="137" spans="4:4" x14ac:dyDescent="0.15">
      <c r="D137" t="s">
        <v>1276</v>
      </c>
    </row>
    <row r="138" spans="4:4" x14ac:dyDescent="0.15">
      <c r="D138" t="s">
        <v>1277</v>
      </c>
    </row>
    <row r="139" spans="4:4" x14ac:dyDescent="0.15">
      <c r="D139" t="s">
        <v>1278</v>
      </c>
    </row>
    <row r="140" spans="4:4" x14ac:dyDescent="0.15">
      <c r="D140" t="s">
        <v>1279</v>
      </c>
    </row>
    <row r="141" spans="4:4" x14ac:dyDescent="0.15">
      <c r="D141" t="s">
        <v>1280</v>
      </c>
    </row>
    <row r="142" spans="4:4" x14ac:dyDescent="0.15">
      <c r="D142" t="s">
        <v>1281</v>
      </c>
    </row>
    <row r="143" spans="4:4" x14ac:dyDescent="0.15">
      <c r="D143" t="s">
        <v>1282</v>
      </c>
    </row>
    <row r="144" spans="4:4" x14ac:dyDescent="0.15">
      <c r="D144" t="s">
        <v>1283</v>
      </c>
    </row>
    <row r="145" spans="4:4" x14ac:dyDescent="0.15">
      <c r="D145" t="s">
        <v>1284</v>
      </c>
    </row>
    <row r="146" spans="4:4" x14ac:dyDescent="0.15">
      <c r="D146" t="s">
        <v>1285</v>
      </c>
    </row>
    <row r="147" spans="4:4" x14ac:dyDescent="0.15">
      <c r="D147" t="s">
        <v>1286</v>
      </c>
    </row>
    <row r="148" spans="4:4" x14ac:dyDescent="0.15">
      <c r="D148" t="s">
        <v>1287</v>
      </c>
    </row>
    <row r="149" spans="4:4" x14ac:dyDescent="0.15">
      <c r="D149" t="s">
        <v>1288</v>
      </c>
    </row>
    <row r="150" spans="4:4" x14ac:dyDescent="0.15">
      <c r="D150" t="s">
        <v>1289</v>
      </c>
    </row>
    <row r="151" spans="4:4" x14ac:dyDescent="0.15">
      <c r="D151" t="s">
        <v>1290</v>
      </c>
    </row>
    <row r="152" spans="4:4" x14ac:dyDescent="0.15">
      <c r="D152" t="s">
        <v>1291</v>
      </c>
    </row>
    <row r="153" spans="4:4" x14ac:dyDescent="0.15">
      <c r="D153" t="s">
        <v>1292</v>
      </c>
    </row>
    <row r="154" spans="4:4" x14ac:dyDescent="0.15">
      <c r="D154" t="s">
        <v>1293</v>
      </c>
    </row>
    <row r="155" spans="4:4" x14ac:dyDescent="0.15">
      <c r="D155" t="s">
        <v>1294</v>
      </c>
    </row>
    <row r="156" spans="4:4" x14ac:dyDescent="0.15">
      <c r="D156" t="s">
        <v>1295</v>
      </c>
    </row>
    <row r="157" spans="4:4" x14ac:dyDescent="0.15">
      <c r="D157" t="s">
        <v>1296</v>
      </c>
    </row>
    <row r="158" spans="4:4" x14ac:dyDescent="0.15">
      <c r="D158" t="s">
        <v>1297</v>
      </c>
    </row>
    <row r="159" spans="4:4" x14ac:dyDescent="0.15">
      <c r="D159" t="s">
        <v>1298</v>
      </c>
    </row>
    <row r="160" spans="4:4" x14ac:dyDescent="0.15">
      <c r="D160" t="s">
        <v>1299</v>
      </c>
    </row>
    <row r="161" spans="4:4" x14ac:dyDescent="0.15">
      <c r="D161" t="s">
        <v>1300</v>
      </c>
    </row>
  </sheetData>
  <mergeCells count="2">
    <mergeCell ref="I1:J1"/>
    <mergeCell ref="D8:E8"/>
  </mergeCells>
  <phoneticPr fontId="6"/>
  <pageMargins left="0.7" right="0.7" top="0.75" bottom="0.75" header="0.3" footer="0.3"/>
  <pageSetup paperSize="9" orientation="portrai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AF77"/>
  <sheetViews>
    <sheetView showGridLines="0" zoomScaleNormal="100" workbookViewId="0">
      <selection activeCell="Q8" sqref="Q8"/>
    </sheetView>
  </sheetViews>
  <sheetFormatPr defaultRowHeight="13.5" x14ac:dyDescent="0.15"/>
  <cols>
    <col min="1" max="1" width="1.25" style="50" customWidth="1"/>
    <col min="2" max="89" width="2.5" style="50" customWidth="1"/>
    <col min="90" max="16384" width="9" style="50"/>
  </cols>
  <sheetData>
    <row r="1" spans="1:32" x14ac:dyDescent="0.15">
      <c r="A1" s="53"/>
      <c r="B1" s="53"/>
    </row>
    <row r="2" spans="1:32" x14ac:dyDescent="0.15">
      <c r="B2" s="53"/>
      <c r="W2" s="1737" t="s">
        <v>1219</v>
      </c>
      <c r="X2" s="1737"/>
      <c r="Y2" s="1737"/>
      <c r="Z2" s="1737"/>
      <c r="AA2" s="1737"/>
      <c r="AB2" s="1737"/>
      <c r="AC2" s="1737"/>
      <c r="AD2" s="1737"/>
      <c r="AE2" s="1737"/>
      <c r="AF2" s="1737"/>
    </row>
    <row r="3" spans="1:32" x14ac:dyDescent="0.15">
      <c r="B3" s="53"/>
      <c r="W3" s="65"/>
      <c r="X3" s="65"/>
      <c r="Y3" s="65"/>
      <c r="Z3" s="65"/>
      <c r="AA3" s="65"/>
      <c r="AB3" s="65"/>
      <c r="AC3" s="65"/>
      <c r="AD3" s="65"/>
      <c r="AE3" s="65"/>
      <c r="AF3" s="65"/>
    </row>
    <row r="4" spans="1:32" x14ac:dyDescent="0.15">
      <c r="A4" s="53"/>
      <c r="B4" s="53"/>
    </row>
    <row r="5" spans="1:32" ht="22.5" customHeight="1" x14ac:dyDescent="0.15">
      <c r="A5" s="1738" t="s">
        <v>556</v>
      </c>
      <c r="B5" s="1738"/>
      <c r="C5" s="1738"/>
      <c r="D5" s="1738"/>
      <c r="E5" s="1738"/>
      <c r="F5" s="1738"/>
      <c r="G5" s="1738"/>
      <c r="H5" s="1738"/>
      <c r="I5" s="1738"/>
      <c r="J5" s="1738"/>
      <c r="K5" s="1738"/>
      <c r="L5" s="1738"/>
      <c r="M5" s="1738"/>
      <c r="N5" s="1738"/>
      <c r="O5" s="1738"/>
      <c r="P5" s="1738"/>
      <c r="Q5" s="1738"/>
      <c r="R5" s="1738"/>
      <c r="S5" s="1738"/>
      <c r="T5" s="1738"/>
      <c r="U5" s="1738"/>
      <c r="V5" s="1738"/>
      <c r="W5" s="1738"/>
      <c r="X5" s="1738"/>
      <c r="Y5" s="1738"/>
      <c r="Z5" s="1738"/>
      <c r="AA5" s="1738"/>
      <c r="AB5" s="1738"/>
      <c r="AC5" s="1738"/>
      <c r="AD5" s="1738"/>
      <c r="AE5" s="1738"/>
      <c r="AF5" s="1738"/>
    </row>
    <row r="6" spans="1:32" x14ac:dyDescent="0.15">
      <c r="A6" s="53"/>
      <c r="B6" s="53"/>
    </row>
    <row r="7" spans="1:32" ht="15" customHeight="1" x14ac:dyDescent="0.15">
      <c r="A7" s="53"/>
      <c r="B7" s="53"/>
    </row>
    <row r="8" spans="1:32" s="53" customFormat="1" ht="18" customHeight="1" x14ac:dyDescent="0.15">
      <c r="B8" s="53" t="s">
        <v>1384</v>
      </c>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row>
    <row r="9" spans="1:32" ht="18" customHeight="1" x14ac:dyDescent="0.15">
      <c r="A9" s="53"/>
      <c r="B9" s="53"/>
    </row>
    <row r="10" spans="1:32" ht="18" customHeight="1" x14ac:dyDescent="0.15">
      <c r="B10" s="53"/>
      <c r="D10" s="53"/>
      <c r="M10" s="53" t="s">
        <v>580</v>
      </c>
    </row>
    <row r="11" spans="1:32" ht="18" customHeight="1" x14ac:dyDescent="0.15">
      <c r="B11" s="53"/>
      <c r="D11" s="53"/>
      <c r="N11" s="53" t="s">
        <v>581</v>
      </c>
    </row>
    <row r="12" spans="1:32" ht="18" customHeight="1" x14ac:dyDescent="0.15">
      <c r="B12" s="53"/>
      <c r="D12" s="53"/>
      <c r="N12" s="53"/>
    </row>
    <row r="13" spans="1:32" ht="18" customHeight="1" x14ac:dyDescent="0.15">
      <c r="B13" s="53"/>
      <c r="D13" s="53"/>
      <c r="N13" s="53" t="s">
        <v>582</v>
      </c>
    </row>
    <row r="14" spans="1:32" ht="18" customHeight="1" x14ac:dyDescent="0.15">
      <c r="B14" s="53"/>
      <c r="C14" s="53"/>
      <c r="M14" s="67"/>
      <c r="N14" s="66" t="s">
        <v>583</v>
      </c>
      <c r="O14" s="67"/>
      <c r="P14" s="66"/>
      <c r="Q14" s="67"/>
      <c r="R14" s="67"/>
      <c r="S14" s="67"/>
      <c r="T14" s="67"/>
      <c r="U14" s="67"/>
      <c r="V14" s="67"/>
      <c r="W14" s="67"/>
      <c r="X14" s="67"/>
      <c r="Y14" s="67"/>
      <c r="Z14" s="67"/>
      <c r="AA14" s="67"/>
      <c r="AB14" s="67"/>
      <c r="AC14" s="67"/>
      <c r="AD14" s="67"/>
      <c r="AE14" s="543"/>
    </row>
    <row r="15" spans="1:32" ht="18" customHeight="1" x14ac:dyDescent="0.15">
      <c r="B15" s="53"/>
      <c r="C15" s="53"/>
      <c r="M15" s="53"/>
    </row>
    <row r="16" spans="1:32" ht="18" customHeight="1" x14ac:dyDescent="0.15">
      <c r="B16" s="53"/>
      <c r="C16" s="53"/>
      <c r="I16" s="53"/>
      <c r="M16" s="53" t="s">
        <v>18</v>
      </c>
    </row>
    <row r="17" spans="1:31" ht="18" customHeight="1" x14ac:dyDescent="0.15">
      <c r="B17" s="53"/>
      <c r="C17" s="53"/>
      <c r="I17" s="53"/>
      <c r="N17" s="53" t="s">
        <v>15</v>
      </c>
    </row>
    <row r="18" spans="1:31" ht="18" customHeight="1" x14ac:dyDescent="0.15">
      <c r="B18" s="53"/>
      <c r="C18" s="53"/>
      <c r="I18" s="53"/>
      <c r="N18" s="53"/>
    </row>
    <row r="19" spans="1:31" ht="18" customHeight="1" x14ac:dyDescent="0.15">
      <c r="B19" s="53"/>
      <c r="C19" s="53"/>
      <c r="I19" s="53"/>
      <c r="N19" s="53" t="s">
        <v>19</v>
      </c>
    </row>
    <row r="20" spans="1:31" ht="18" customHeight="1" x14ac:dyDescent="0.15">
      <c r="B20" s="53"/>
      <c r="C20" s="53"/>
      <c r="D20" s="53"/>
      <c r="M20" s="67"/>
      <c r="N20" s="66" t="s">
        <v>20</v>
      </c>
      <c r="O20" s="67"/>
      <c r="P20" s="67"/>
      <c r="Q20" s="67"/>
      <c r="R20" s="67"/>
      <c r="S20" s="67"/>
      <c r="T20" s="67"/>
      <c r="U20" s="67"/>
      <c r="V20" s="67"/>
      <c r="W20" s="67"/>
      <c r="X20" s="67"/>
      <c r="Y20" s="67"/>
      <c r="Z20" s="67"/>
      <c r="AA20" s="67"/>
      <c r="AB20" s="67"/>
      <c r="AC20" s="67"/>
      <c r="AD20" s="67"/>
      <c r="AE20" s="543"/>
    </row>
    <row r="21" spans="1:31" ht="18" customHeight="1" x14ac:dyDescent="0.15">
      <c r="A21" s="53"/>
      <c r="B21" s="53"/>
    </row>
    <row r="22" spans="1:31" ht="18" customHeight="1" x14ac:dyDescent="0.15">
      <c r="A22" s="53"/>
      <c r="B22" s="53"/>
    </row>
    <row r="23" spans="1:31" ht="18" customHeight="1" x14ac:dyDescent="0.15">
      <c r="A23" s="53" t="s">
        <v>21</v>
      </c>
      <c r="B23" s="53"/>
      <c r="E23" s="53"/>
    </row>
    <row r="24" spans="1:31" ht="18" customHeight="1" x14ac:dyDescent="0.15">
      <c r="A24" s="53" t="s">
        <v>22</v>
      </c>
      <c r="B24" s="53"/>
      <c r="C24" s="53"/>
    </row>
    <row r="25" spans="1:31" ht="18" customHeight="1" x14ac:dyDescent="0.15">
      <c r="A25" s="53"/>
      <c r="B25" s="53"/>
      <c r="C25" s="53"/>
    </row>
    <row r="26" spans="1:31" ht="18" customHeight="1" x14ac:dyDescent="0.15">
      <c r="A26" s="53"/>
      <c r="B26" s="53"/>
      <c r="G26" s="53"/>
    </row>
    <row r="27" spans="1:31" ht="18" customHeight="1" x14ac:dyDescent="0.15">
      <c r="B27" s="53"/>
      <c r="G27" s="53"/>
      <c r="P27" s="53" t="s">
        <v>447</v>
      </c>
    </row>
    <row r="28" spans="1:31" ht="18" customHeight="1" x14ac:dyDescent="0.15">
      <c r="B28" s="53"/>
      <c r="G28" s="53"/>
      <c r="P28" s="53"/>
    </row>
    <row r="29" spans="1:31" ht="18" customHeight="1" x14ac:dyDescent="0.15">
      <c r="B29" s="53"/>
      <c r="G29" s="53"/>
      <c r="P29" s="53"/>
    </row>
    <row r="30" spans="1:31" ht="24.75" customHeight="1" x14ac:dyDescent="0.15">
      <c r="B30" s="1736" t="s">
        <v>23</v>
      </c>
      <c r="C30" s="1736"/>
      <c r="D30" s="1736"/>
      <c r="E30" s="1736"/>
      <c r="F30" s="1736"/>
      <c r="G30" s="1736"/>
      <c r="H30" s="1736"/>
      <c r="I30" s="1736"/>
      <c r="J30" s="1736"/>
      <c r="K30" s="1736"/>
      <c r="L30" s="1736"/>
      <c r="M30" s="1739" t="s">
        <v>557</v>
      </c>
      <c r="N30" s="1739"/>
      <c r="O30" s="1739"/>
      <c r="P30" s="1739"/>
      <c r="Q30" s="1739"/>
      <c r="R30" s="1739"/>
      <c r="S30" s="1739"/>
      <c r="T30" s="1739"/>
      <c r="U30" s="1739"/>
      <c r="V30" s="1739"/>
      <c r="W30" s="1739"/>
      <c r="X30" s="1739"/>
      <c r="Y30" s="1739"/>
      <c r="Z30" s="1739"/>
      <c r="AA30" s="1739"/>
      <c r="AB30" s="1739"/>
      <c r="AC30" s="1739"/>
      <c r="AD30" s="1739"/>
      <c r="AE30" s="1739"/>
    </row>
    <row r="31" spans="1:31" ht="24.75" customHeight="1" x14ac:dyDescent="0.15">
      <c r="A31" s="53"/>
      <c r="B31" s="1736"/>
      <c r="C31" s="1736"/>
      <c r="D31" s="1736"/>
      <c r="E31" s="1736"/>
      <c r="F31" s="1736"/>
      <c r="G31" s="1736"/>
      <c r="H31" s="1736"/>
      <c r="I31" s="1736"/>
      <c r="J31" s="1736"/>
      <c r="K31" s="1736"/>
      <c r="L31" s="1736"/>
      <c r="M31" s="1740" t="s">
        <v>558</v>
      </c>
      <c r="N31" s="1740"/>
      <c r="O31" s="1740"/>
      <c r="P31" s="1740"/>
      <c r="Q31" s="1740"/>
      <c r="R31" s="1740"/>
      <c r="S31" s="1740"/>
      <c r="T31" s="1740"/>
      <c r="U31" s="1740"/>
      <c r="V31" s="1740"/>
      <c r="W31" s="1740"/>
      <c r="X31" s="1740"/>
      <c r="Y31" s="1740"/>
      <c r="Z31" s="1740"/>
      <c r="AA31" s="1740"/>
      <c r="AB31" s="1740"/>
      <c r="AC31" s="1740"/>
      <c r="AD31" s="1740"/>
      <c r="AE31" s="1740"/>
    </row>
    <row r="32" spans="1:31" ht="24.75" customHeight="1" x14ac:dyDescent="0.15">
      <c r="B32" s="1726" t="s">
        <v>559</v>
      </c>
      <c r="C32" s="1626"/>
      <c r="D32" s="1626"/>
      <c r="E32" s="1626"/>
      <c r="F32" s="1626"/>
      <c r="G32" s="1626"/>
      <c r="H32" s="1626"/>
      <c r="I32" s="1626"/>
      <c r="J32" s="1626"/>
      <c r="K32" s="1626"/>
      <c r="L32" s="1627"/>
      <c r="M32" s="1730" t="s">
        <v>279</v>
      </c>
      <c r="N32" s="1731"/>
      <c r="O32" s="1731"/>
      <c r="P32" s="1731"/>
      <c r="Q32" s="1731"/>
      <c r="R32" s="1731"/>
      <c r="S32" s="1731"/>
      <c r="T32" s="1731"/>
      <c r="U32" s="1731"/>
      <c r="V32" s="1731"/>
      <c r="W32" s="1731"/>
      <c r="X32" s="1731"/>
      <c r="Y32" s="1731"/>
      <c r="Z32" s="1731"/>
      <c r="AA32" s="1731"/>
      <c r="AB32" s="1731"/>
      <c r="AC32" s="1731"/>
      <c r="AD32" s="1731"/>
      <c r="AE32" s="1732"/>
    </row>
    <row r="33" spans="1:31" ht="24.75" customHeight="1" x14ac:dyDescent="0.15">
      <c r="A33" s="53"/>
      <c r="B33" s="1727"/>
      <c r="C33" s="1728"/>
      <c r="D33" s="1728"/>
      <c r="E33" s="1728"/>
      <c r="F33" s="1728"/>
      <c r="G33" s="1728"/>
      <c r="H33" s="1728"/>
      <c r="I33" s="1728"/>
      <c r="J33" s="1728"/>
      <c r="K33" s="1728"/>
      <c r="L33" s="1729"/>
      <c r="M33" s="1733"/>
      <c r="N33" s="1734"/>
      <c r="O33" s="1734"/>
      <c r="P33" s="1734"/>
      <c r="Q33" s="1734"/>
      <c r="R33" s="1734"/>
      <c r="S33" s="1734"/>
      <c r="T33" s="1734"/>
      <c r="U33" s="1734"/>
      <c r="V33" s="1734"/>
      <c r="W33" s="1734"/>
      <c r="X33" s="1734"/>
      <c r="Y33" s="1734"/>
      <c r="Z33" s="1734"/>
      <c r="AA33" s="1734"/>
      <c r="AB33" s="1734"/>
      <c r="AC33" s="1734"/>
      <c r="AD33" s="1734"/>
      <c r="AE33" s="1735"/>
    </row>
    <row r="34" spans="1:31" ht="24.75" customHeight="1" x14ac:dyDescent="0.15">
      <c r="B34" s="1736" t="s">
        <v>280</v>
      </c>
      <c r="C34" s="1736"/>
      <c r="D34" s="1736"/>
      <c r="E34" s="1736"/>
      <c r="F34" s="1736"/>
      <c r="G34" s="1736"/>
      <c r="H34" s="1736"/>
      <c r="I34" s="1736"/>
      <c r="J34" s="1736"/>
      <c r="K34" s="1736"/>
      <c r="L34" s="1736"/>
      <c r="M34" s="158"/>
      <c r="N34" s="159"/>
      <c r="O34" s="159"/>
      <c r="P34" s="159"/>
      <c r="Q34" s="159"/>
      <c r="R34" s="159"/>
      <c r="S34" s="159"/>
      <c r="T34" s="159"/>
      <c r="U34" s="159"/>
      <c r="V34" s="159"/>
      <c r="W34" s="159"/>
      <c r="X34" s="159"/>
      <c r="Y34" s="159"/>
      <c r="Z34" s="159"/>
      <c r="AA34" s="159"/>
      <c r="AB34" s="159"/>
      <c r="AC34" s="159"/>
      <c r="AD34" s="159"/>
      <c r="AE34" s="160"/>
    </row>
    <row r="35" spans="1:31" ht="24.75" customHeight="1" x14ac:dyDescent="0.15">
      <c r="A35" s="53"/>
      <c r="B35" s="1736"/>
      <c r="C35" s="1736"/>
      <c r="D35" s="1736"/>
      <c r="E35" s="1736"/>
      <c r="F35" s="1736"/>
      <c r="G35" s="1736"/>
      <c r="H35" s="1736"/>
      <c r="I35" s="1736"/>
      <c r="J35" s="1736"/>
      <c r="K35" s="1736"/>
      <c r="L35" s="1736"/>
      <c r="M35" s="161"/>
      <c r="N35" s="66"/>
      <c r="O35" s="66"/>
      <c r="P35" s="66"/>
      <c r="Q35" s="66"/>
      <c r="R35" s="66"/>
      <c r="S35" s="66"/>
      <c r="T35" s="66"/>
      <c r="U35" s="66"/>
      <c r="V35" s="66"/>
      <c r="W35" s="66"/>
      <c r="X35" s="66"/>
      <c r="Y35" s="66"/>
      <c r="Z35" s="66"/>
      <c r="AA35" s="66"/>
      <c r="AB35" s="66"/>
      <c r="AC35" s="66"/>
      <c r="AD35" s="66"/>
      <c r="AE35" s="162"/>
    </row>
    <row r="36" spans="1:31" ht="18" customHeight="1" x14ac:dyDescent="0.15">
      <c r="A36" s="53"/>
      <c r="B36" s="53"/>
    </row>
    <row r="37" spans="1:31" ht="18" customHeight="1" x14ac:dyDescent="0.15">
      <c r="A37" s="53"/>
      <c r="B37" s="53"/>
    </row>
    <row r="38" spans="1:31" ht="18" customHeight="1" x14ac:dyDescent="0.15">
      <c r="A38" s="53"/>
      <c r="B38" s="53"/>
    </row>
    <row r="39" spans="1:31" ht="18" customHeight="1" x14ac:dyDescent="0.15">
      <c r="A39" s="53"/>
    </row>
    <row r="40" spans="1:31" ht="18" customHeight="1" x14ac:dyDescent="0.15"/>
    <row r="41" spans="1:31" ht="18" customHeight="1" x14ac:dyDescent="0.15"/>
    <row r="42" spans="1:31" ht="18" customHeight="1" x14ac:dyDescent="0.15"/>
    <row r="43" spans="1:31" ht="18" customHeight="1" x14ac:dyDescent="0.15"/>
    <row r="44" spans="1:31" ht="18" customHeight="1" x14ac:dyDescent="0.15"/>
    <row r="45" spans="1:31" ht="18" customHeight="1" x14ac:dyDescent="0.15"/>
    <row r="46" spans="1:31" ht="18" customHeight="1" x14ac:dyDescent="0.15"/>
    <row r="47" spans="1:31" ht="18" customHeight="1" x14ac:dyDescent="0.15"/>
    <row r="48" spans="1:31" ht="18" customHeight="1" x14ac:dyDescent="0.15">
      <c r="D48" s="53"/>
    </row>
    <row r="49" spans="3:7" ht="18" customHeight="1" x14ac:dyDescent="0.15"/>
    <row r="50" spans="3:7" ht="18" customHeight="1" x14ac:dyDescent="0.15"/>
    <row r="51" spans="3:7" ht="18" customHeight="1" x14ac:dyDescent="0.15"/>
    <row r="52" spans="3:7" ht="18" customHeight="1" x14ac:dyDescent="0.15">
      <c r="E52" s="53"/>
    </row>
    <row r="53" spans="3:7" ht="15" customHeight="1" x14ac:dyDescent="0.15">
      <c r="C53" s="53"/>
    </row>
    <row r="54" spans="3:7" ht="15" customHeight="1" x14ac:dyDescent="0.15">
      <c r="G54" s="53"/>
    </row>
    <row r="55" spans="3:7" ht="15" customHeight="1" x14ac:dyDescent="0.15">
      <c r="G55" s="53"/>
    </row>
    <row r="56" spans="3:7" ht="15" customHeight="1" x14ac:dyDescent="0.15">
      <c r="G56" s="53"/>
    </row>
    <row r="57" spans="3:7" ht="15" customHeight="1" x14ac:dyDescent="0.15"/>
    <row r="58" spans="3:7" ht="15" customHeight="1" x14ac:dyDescent="0.15"/>
    <row r="59" spans="3:7" ht="15" customHeight="1" x14ac:dyDescent="0.15"/>
    <row r="60" spans="3:7" ht="15" customHeight="1" x14ac:dyDescent="0.15"/>
    <row r="61" spans="3:7" ht="15" customHeight="1" x14ac:dyDescent="0.15"/>
    <row r="62" spans="3:7" ht="15" customHeight="1" x14ac:dyDescent="0.15"/>
    <row r="63" spans="3:7" ht="15" customHeight="1" x14ac:dyDescent="0.15"/>
    <row r="64" spans="3:7" ht="15" customHeight="1" x14ac:dyDescent="0.15"/>
    <row r="67" spans="3:6" x14ac:dyDescent="0.15">
      <c r="E67" s="166"/>
      <c r="F67" s="166"/>
    </row>
    <row r="76" spans="3:6" x14ac:dyDescent="0.15">
      <c r="C76" s="142"/>
      <c r="D76" s="130"/>
    </row>
    <row r="77" spans="3:6" x14ac:dyDescent="0.15">
      <c r="C77" s="130"/>
      <c r="D77" s="142"/>
    </row>
  </sheetData>
  <mergeCells count="8">
    <mergeCell ref="B32:L33"/>
    <mergeCell ref="M32:AE33"/>
    <mergeCell ref="B34:L35"/>
    <mergeCell ref="W2:AF2"/>
    <mergeCell ref="A5:AF5"/>
    <mergeCell ref="M30:AE30"/>
    <mergeCell ref="M31:AE31"/>
    <mergeCell ref="B30:L31"/>
  </mergeCells>
  <phoneticPr fontId="6"/>
  <printOptions horizontalCentered="1"/>
  <pageMargins left="0.70866141732283472" right="0.70866141732283472" top="0.59055118110236227" bottom="0.39370078740157483" header="0.51181102362204722" footer="0.39370078740157483"/>
  <pageSetup paperSize="9" fitToHeight="0"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F77"/>
  <sheetViews>
    <sheetView showGridLines="0" workbookViewId="0">
      <selection activeCell="AK7" sqref="AK7"/>
    </sheetView>
  </sheetViews>
  <sheetFormatPr defaultRowHeight="13.5" x14ac:dyDescent="0.15"/>
  <cols>
    <col min="1" max="1" width="1.25" style="50" customWidth="1"/>
    <col min="2" max="89" width="2.5" style="50" customWidth="1"/>
    <col min="90" max="16384" width="9" style="50"/>
  </cols>
  <sheetData>
    <row r="1" spans="1:32" x14ac:dyDescent="0.15">
      <c r="A1" s="53"/>
      <c r="B1" s="53"/>
    </row>
    <row r="2" spans="1:32" x14ac:dyDescent="0.15">
      <c r="B2" s="53"/>
      <c r="V2" s="1741" t="s">
        <v>814</v>
      </c>
      <c r="W2" s="1741"/>
      <c r="X2" s="1742">
        <v>4</v>
      </c>
      <c r="Y2" s="1743"/>
      <c r="Z2" s="50" t="s">
        <v>563</v>
      </c>
      <c r="AA2" s="1742">
        <v>11</v>
      </c>
      <c r="AB2" s="1743"/>
      <c r="AC2" s="50" t="s">
        <v>12</v>
      </c>
      <c r="AD2" s="1742">
        <v>16</v>
      </c>
      <c r="AE2" s="1743"/>
      <c r="AF2" s="50" t="s">
        <v>13</v>
      </c>
    </row>
    <row r="3" spans="1:32" x14ac:dyDescent="0.15">
      <c r="B3" s="53"/>
      <c r="W3" s="65"/>
      <c r="X3" s="65"/>
      <c r="Y3" s="65"/>
      <c r="Z3" s="65"/>
      <c r="AA3" s="65"/>
      <c r="AB3" s="65"/>
      <c r="AC3" s="65"/>
      <c r="AD3" s="65"/>
      <c r="AE3" s="65"/>
      <c r="AF3" s="65"/>
    </row>
    <row r="4" spans="1:32" x14ac:dyDescent="0.15">
      <c r="A4" s="53"/>
      <c r="B4" s="53"/>
    </row>
    <row r="5" spans="1:32" ht="22.5" customHeight="1" x14ac:dyDescent="0.15">
      <c r="A5" s="1738" t="s">
        <v>556</v>
      </c>
      <c r="B5" s="1738"/>
      <c r="C5" s="1738"/>
      <c r="D5" s="1738"/>
      <c r="E5" s="1738"/>
      <c r="F5" s="1738"/>
      <c r="G5" s="1738"/>
      <c r="H5" s="1738"/>
      <c r="I5" s="1738"/>
      <c r="J5" s="1738"/>
      <c r="K5" s="1738"/>
      <c r="L5" s="1738"/>
      <c r="M5" s="1738"/>
      <c r="N5" s="1738"/>
      <c r="O5" s="1738"/>
      <c r="P5" s="1738"/>
      <c r="Q5" s="1738"/>
      <c r="R5" s="1738"/>
      <c r="S5" s="1738"/>
      <c r="T5" s="1738"/>
      <c r="U5" s="1738"/>
      <c r="V5" s="1738"/>
      <c r="W5" s="1738"/>
      <c r="X5" s="1738"/>
      <c r="Y5" s="1738"/>
      <c r="Z5" s="1738"/>
      <c r="AA5" s="1738"/>
      <c r="AB5" s="1738"/>
      <c r="AC5" s="1738"/>
      <c r="AD5" s="1738"/>
      <c r="AE5" s="1738"/>
      <c r="AF5" s="1738"/>
    </row>
    <row r="6" spans="1:32" x14ac:dyDescent="0.15">
      <c r="A6" s="53"/>
      <c r="B6" s="53"/>
    </row>
    <row r="7" spans="1:32" ht="15" customHeight="1" x14ac:dyDescent="0.15">
      <c r="A7" s="53"/>
      <c r="B7" s="53"/>
    </row>
    <row r="8" spans="1:32" s="53" customFormat="1" ht="18" customHeight="1" x14ac:dyDescent="0.15">
      <c r="B8" s="53" t="s">
        <v>1384</v>
      </c>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row>
    <row r="9" spans="1:32" ht="18" customHeight="1" x14ac:dyDescent="0.15">
      <c r="A9" s="53"/>
      <c r="B9" s="53"/>
    </row>
    <row r="10" spans="1:32" ht="18" customHeight="1" x14ac:dyDescent="0.15">
      <c r="B10" s="53"/>
      <c r="D10" s="53"/>
      <c r="M10" s="53" t="s">
        <v>14</v>
      </c>
    </row>
    <row r="11" spans="1:32" ht="18" customHeight="1" x14ac:dyDescent="0.15">
      <c r="B11" s="53"/>
      <c r="D11" s="53"/>
      <c r="N11" s="53" t="s">
        <v>15</v>
      </c>
      <c r="U11" s="1744" t="s">
        <v>287</v>
      </c>
      <c r="V11" s="1744"/>
      <c r="W11" s="1744"/>
      <c r="X11" s="1744"/>
      <c r="Y11" s="1744"/>
      <c r="Z11" s="1744"/>
      <c r="AA11" s="1744"/>
      <c r="AB11" s="1744"/>
      <c r="AC11" s="1744"/>
      <c r="AD11" s="1744"/>
    </row>
    <row r="12" spans="1:32" ht="18" customHeight="1" x14ac:dyDescent="0.15">
      <c r="B12" s="53"/>
      <c r="D12" s="53"/>
      <c r="N12" s="53"/>
      <c r="U12" s="1744" t="s">
        <v>286</v>
      </c>
      <c r="V12" s="1744"/>
      <c r="W12" s="1744"/>
      <c r="X12" s="1744"/>
      <c r="Y12" s="1744"/>
      <c r="Z12" s="1744"/>
      <c r="AA12" s="1744"/>
      <c r="AB12" s="1744"/>
      <c r="AC12" s="1744"/>
      <c r="AD12" s="1744"/>
    </row>
    <row r="13" spans="1:32" ht="18" customHeight="1" x14ac:dyDescent="0.15">
      <c r="B13" s="53"/>
      <c r="D13" s="53"/>
      <c r="N13" s="53" t="s">
        <v>16</v>
      </c>
      <c r="U13" s="1744" t="s">
        <v>150</v>
      </c>
      <c r="V13" s="1744"/>
      <c r="W13" s="1744"/>
      <c r="X13" s="1744"/>
      <c r="Y13" s="1744"/>
      <c r="Z13" s="1744"/>
      <c r="AA13" s="1744"/>
      <c r="AB13" s="1744"/>
      <c r="AC13" s="1744"/>
      <c r="AD13" s="1744"/>
    </row>
    <row r="14" spans="1:32" ht="18" customHeight="1" x14ac:dyDescent="0.15">
      <c r="B14" s="53"/>
      <c r="C14" s="53"/>
      <c r="M14" s="67"/>
      <c r="N14" s="66" t="s">
        <v>17</v>
      </c>
      <c r="O14" s="67"/>
      <c r="P14" s="66"/>
      <c r="Q14" s="67"/>
      <c r="R14" s="67"/>
      <c r="S14" s="67"/>
      <c r="T14" s="67"/>
      <c r="U14" s="1751" t="s">
        <v>288</v>
      </c>
      <c r="V14" s="1751"/>
      <c r="W14" s="1751"/>
      <c r="X14" s="1751"/>
      <c r="Y14" s="1751"/>
      <c r="Z14" s="1751"/>
      <c r="AA14" s="1751"/>
      <c r="AB14" s="1751"/>
      <c r="AC14" s="1751"/>
      <c r="AD14" s="1751"/>
      <c r="AE14" s="543"/>
    </row>
    <row r="15" spans="1:32" ht="18" customHeight="1" x14ac:dyDescent="0.15">
      <c r="B15" s="53"/>
      <c r="C15" s="53"/>
      <c r="M15" s="53"/>
    </row>
    <row r="16" spans="1:32" ht="18" customHeight="1" x14ac:dyDescent="0.15">
      <c r="B16" s="53"/>
      <c r="C16" s="53"/>
      <c r="I16" s="53"/>
      <c r="M16" s="53" t="s">
        <v>18</v>
      </c>
    </row>
    <row r="17" spans="1:31" ht="18" customHeight="1" x14ac:dyDescent="0.15">
      <c r="B17" s="53"/>
      <c r="C17" s="53"/>
      <c r="I17" s="53"/>
      <c r="N17" s="53" t="s">
        <v>15</v>
      </c>
      <c r="U17" s="136" t="s">
        <v>283</v>
      </c>
      <c r="V17" s="136"/>
      <c r="W17" s="136"/>
      <c r="X17" s="136"/>
      <c r="Y17" s="136"/>
      <c r="Z17" s="136"/>
      <c r="AA17" s="136"/>
      <c r="AB17" s="136"/>
      <c r="AC17" s="136"/>
      <c r="AD17" s="136"/>
    </row>
    <row r="18" spans="1:31" ht="18" customHeight="1" x14ac:dyDescent="0.15">
      <c r="B18" s="53"/>
      <c r="C18" s="53"/>
      <c r="I18" s="53"/>
      <c r="N18" s="53"/>
      <c r="U18" s="1744" t="s">
        <v>284</v>
      </c>
      <c r="V18" s="1744"/>
      <c r="W18" s="1744"/>
      <c r="X18" s="1744"/>
      <c r="Y18" s="1744"/>
      <c r="Z18" s="1744"/>
      <c r="AA18" s="1744"/>
      <c r="AB18" s="1744"/>
      <c r="AC18" s="1744"/>
      <c r="AD18" s="1744"/>
    </row>
    <row r="19" spans="1:31" ht="18" customHeight="1" x14ac:dyDescent="0.15">
      <c r="B19" s="53"/>
      <c r="C19" s="53"/>
      <c r="I19" s="53"/>
      <c r="N19" s="53" t="s">
        <v>281</v>
      </c>
      <c r="U19" s="1744" t="s">
        <v>147</v>
      </c>
      <c r="V19" s="1744"/>
      <c r="W19" s="1744"/>
      <c r="X19" s="1744"/>
      <c r="Y19" s="1744"/>
      <c r="Z19" s="1744"/>
      <c r="AA19" s="1744"/>
      <c r="AB19" s="1744"/>
      <c r="AC19" s="1744"/>
      <c r="AD19" s="1744"/>
    </row>
    <row r="20" spans="1:31" ht="18" customHeight="1" x14ac:dyDescent="0.15">
      <c r="B20" s="53"/>
      <c r="C20" s="53"/>
      <c r="D20" s="53"/>
      <c r="M20" s="67"/>
      <c r="N20" s="66" t="s">
        <v>282</v>
      </c>
      <c r="O20" s="67"/>
      <c r="P20" s="67"/>
      <c r="Q20" s="67"/>
      <c r="R20" s="67"/>
      <c r="S20" s="67"/>
      <c r="T20" s="67"/>
      <c r="U20" s="1751" t="s">
        <v>285</v>
      </c>
      <c r="V20" s="1751"/>
      <c r="W20" s="1751"/>
      <c r="X20" s="1751"/>
      <c r="Y20" s="1751"/>
      <c r="Z20" s="1751"/>
      <c r="AA20" s="1751"/>
      <c r="AB20" s="1751"/>
      <c r="AC20" s="1751"/>
      <c r="AD20" s="1751"/>
      <c r="AE20" s="543"/>
    </row>
    <row r="21" spans="1:31" ht="18" customHeight="1" x14ac:dyDescent="0.15">
      <c r="A21" s="53"/>
      <c r="B21" s="53"/>
    </row>
    <row r="22" spans="1:31" ht="18" customHeight="1" x14ac:dyDescent="0.15">
      <c r="A22" s="53"/>
      <c r="B22" s="53"/>
    </row>
    <row r="23" spans="1:31" ht="18" customHeight="1" x14ac:dyDescent="0.15">
      <c r="A23" s="53" t="s">
        <v>21</v>
      </c>
      <c r="B23" s="53"/>
      <c r="E23" s="53"/>
    </row>
    <row r="24" spans="1:31" ht="18" customHeight="1" x14ac:dyDescent="0.15">
      <c r="A24" s="53" t="s">
        <v>22</v>
      </c>
      <c r="B24" s="53"/>
      <c r="C24" s="53"/>
    </row>
    <row r="25" spans="1:31" ht="18" customHeight="1" x14ac:dyDescent="0.15">
      <c r="A25" s="53"/>
      <c r="B25" s="53"/>
      <c r="C25" s="53"/>
    </row>
    <row r="26" spans="1:31" ht="18" customHeight="1" x14ac:dyDescent="0.15">
      <c r="A26" s="53"/>
      <c r="B26" s="53"/>
      <c r="G26" s="53"/>
    </row>
    <row r="27" spans="1:31" ht="18" customHeight="1" x14ac:dyDescent="0.15">
      <c r="B27" s="53"/>
      <c r="G27" s="53"/>
      <c r="P27" s="53" t="s">
        <v>447</v>
      </c>
    </row>
    <row r="28" spans="1:31" ht="18" customHeight="1" x14ac:dyDescent="0.15">
      <c r="B28" s="53"/>
      <c r="G28" s="53"/>
      <c r="P28" s="53"/>
    </row>
    <row r="29" spans="1:31" ht="18" customHeight="1" x14ac:dyDescent="0.15">
      <c r="B29" s="53"/>
      <c r="G29" s="53"/>
      <c r="P29" s="53"/>
    </row>
    <row r="30" spans="1:31" ht="24.75" customHeight="1" x14ac:dyDescent="0.15">
      <c r="B30" s="1736" t="s">
        <v>23</v>
      </c>
      <c r="C30" s="1736"/>
      <c r="D30" s="1736"/>
      <c r="E30" s="1736"/>
      <c r="F30" s="1736"/>
      <c r="G30" s="1736"/>
      <c r="H30" s="1736"/>
      <c r="I30" s="1736"/>
      <c r="J30" s="1736"/>
      <c r="K30" s="1736"/>
      <c r="L30" s="1736"/>
      <c r="M30" s="1739" t="s">
        <v>557</v>
      </c>
      <c r="N30" s="1739"/>
      <c r="O30" s="1739"/>
      <c r="P30" s="1739"/>
      <c r="Q30" s="1739"/>
      <c r="R30" s="1739"/>
      <c r="S30" s="1739"/>
      <c r="T30" s="1739"/>
      <c r="U30" s="1739"/>
      <c r="V30" s="1739"/>
      <c r="W30" s="1739"/>
      <c r="X30" s="1739"/>
      <c r="Y30" s="1739"/>
      <c r="Z30" s="1739"/>
      <c r="AA30" s="1739"/>
      <c r="AB30" s="1739"/>
      <c r="AC30" s="1739"/>
      <c r="AD30" s="1739"/>
      <c r="AE30" s="1739"/>
    </row>
    <row r="31" spans="1:31" ht="24.75" customHeight="1" x14ac:dyDescent="0.15">
      <c r="A31" s="53"/>
      <c r="B31" s="1736"/>
      <c r="C31" s="1736"/>
      <c r="D31" s="1736"/>
      <c r="E31" s="1736"/>
      <c r="F31" s="1736"/>
      <c r="G31" s="1736"/>
      <c r="H31" s="1736"/>
      <c r="I31" s="1736"/>
      <c r="J31" s="1736"/>
      <c r="K31" s="1736"/>
      <c r="L31" s="1736"/>
      <c r="M31" s="1740" t="s">
        <v>558</v>
      </c>
      <c r="N31" s="1740"/>
      <c r="O31" s="1740"/>
      <c r="P31" s="1740"/>
      <c r="Q31" s="1740"/>
      <c r="R31" s="1740"/>
      <c r="S31" s="1740"/>
      <c r="T31" s="1740"/>
      <c r="U31" s="1740"/>
      <c r="V31" s="1740"/>
      <c r="W31" s="1740"/>
      <c r="X31" s="1740"/>
      <c r="Y31" s="1740"/>
      <c r="Z31" s="1740"/>
      <c r="AA31" s="1740"/>
      <c r="AB31" s="1740"/>
      <c r="AC31" s="1740"/>
      <c r="AD31" s="1740"/>
      <c r="AE31" s="1740"/>
    </row>
    <row r="32" spans="1:31" ht="24.75" customHeight="1" x14ac:dyDescent="0.15">
      <c r="B32" s="1726" t="s">
        <v>559</v>
      </c>
      <c r="C32" s="1626"/>
      <c r="D32" s="1626"/>
      <c r="E32" s="1626"/>
      <c r="F32" s="1626"/>
      <c r="G32" s="1626"/>
      <c r="H32" s="1626"/>
      <c r="I32" s="1626"/>
      <c r="J32" s="1626"/>
      <c r="K32" s="1626"/>
      <c r="L32" s="1627"/>
      <c r="M32" s="1730" t="s">
        <v>279</v>
      </c>
      <c r="N32" s="1731"/>
      <c r="O32" s="1731"/>
      <c r="P32" s="1731"/>
      <c r="Q32" s="1731"/>
      <c r="R32" s="1731"/>
      <c r="S32" s="1731"/>
      <c r="T32" s="1731"/>
      <c r="U32" s="1731"/>
      <c r="V32" s="1731"/>
      <c r="W32" s="1731"/>
      <c r="X32" s="1731"/>
      <c r="Y32" s="1731"/>
      <c r="Z32" s="1731"/>
      <c r="AA32" s="1731"/>
      <c r="AB32" s="1731"/>
      <c r="AC32" s="1731"/>
      <c r="AD32" s="1731"/>
      <c r="AE32" s="1732"/>
    </row>
    <row r="33" spans="1:31" ht="24.75" customHeight="1" x14ac:dyDescent="0.15">
      <c r="A33" s="53"/>
      <c r="B33" s="1727"/>
      <c r="C33" s="1728"/>
      <c r="D33" s="1728"/>
      <c r="E33" s="1728"/>
      <c r="F33" s="1728"/>
      <c r="G33" s="1728"/>
      <c r="H33" s="1728"/>
      <c r="I33" s="1728"/>
      <c r="J33" s="1728"/>
      <c r="K33" s="1728"/>
      <c r="L33" s="1729"/>
      <c r="M33" s="1733"/>
      <c r="N33" s="1734"/>
      <c r="O33" s="1734"/>
      <c r="P33" s="1734"/>
      <c r="Q33" s="1734"/>
      <c r="R33" s="1734"/>
      <c r="S33" s="1734"/>
      <c r="T33" s="1734"/>
      <c r="U33" s="1734"/>
      <c r="V33" s="1734"/>
      <c r="W33" s="1734"/>
      <c r="X33" s="1734"/>
      <c r="Y33" s="1734"/>
      <c r="Z33" s="1734"/>
      <c r="AA33" s="1734"/>
      <c r="AB33" s="1734"/>
      <c r="AC33" s="1734"/>
      <c r="AD33" s="1734"/>
      <c r="AE33" s="1735"/>
    </row>
    <row r="34" spans="1:31" ht="24.75" customHeight="1" x14ac:dyDescent="0.15">
      <c r="B34" s="1736" t="s">
        <v>280</v>
      </c>
      <c r="C34" s="1736"/>
      <c r="D34" s="1736"/>
      <c r="E34" s="1736"/>
      <c r="F34" s="1736"/>
      <c r="G34" s="1736"/>
      <c r="H34" s="1736"/>
      <c r="I34" s="1736"/>
      <c r="J34" s="1736"/>
      <c r="K34" s="1736"/>
      <c r="L34" s="1736"/>
      <c r="M34" s="1745" t="s">
        <v>1337</v>
      </c>
      <c r="N34" s="1746"/>
      <c r="O34" s="1746"/>
      <c r="P34" s="1746"/>
      <c r="Q34" s="1746"/>
      <c r="R34" s="1746"/>
      <c r="S34" s="1746"/>
      <c r="T34" s="1746"/>
      <c r="U34" s="1746"/>
      <c r="V34" s="1746"/>
      <c r="W34" s="1746"/>
      <c r="X34" s="1746"/>
      <c r="Y34" s="1746"/>
      <c r="Z34" s="1746"/>
      <c r="AA34" s="1746"/>
      <c r="AB34" s="1746"/>
      <c r="AC34" s="1746"/>
      <c r="AD34" s="1746"/>
      <c r="AE34" s="1747"/>
    </row>
    <row r="35" spans="1:31" ht="24.75" customHeight="1" x14ac:dyDescent="0.15">
      <c r="A35" s="53"/>
      <c r="B35" s="1736"/>
      <c r="C35" s="1736"/>
      <c r="D35" s="1736"/>
      <c r="E35" s="1736"/>
      <c r="F35" s="1736"/>
      <c r="G35" s="1736"/>
      <c r="H35" s="1736"/>
      <c r="I35" s="1736"/>
      <c r="J35" s="1736"/>
      <c r="K35" s="1736"/>
      <c r="L35" s="1736"/>
      <c r="M35" s="1748"/>
      <c r="N35" s="1749"/>
      <c r="O35" s="1749"/>
      <c r="P35" s="1749"/>
      <c r="Q35" s="1749"/>
      <c r="R35" s="1749"/>
      <c r="S35" s="1749"/>
      <c r="T35" s="1749"/>
      <c r="U35" s="1749"/>
      <c r="V35" s="1749"/>
      <c r="W35" s="1749"/>
      <c r="X35" s="1749"/>
      <c r="Y35" s="1749"/>
      <c r="Z35" s="1749"/>
      <c r="AA35" s="1749"/>
      <c r="AB35" s="1749"/>
      <c r="AC35" s="1749"/>
      <c r="AD35" s="1749"/>
      <c r="AE35" s="1750"/>
    </row>
    <row r="36" spans="1:31" ht="18" customHeight="1" x14ac:dyDescent="0.15">
      <c r="A36" s="53"/>
      <c r="B36" s="53"/>
    </row>
    <row r="37" spans="1:31" ht="18" customHeight="1" x14ac:dyDescent="0.15">
      <c r="A37" s="53"/>
      <c r="B37" s="53"/>
    </row>
    <row r="38" spans="1:31" ht="18" customHeight="1" x14ac:dyDescent="0.15">
      <c r="A38" s="53"/>
      <c r="B38" s="53"/>
    </row>
    <row r="39" spans="1:31" ht="18" customHeight="1" x14ac:dyDescent="0.15">
      <c r="A39" s="53"/>
    </row>
    <row r="40" spans="1:31" ht="18" customHeight="1" x14ac:dyDescent="0.15"/>
    <row r="41" spans="1:31" ht="18" customHeight="1" x14ac:dyDescent="0.15"/>
    <row r="42" spans="1:31" ht="18" customHeight="1" x14ac:dyDescent="0.15"/>
    <row r="43" spans="1:31" ht="18" customHeight="1" x14ac:dyDescent="0.15"/>
    <row r="44" spans="1:31" ht="18" customHeight="1" x14ac:dyDescent="0.15"/>
    <row r="45" spans="1:31" ht="18" customHeight="1" x14ac:dyDescent="0.15"/>
    <row r="46" spans="1:31" ht="18" customHeight="1" x14ac:dyDescent="0.15"/>
    <row r="47" spans="1:31" ht="18" customHeight="1" x14ac:dyDescent="0.15"/>
    <row r="48" spans="1:31" ht="18" customHeight="1" x14ac:dyDescent="0.15">
      <c r="D48" s="53"/>
    </row>
    <row r="49" spans="3:7" ht="18" customHeight="1" x14ac:dyDescent="0.15"/>
    <row r="50" spans="3:7" ht="18" customHeight="1" x14ac:dyDescent="0.15"/>
    <row r="51" spans="3:7" ht="18" customHeight="1" x14ac:dyDescent="0.15"/>
    <row r="52" spans="3:7" ht="18" customHeight="1" x14ac:dyDescent="0.15">
      <c r="E52" s="53"/>
    </row>
    <row r="53" spans="3:7" ht="15" customHeight="1" x14ac:dyDescent="0.15">
      <c r="C53" s="53"/>
    </row>
    <row r="54" spans="3:7" ht="15" customHeight="1" x14ac:dyDescent="0.15">
      <c r="G54" s="53"/>
    </row>
    <row r="55" spans="3:7" ht="15" customHeight="1" x14ac:dyDescent="0.15">
      <c r="G55" s="53"/>
    </row>
    <row r="56" spans="3:7" ht="15" customHeight="1" x14ac:dyDescent="0.15">
      <c r="G56" s="53"/>
    </row>
    <row r="57" spans="3:7" ht="15" customHeight="1" x14ac:dyDescent="0.15"/>
    <row r="58" spans="3:7" ht="15" customHeight="1" x14ac:dyDescent="0.15"/>
    <row r="59" spans="3:7" ht="15" customHeight="1" x14ac:dyDescent="0.15"/>
    <row r="60" spans="3:7" ht="15" customHeight="1" x14ac:dyDescent="0.15"/>
    <row r="61" spans="3:7" ht="15" customHeight="1" x14ac:dyDescent="0.15"/>
    <row r="62" spans="3:7" ht="15" customHeight="1" x14ac:dyDescent="0.15"/>
    <row r="63" spans="3:7" ht="15" customHeight="1" x14ac:dyDescent="0.15"/>
    <row r="64" spans="3:7" ht="15" customHeight="1" x14ac:dyDescent="0.15"/>
    <row r="67" spans="3:6" x14ac:dyDescent="0.15">
      <c r="E67" s="166"/>
      <c r="F67" s="166"/>
    </row>
    <row r="76" spans="3:6" x14ac:dyDescent="0.15">
      <c r="C76" s="142"/>
      <c r="D76" s="130"/>
    </row>
    <row r="77" spans="3:6" x14ac:dyDescent="0.15">
      <c r="C77" s="130"/>
      <c r="D77" s="142"/>
    </row>
  </sheetData>
  <mergeCells count="19">
    <mergeCell ref="U12:AD12"/>
    <mergeCell ref="B34:L35"/>
    <mergeCell ref="M34:AE35"/>
    <mergeCell ref="M30:AE30"/>
    <mergeCell ref="M31:AE31"/>
    <mergeCell ref="B30:L31"/>
    <mergeCell ref="U20:AD20"/>
    <mergeCell ref="B32:L33"/>
    <mergeCell ref="M32:AE33"/>
    <mergeCell ref="U19:AD19"/>
    <mergeCell ref="U13:AD13"/>
    <mergeCell ref="U14:AD14"/>
    <mergeCell ref="U18:AD18"/>
    <mergeCell ref="V2:W2"/>
    <mergeCell ref="X2:Y2"/>
    <mergeCell ref="AA2:AB2"/>
    <mergeCell ref="AD2:AE2"/>
    <mergeCell ref="U11:AD11"/>
    <mergeCell ref="A5:AF5"/>
  </mergeCells>
  <phoneticPr fontId="6"/>
  <printOptions horizontalCentered="1"/>
  <pageMargins left="0.78740157480314965" right="0.78740157480314965" top="0.51181102362204722" bottom="0.59055118110236227" header="0.51181102362204722" footer="0.39370078740157483"/>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1:GJ196"/>
  <sheetViews>
    <sheetView zoomScale="85" zoomScaleNormal="85" workbookViewId="0">
      <selection activeCell="E15" sqref="E15"/>
    </sheetView>
  </sheetViews>
  <sheetFormatPr defaultRowHeight="14.25" x14ac:dyDescent="0.15"/>
  <cols>
    <col min="3" max="3" width="17" customWidth="1"/>
    <col min="4" max="4" width="19.75" customWidth="1"/>
    <col min="5" max="5" width="12.375" style="39" customWidth="1"/>
  </cols>
  <sheetData>
    <row r="1" spans="1:192" x14ac:dyDescent="0.15">
      <c r="A1" s="385" t="str">
        <f>E5</f>
        <v/>
      </c>
      <c r="B1" s="385">
        <f>E6</f>
        <v>0</v>
      </c>
      <c r="C1" s="385">
        <f>E7</f>
        <v>0</v>
      </c>
      <c r="D1" s="401">
        <f>E8</f>
        <v>0</v>
      </c>
      <c r="E1" s="385">
        <f>E9</f>
        <v>0</v>
      </c>
      <c r="F1" s="385">
        <f>E10</f>
        <v>0</v>
      </c>
      <c r="G1" s="385">
        <f>E11</f>
        <v>0</v>
      </c>
      <c r="H1" s="385" t="str">
        <f>E12</f>
        <v/>
      </c>
      <c r="I1" s="385" t="str">
        <f>E13</f>
        <v/>
      </c>
      <c r="J1" s="385" t="str">
        <f>E14</f>
        <v/>
      </c>
      <c r="K1" s="385" t="str">
        <f>E15</f>
        <v/>
      </c>
      <c r="L1" s="385" t="str">
        <f>E16</f>
        <v/>
      </c>
      <c r="M1" s="385" t="str">
        <f>E17</f>
        <v/>
      </c>
      <c r="N1" s="385" t="str">
        <f>E18</f>
        <v/>
      </c>
      <c r="O1" s="385" t="str">
        <f>E19</f>
        <v/>
      </c>
      <c r="P1" s="385" t="str">
        <f>E20</f>
        <v/>
      </c>
      <c r="Q1" s="385" t="str">
        <f>E21</f>
        <v/>
      </c>
      <c r="R1" s="385" t="str">
        <f>E22</f>
        <v/>
      </c>
      <c r="S1" s="385">
        <f>E23</f>
        <v>0</v>
      </c>
      <c r="T1" s="385">
        <f>E24</f>
        <v>0</v>
      </c>
      <c r="U1" s="385">
        <f>E25</f>
        <v>0</v>
      </c>
      <c r="V1" s="385">
        <f>E26</f>
        <v>0</v>
      </c>
      <c r="W1" s="385">
        <f>E27</f>
        <v>0</v>
      </c>
      <c r="X1" s="385">
        <f>E28</f>
        <v>0</v>
      </c>
      <c r="Y1" s="385">
        <f>E29</f>
        <v>0</v>
      </c>
      <c r="Z1" s="385" t="str">
        <f>E30</f>
        <v/>
      </c>
      <c r="AA1" s="385" t="str">
        <f>E31</f>
        <v/>
      </c>
      <c r="AB1" s="385" t="str">
        <f>E32</f>
        <v/>
      </c>
      <c r="AC1" s="385" t="str">
        <f>E33</f>
        <v/>
      </c>
      <c r="AD1" s="385" t="str">
        <f>E34</f>
        <v/>
      </c>
      <c r="AE1" s="385" t="str">
        <f>E35</f>
        <v/>
      </c>
      <c r="AF1" s="385" t="str">
        <f>E36</f>
        <v/>
      </c>
      <c r="AG1" s="385" t="str">
        <f>E37</f>
        <v/>
      </c>
      <c r="AH1" s="385" t="str">
        <f>E38</f>
        <v/>
      </c>
      <c r="AI1" s="385" t="str">
        <f>E39</f>
        <v/>
      </c>
      <c r="AJ1" s="385" t="str">
        <f>E40</f>
        <v/>
      </c>
      <c r="AK1" s="385" t="str">
        <f>E41</f>
        <v/>
      </c>
      <c r="AL1" s="385" t="str">
        <f>E42</f>
        <v/>
      </c>
      <c r="AM1" s="385" t="str">
        <f>E43</f>
        <v/>
      </c>
      <c r="AN1" s="385" t="str">
        <f>E44</f>
        <v/>
      </c>
      <c r="AO1" s="385" t="str">
        <f>E45</f>
        <v/>
      </c>
      <c r="AP1" s="385" t="str">
        <f>E46</f>
        <v/>
      </c>
      <c r="AQ1" s="385" t="str">
        <f>E47</f>
        <v/>
      </c>
      <c r="AR1" s="385" t="str">
        <f>E48</f>
        <v/>
      </c>
      <c r="AS1" s="385" t="str">
        <f>E49</f>
        <v/>
      </c>
      <c r="AT1" s="385" t="str">
        <f>E50</f>
        <v/>
      </c>
      <c r="AU1" s="385" t="str">
        <f>E51</f>
        <v/>
      </c>
      <c r="AV1" s="385" t="str">
        <f>E52</f>
        <v/>
      </c>
      <c r="AW1" s="385" t="str">
        <f>E53</f>
        <v/>
      </c>
      <c r="AX1" s="385" t="str">
        <f>E54</f>
        <v/>
      </c>
      <c r="AY1" s="385" t="str">
        <f>E55</f>
        <v/>
      </c>
      <c r="AZ1" s="385" t="str">
        <f>E56</f>
        <v/>
      </c>
      <c r="BA1" s="385" t="str">
        <f>E57</f>
        <v/>
      </c>
      <c r="BB1" s="385" t="str">
        <f>E58</f>
        <v/>
      </c>
      <c r="BC1" s="385" t="str">
        <f>E59</f>
        <v/>
      </c>
      <c r="BD1" s="385" t="str">
        <f>E60</f>
        <v/>
      </c>
      <c r="BE1" s="385" t="str">
        <f>E61</f>
        <v/>
      </c>
      <c r="BF1" s="385" t="str">
        <f>E62</f>
        <v/>
      </c>
      <c r="BG1" s="385" t="str">
        <f>E63</f>
        <v/>
      </c>
      <c r="BH1" s="385" t="str">
        <f>E64</f>
        <v/>
      </c>
      <c r="BI1" s="385" t="str">
        <f>E65</f>
        <v/>
      </c>
      <c r="BJ1" s="385" t="str">
        <f>E66</f>
        <v/>
      </c>
      <c r="BK1" s="385" t="str">
        <f>E67</f>
        <v/>
      </c>
      <c r="BL1" s="385" t="str">
        <f>E68</f>
        <v/>
      </c>
      <c r="BM1" s="385" t="str">
        <f>E69</f>
        <v/>
      </c>
      <c r="BN1" s="385" t="str">
        <f>E70</f>
        <v/>
      </c>
      <c r="BO1" s="385" t="str">
        <f>E71</f>
        <v/>
      </c>
      <c r="BP1" s="385" t="str">
        <f>E72</f>
        <v/>
      </c>
      <c r="BQ1" s="385" t="str">
        <f>E73</f>
        <v/>
      </c>
      <c r="BR1" s="385" t="str">
        <f>E74</f>
        <v/>
      </c>
      <c r="BS1" s="385" t="str">
        <f>E75</f>
        <v/>
      </c>
      <c r="BT1" s="385" t="str">
        <f>E76</f>
        <v/>
      </c>
      <c r="BU1" s="385" t="str">
        <f>E77</f>
        <v/>
      </c>
      <c r="BV1" s="385" t="str">
        <f>E78</f>
        <v/>
      </c>
      <c r="BW1" s="385" t="str">
        <f>E79</f>
        <v/>
      </c>
      <c r="BX1" s="385" t="str">
        <f>E80</f>
        <v/>
      </c>
      <c r="BY1" s="385" t="str">
        <f>E81</f>
        <v/>
      </c>
      <c r="BZ1" s="385" t="str">
        <f>E82</f>
        <v/>
      </c>
      <c r="CA1" s="385" t="str">
        <f>E83</f>
        <v/>
      </c>
      <c r="CB1" s="385" t="str">
        <f>E84</f>
        <v/>
      </c>
      <c r="CC1" s="385" t="str">
        <f>E85</f>
        <v/>
      </c>
      <c r="CD1" s="385" t="str">
        <f>E86</f>
        <v/>
      </c>
      <c r="CE1" s="385" t="str">
        <f>E87</f>
        <v/>
      </c>
      <c r="CF1" s="385" t="str">
        <f>E88</f>
        <v/>
      </c>
      <c r="CG1" s="385" t="str">
        <f>E89</f>
        <v/>
      </c>
      <c r="CH1" s="385" t="str">
        <f>E90</f>
        <v/>
      </c>
      <c r="CI1" s="385" t="str">
        <f>E91</f>
        <v/>
      </c>
      <c r="CJ1" s="385" t="str">
        <f>E92</f>
        <v/>
      </c>
      <c r="CK1" s="385" t="str">
        <f>E93</f>
        <v/>
      </c>
      <c r="CL1" s="385" t="str">
        <f>E94</f>
        <v/>
      </c>
      <c r="CM1" s="385" t="str">
        <f>E95</f>
        <v/>
      </c>
      <c r="CN1" s="385" t="str">
        <f>E96</f>
        <v/>
      </c>
      <c r="CO1" s="385" t="str">
        <f>E97</f>
        <v/>
      </c>
      <c r="CP1" s="385" t="str">
        <f>E98</f>
        <v/>
      </c>
      <c r="CQ1" s="385" t="str">
        <f>E99</f>
        <v/>
      </c>
      <c r="CR1" s="385" t="str">
        <f>E100</f>
        <v/>
      </c>
      <c r="CS1" s="385" t="str">
        <f>E101</f>
        <v/>
      </c>
      <c r="CT1" s="385" t="str">
        <f>E102</f>
        <v/>
      </c>
      <c r="CU1" s="385" t="str">
        <f>E103</f>
        <v/>
      </c>
      <c r="CV1" s="385" t="str">
        <f>E104</f>
        <v/>
      </c>
      <c r="CW1" s="385" t="str">
        <f>E105</f>
        <v/>
      </c>
      <c r="CX1" s="385" t="str">
        <f>E106</f>
        <v/>
      </c>
      <c r="CY1" s="385" t="str">
        <f>E107</f>
        <v/>
      </c>
      <c r="CZ1" s="385" t="str">
        <f>E108</f>
        <v/>
      </c>
      <c r="DA1" s="385" t="str">
        <f>E109</f>
        <v/>
      </c>
      <c r="DB1" s="385" t="str">
        <f>E110</f>
        <v/>
      </c>
      <c r="DC1" s="385" t="str">
        <f>E111</f>
        <v/>
      </c>
      <c r="DD1" s="385" t="str">
        <f>E112</f>
        <v/>
      </c>
      <c r="DE1" s="385" t="str">
        <f>E113</f>
        <v>0</v>
      </c>
      <c r="DF1" s="385" t="str">
        <f>E114</f>
        <v/>
      </c>
      <c r="DG1" s="385" t="str">
        <f>E115</f>
        <v/>
      </c>
      <c r="DH1" s="385" t="str">
        <f>E116</f>
        <v/>
      </c>
      <c r="DI1" s="385" t="str">
        <f>E117</f>
        <v/>
      </c>
      <c r="DJ1" s="385" t="str">
        <f>E118</f>
        <v/>
      </c>
      <c r="DK1" s="385" t="str">
        <f>E119</f>
        <v/>
      </c>
      <c r="DL1" s="385" t="str">
        <f>E120</f>
        <v/>
      </c>
      <c r="DM1" s="385" t="str">
        <f>E121</f>
        <v/>
      </c>
      <c r="DN1" s="385" t="str">
        <f>E122</f>
        <v/>
      </c>
      <c r="DO1" s="385" t="str">
        <f>E123</f>
        <v/>
      </c>
      <c r="DP1" s="385" t="str">
        <f>E124</f>
        <v/>
      </c>
      <c r="DQ1" s="385" t="str">
        <f>E125</f>
        <v/>
      </c>
      <c r="DR1" s="385" t="str">
        <f>E126</f>
        <v/>
      </c>
      <c r="DS1" s="385" t="str">
        <f>E127</f>
        <v/>
      </c>
      <c r="DT1" s="385" t="str">
        <f>E128</f>
        <v/>
      </c>
      <c r="DU1" s="385" t="str">
        <f>E129</f>
        <v/>
      </c>
      <c r="DV1" s="385" t="str">
        <f>E130</f>
        <v/>
      </c>
      <c r="DW1" s="385" t="str">
        <f>E131</f>
        <v/>
      </c>
      <c r="DX1" s="385" t="str">
        <f>E132</f>
        <v/>
      </c>
      <c r="DY1" s="385" t="str">
        <f>E133</f>
        <v/>
      </c>
      <c r="DZ1" s="385" t="str">
        <f>E134</f>
        <v/>
      </c>
      <c r="EA1" s="385" t="str">
        <f>E135</f>
        <v/>
      </c>
      <c r="EB1" s="385" t="str">
        <f>E136</f>
        <v/>
      </c>
      <c r="EC1" s="385" t="str">
        <f>E137</f>
        <v/>
      </c>
      <c r="ED1" s="385" t="str">
        <f>E138</f>
        <v/>
      </c>
      <c r="EE1" s="385" t="str">
        <f>E139</f>
        <v/>
      </c>
      <c r="EF1" s="385" t="str">
        <f>E140</f>
        <v/>
      </c>
      <c r="EG1" s="385" t="str">
        <f>E141</f>
        <v/>
      </c>
      <c r="EH1" s="385" t="str">
        <f>E142</f>
        <v/>
      </c>
      <c r="EI1" s="385" t="str">
        <f>E143</f>
        <v/>
      </c>
      <c r="EJ1" s="385" t="str">
        <f>E144</f>
        <v/>
      </c>
      <c r="EK1" s="385" t="str">
        <f>E145</f>
        <v/>
      </c>
      <c r="EL1" s="385" t="str">
        <f>E146</f>
        <v/>
      </c>
      <c r="EM1" s="385" t="str">
        <f>E147</f>
        <v/>
      </c>
      <c r="EN1" s="385" t="str">
        <f>E148</f>
        <v/>
      </c>
      <c r="EO1" s="385" t="str">
        <f>E149</f>
        <v/>
      </c>
      <c r="EP1" s="385" t="str">
        <f>E150</f>
        <v/>
      </c>
      <c r="EQ1" s="385" t="str">
        <f>E151</f>
        <v/>
      </c>
      <c r="ER1" s="385" t="str">
        <f>E152</f>
        <v/>
      </c>
      <c r="ES1" s="385" t="str">
        <f>E153</f>
        <v/>
      </c>
      <c r="ET1" s="385" t="str">
        <f>E154</f>
        <v/>
      </c>
      <c r="EU1" s="385" t="str">
        <f>E155</f>
        <v/>
      </c>
      <c r="EV1" s="385" t="str">
        <f>E156</f>
        <v/>
      </c>
      <c r="EW1" s="385" t="str">
        <f>E157</f>
        <v/>
      </c>
      <c r="EX1" s="385" t="str">
        <f>E158</f>
        <v/>
      </c>
      <c r="EY1" s="385" t="str">
        <f>E159</f>
        <v/>
      </c>
      <c r="EZ1" s="385" t="str">
        <f>E160</f>
        <v/>
      </c>
      <c r="FA1" s="385" t="str">
        <f>E161</f>
        <v/>
      </c>
      <c r="FB1" s="385" t="str">
        <f>E162</f>
        <v/>
      </c>
      <c r="FC1" s="385" t="str">
        <f>E163</f>
        <v/>
      </c>
      <c r="FD1" s="385" t="str">
        <f>E164</f>
        <v/>
      </c>
      <c r="FE1" s="385" t="str">
        <f>E165</f>
        <v/>
      </c>
      <c r="FF1" s="385" t="str">
        <f>E166</f>
        <v/>
      </c>
      <c r="FG1" s="385" t="str">
        <f>E167</f>
        <v/>
      </c>
      <c r="FH1" s="385" t="str">
        <f>E168</f>
        <v/>
      </c>
      <c r="FI1" s="385" t="str">
        <f>E169</f>
        <v/>
      </c>
      <c r="FJ1" s="385" t="str">
        <f>E170</f>
        <v/>
      </c>
      <c r="FK1" s="385" t="str">
        <f>E171</f>
        <v/>
      </c>
      <c r="FL1" s="385" t="str">
        <f>E172</f>
        <v/>
      </c>
      <c r="FM1" s="385" t="str">
        <f>E173</f>
        <v/>
      </c>
      <c r="FN1" s="385" t="str">
        <f>E174</f>
        <v/>
      </c>
      <c r="FO1" s="385" t="str">
        <f>E175</f>
        <v/>
      </c>
      <c r="FP1" s="385" t="str">
        <f>E176</f>
        <v/>
      </c>
      <c r="FQ1" s="385" t="str">
        <f>E177</f>
        <v/>
      </c>
      <c r="FR1" s="385" t="str">
        <f>E178</f>
        <v/>
      </c>
      <c r="FS1" s="385" t="str">
        <f>E179</f>
        <v/>
      </c>
      <c r="FT1" s="385" t="str">
        <f>E180</f>
        <v/>
      </c>
      <c r="FU1" s="385" t="str">
        <f>E181</f>
        <v/>
      </c>
      <c r="FV1" s="385" t="str">
        <f>E182</f>
        <v/>
      </c>
      <c r="FW1" s="385" t="str">
        <f>E183</f>
        <v/>
      </c>
      <c r="FX1" s="385" t="str">
        <f>E184</f>
        <v/>
      </c>
      <c r="FY1" s="385" t="str">
        <f>E185</f>
        <v/>
      </c>
      <c r="FZ1" s="385" t="str">
        <f>E186</f>
        <v/>
      </c>
      <c r="GA1" s="385" t="str">
        <f>E187</f>
        <v/>
      </c>
      <c r="GB1" s="385" t="str">
        <f>E188</f>
        <v/>
      </c>
      <c r="GC1" s="385" t="str">
        <f>E189</f>
        <v/>
      </c>
      <c r="GD1" s="385" t="str">
        <f>E190</f>
        <v/>
      </c>
      <c r="GE1" s="385" t="str">
        <f>E191</f>
        <v/>
      </c>
      <c r="GF1" s="385" t="str">
        <f>E192</f>
        <v/>
      </c>
      <c r="GG1" s="385" t="str">
        <f>E193</f>
        <v/>
      </c>
      <c r="GH1" s="385" t="str">
        <f>E194</f>
        <v/>
      </c>
      <c r="GI1" s="385" t="str">
        <f>E195</f>
        <v/>
      </c>
      <c r="GJ1" s="385" t="str">
        <f>E196</f>
        <v/>
      </c>
    </row>
    <row r="4" spans="1:192" ht="15" thickBot="1" x14ac:dyDescent="0.2"/>
    <row r="5" spans="1:192" ht="15" thickBot="1" x14ac:dyDescent="0.2">
      <c r="A5" s="695"/>
      <c r="B5" s="730" t="s">
        <v>983</v>
      </c>
      <c r="C5" s="731" t="s">
        <v>983</v>
      </c>
      <c r="D5" s="732" t="s">
        <v>983</v>
      </c>
      <c r="E5" s="39" t="str">
        <f>'0 基礎データ入力シート【最初に記入】'!M4</f>
        <v/>
      </c>
    </row>
    <row r="6" spans="1:192" ht="15" thickBot="1" x14ac:dyDescent="0.2">
      <c r="A6" s="695"/>
      <c r="B6" s="730" t="s">
        <v>984</v>
      </c>
      <c r="C6" s="731" t="s">
        <v>984</v>
      </c>
      <c r="D6" s="732" t="s">
        <v>984</v>
      </c>
      <c r="E6" s="39">
        <f>'0 基礎データ入力シート【最初に記入】'!C8</f>
        <v>0</v>
      </c>
    </row>
    <row r="7" spans="1:192" ht="15" thickBot="1" x14ac:dyDescent="0.2">
      <c r="A7" s="695"/>
      <c r="B7" s="730" t="s">
        <v>471</v>
      </c>
      <c r="C7" s="731" t="s">
        <v>471</v>
      </c>
      <c r="D7" s="732" t="s">
        <v>471</v>
      </c>
      <c r="E7" s="39">
        <f>'0 基礎データ入力シート【最初に記入】'!C6</f>
        <v>0</v>
      </c>
    </row>
    <row r="8" spans="1:192" ht="15" thickBot="1" x14ac:dyDescent="0.2">
      <c r="A8" s="695"/>
      <c r="B8" s="730" t="s">
        <v>985</v>
      </c>
      <c r="C8" s="731" t="s">
        <v>985</v>
      </c>
      <c r="D8" s="732" t="s">
        <v>985</v>
      </c>
      <c r="E8" s="39">
        <f>'0 基礎データ入力シート【最初に記入】'!C18</f>
        <v>0</v>
      </c>
    </row>
    <row r="9" spans="1:192" ht="15" thickBot="1" x14ac:dyDescent="0.2">
      <c r="A9" s="695"/>
      <c r="B9" s="730" t="s">
        <v>986</v>
      </c>
      <c r="C9" s="731" t="s">
        <v>986</v>
      </c>
      <c r="D9" s="732" t="s">
        <v>986</v>
      </c>
      <c r="E9" s="402">
        <f>'4'!E11</f>
        <v>0</v>
      </c>
    </row>
    <row r="10" spans="1:192" ht="15" thickBot="1" x14ac:dyDescent="0.2">
      <c r="A10" s="695"/>
      <c r="B10" s="730" t="s">
        <v>987</v>
      </c>
      <c r="C10" s="731" t="s">
        <v>987</v>
      </c>
      <c r="D10" s="732" t="s">
        <v>987</v>
      </c>
      <c r="E10" s="39">
        <f>'0 基礎データ入力シート【最初に記入】'!C10</f>
        <v>0</v>
      </c>
    </row>
    <row r="11" spans="1:192" ht="15" thickBot="1" x14ac:dyDescent="0.2">
      <c r="A11" s="695"/>
      <c r="B11" s="730" t="s">
        <v>988</v>
      </c>
      <c r="C11" s="731" t="s">
        <v>988</v>
      </c>
      <c r="D11" s="732" t="s">
        <v>988</v>
      </c>
      <c r="E11" s="39">
        <f>'0 基礎データ入力シート【最初に記入】'!C20</f>
        <v>0</v>
      </c>
    </row>
    <row r="12" spans="1:192" ht="15" thickBot="1" x14ac:dyDescent="0.2">
      <c r="A12" s="695"/>
      <c r="B12" s="730" t="s">
        <v>989</v>
      </c>
      <c r="C12" s="731" t="s">
        <v>989</v>
      </c>
      <c r="D12" s="732" t="s">
        <v>989</v>
      </c>
      <c r="E12" s="39" t="str">
        <f>'0 基礎データ入力シート【最初に記入】'!M14</f>
        <v/>
      </c>
    </row>
    <row r="13" spans="1:192" ht="15" thickBot="1" x14ac:dyDescent="0.2">
      <c r="A13" s="695"/>
      <c r="B13" s="733" t="s">
        <v>990</v>
      </c>
      <c r="C13" s="734" t="s">
        <v>990</v>
      </c>
      <c r="D13" s="735" t="s">
        <v>990</v>
      </c>
      <c r="E13" s="39" t="str">
        <f>IF('0 基礎データ入力シート【最初に記入】'!C4="A","",IF('4'!E15="","",'4'!E15))</f>
        <v/>
      </c>
    </row>
    <row r="14" spans="1:192" ht="15" thickBot="1" x14ac:dyDescent="0.2">
      <c r="A14" s="695"/>
      <c r="B14" s="730" t="s">
        <v>991</v>
      </c>
      <c r="C14" s="731" t="s">
        <v>991</v>
      </c>
      <c r="D14" s="732" t="s">
        <v>991</v>
      </c>
      <c r="E14" s="39" t="str">
        <f>IF('0 基礎データ入力シート【最初に記入】'!C4="A","",IF('4'!E16="","",'4'!E16))</f>
        <v/>
      </c>
    </row>
    <row r="15" spans="1:192" ht="15" thickBot="1" x14ac:dyDescent="0.2">
      <c r="A15" s="695"/>
      <c r="B15" s="730" t="s">
        <v>992</v>
      </c>
      <c r="C15" s="731" t="s">
        <v>992</v>
      </c>
      <c r="D15" s="732" t="s">
        <v>992</v>
      </c>
      <c r="E15" s="39" t="str">
        <f>IF('0 基礎データ入力シート【最初に記入】'!C4="A","",IF('4'!BE17="","",'4'!BE17))</f>
        <v/>
      </c>
    </row>
    <row r="16" spans="1:192" ht="15" thickBot="1" x14ac:dyDescent="0.2">
      <c r="A16" s="695"/>
      <c r="B16" s="730" t="s">
        <v>993</v>
      </c>
      <c r="C16" s="731" t="s">
        <v>993</v>
      </c>
      <c r="D16" s="732" t="s">
        <v>993</v>
      </c>
      <c r="E16" s="39" t="str">
        <f>IF('0 基礎データ入力シート【最初に記入】'!C4="A","",IF('4'!E21="","",'4'!E21))</f>
        <v/>
      </c>
    </row>
    <row r="17" spans="1:5" ht="15" thickBot="1" x14ac:dyDescent="0.2">
      <c r="A17" s="695"/>
      <c r="B17" s="730" t="s">
        <v>994</v>
      </c>
      <c r="C17" s="731" t="s">
        <v>994</v>
      </c>
      <c r="D17" s="732" t="s">
        <v>994</v>
      </c>
      <c r="E17" s="39" t="str">
        <f>IF('0 基礎データ入力シート【最初に記入】'!C4="A","",IF('4'!E22="","",'4'!E22))</f>
        <v/>
      </c>
    </row>
    <row r="18" spans="1:5" ht="15" thickBot="1" x14ac:dyDescent="0.2">
      <c r="A18" s="695"/>
      <c r="B18" s="730" t="s">
        <v>475</v>
      </c>
      <c r="C18" s="731" t="s">
        <v>475</v>
      </c>
      <c r="D18" s="732" t="s">
        <v>475</v>
      </c>
      <c r="E18" s="39" t="str">
        <f>IF('4'!E23="","",'4'!E23)</f>
        <v/>
      </c>
    </row>
    <row r="19" spans="1:5" ht="15" thickBot="1" x14ac:dyDescent="0.2">
      <c r="A19" s="695"/>
      <c r="B19" s="730" t="s">
        <v>995</v>
      </c>
      <c r="C19" s="731" t="s">
        <v>995</v>
      </c>
      <c r="D19" s="732" t="s">
        <v>995</v>
      </c>
      <c r="E19" s="39" t="str">
        <f>IF('4'!E27="","",'4'!E27)</f>
        <v/>
      </c>
    </row>
    <row r="20" spans="1:5" ht="15" thickBot="1" x14ac:dyDescent="0.2">
      <c r="A20" s="695"/>
      <c r="B20" s="730" t="s">
        <v>996</v>
      </c>
      <c r="C20" s="731" t="s">
        <v>996</v>
      </c>
      <c r="D20" s="732" t="s">
        <v>996</v>
      </c>
      <c r="E20" s="39" t="str">
        <f>IF('4'!E28="","",'4'!E28)</f>
        <v/>
      </c>
    </row>
    <row r="21" spans="1:5" ht="15" thickBot="1" x14ac:dyDescent="0.2">
      <c r="A21" s="695"/>
      <c r="B21" s="730" t="s">
        <v>997</v>
      </c>
      <c r="C21" s="731" t="s">
        <v>997</v>
      </c>
      <c r="D21" s="732" t="s">
        <v>997</v>
      </c>
      <c r="E21" s="39" t="str">
        <f>IF('4'!E29="","",'4'!E29)</f>
        <v/>
      </c>
    </row>
    <row r="22" spans="1:5" ht="15" thickBot="1" x14ac:dyDescent="0.2">
      <c r="A22" s="695"/>
      <c r="B22" s="730" t="s">
        <v>998</v>
      </c>
      <c r="C22" s="731" t="s">
        <v>998</v>
      </c>
      <c r="D22" s="732" t="s">
        <v>998</v>
      </c>
      <c r="E22" s="39" t="str">
        <f>IF('4'!E31="","",'4'!E31)</f>
        <v/>
      </c>
    </row>
    <row r="23" spans="1:5" ht="15" thickBot="1" x14ac:dyDescent="0.2">
      <c r="A23" s="695"/>
      <c r="B23" s="730" t="s">
        <v>999</v>
      </c>
      <c r="C23" s="731" t="s">
        <v>999</v>
      </c>
      <c r="D23" s="732" t="s">
        <v>999</v>
      </c>
      <c r="E23" s="39">
        <f>IF('4'!AA29="","",'4'!AA29)</f>
        <v>0</v>
      </c>
    </row>
    <row r="24" spans="1:5" ht="15" thickBot="1" x14ac:dyDescent="0.2">
      <c r="A24" s="695"/>
      <c r="B24" s="736" t="s">
        <v>1000</v>
      </c>
      <c r="C24" s="737" t="s">
        <v>1000</v>
      </c>
      <c r="D24" s="738" t="s">
        <v>1000</v>
      </c>
      <c r="E24" s="39">
        <f>IF('4'!AA30="","",'4'!AA30)</f>
        <v>0</v>
      </c>
    </row>
    <row r="25" spans="1:5" ht="15" thickBot="1" x14ac:dyDescent="0.2">
      <c r="A25" s="695"/>
      <c r="B25" s="736" t="s">
        <v>1001</v>
      </c>
      <c r="C25" s="737" t="s">
        <v>1001</v>
      </c>
      <c r="D25" s="738" t="s">
        <v>1001</v>
      </c>
      <c r="E25" s="39">
        <f>IF('4'!AA31="","",'4'!AA31)</f>
        <v>0</v>
      </c>
    </row>
    <row r="26" spans="1:5" ht="15" thickBot="1" x14ac:dyDescent="0.2">
      <c r="A26" s="695"/>
      <c r="B26" s="736" t="s">
        <v>1002</v>
      </c>
      <c r="C26" s="737" t="s">
        <v>1002</v>
      </c>
      <c r="D26" s="738" t="s">
        <v>1002</v>
      </c>
      <c r="E26" s="39">
        <f>IF('4'!AA32="","",'4'!AA32)</f>
        <v>0</v>
      </c>
    </row>
    <row r="27" spans="1:5" ht="15" thickBot="1" x14ac:dyDescent="0.2">
      <c r="A27" s="695"/>
      <c r="B27" s="736" t="s">
        <v>1003</v>
      </c>
      <c r="C27" s="737" t="s">
        <v>1003</v>
      </c>
      <c r="D27" s="738" t="s">
        <v>1003</v>
      </c>
      <c r="E27" s="39">
        <f>IF('4'!AA33="","",'4'!AA33)</f>
        <v>0</v>
      </c>
    </row>
    <row r="28" spans="1:5" ht="15" thickBot="1" x14ac:dyDescent="0.2">
      <c r="A28" s="695"/>
      <c r="B28" s="736" t="s">
        <v>1004</v>
      </c>
      <c r="C28" s="737" t="s">
        <v>1004</v>
      </c>
      <c r="D28" s="738" t="s">
        <v>1004</v>
      </c>
      <c r="E28" s="39">
        <f>IF('4'!AA34="","",'4'!AA34)</f>
        <v>0</v>
      </c>
    </row>
    <row r="29" spans="1:5" ht="15" thickBot="1" x14ac:dyDescent="0.2">
      <c r="A29" s="695"/>
      <c r="B29" s="736" t="s">
        <v>1005</v>
      </c>
      <c r="C29" s="737" t="s">
        <v>1005</v>
      </c>
      <c r="D29" s="738" t="s">
        <v>1005</v>
      </c>
      <c r="E29" s="39">
        <f>IF('4'!AA35="","",'4'!AA35)</f>
        <v>0</v>
      </c>
    </row>
    <row r="30" spans="1:5" ht="15" thickBot="1" x14ac:dyDescent="0.2">
      <c r="A30" s="740" t="s">
        <v>1173</v>
      </c>
      <c r="B30" s="718" t="s">
        <v>1006</v>
      </c>
      <c r="C30" s="719" t="s">
        <v>1006</v>
      </c>
      <c r="D30" s="720" t="s">
        <v>1006</v>
      </c>
      <c r="E30" s="403" t="str">
        <f>IF('4'!AM7="","",'4'!AM7)</f>
        <v/>
      </c>
    </row>
    <row r="31" spans="1:5" ht="15" thickBot="1" x14ac:dyDescent="0.2">
      <c r="A31" s="740"/>
      <c r="B31" s="718" t="s">
        <v>1007</v>
      </c>
      <c r="C31" s="719" t="s">
        <v>1007</v>
      </c>
      <c r="D31" s="720" t="s">
        <v>1007</v>
      </c>
      <c r="E31" s="403" t="str">
        <f>IF('4'!AM8="","",'4'!AM8)</f>
        <v/>
      </c>
    </row>
    <row r="32" spans="1:5" ht="15" thickBot="1" x14ac:dyDescent="0.2">
      <c r="A32" s="740"/>
      <c r="B32" s="718" t="s">
        <v>1008</v>
      </c>
      <c r="C32" s="719" t="s">
        <v>1008</v>
      </c>
      <c r="D32" s="720" t="s">
        <v>1008</v>
      </c>
      <c r="E32" s="403" t="str">
        <f>IF('4'!AM9="","",'4'!AM9)</f>
        <v/>
      </c>
    </row>
    <row r="33" spans="1:5" ht="15" thickBot="1" x14ac:dyDescent="0.2">
      <c r="A33" s="740"/>
      <c r="B33" s="718" t="s">
        <v>1009</v>
      </c>
      <c r="C33" s="719" t="s">
        <v>1009</v>
      </c>
      <c r="D33" s="720" t="s">
        <v>1009</v>
      </c>
      <c r="E33" s="403" t="str">
        <f>IF('4'!AM12="","",'4'!AM12)</f>
        <v/>
      </c>
    </row>
    <row r="34" spans="1:5" ht="15" thickBot="1" x14ac:dyDescent="0.2">
      <c r="A34" s="740"/>
      <c r="B34" s="721" t="s">
        <v>1010</v>
      </c>
      <c r="C34" s="722" t="s">
        <v>1010</v>
      </c>
      <c r="D34" s="723" t="s">
        <v>1010</v>
      </c>
      <c r="E34" s="403" t="str">
        <f>IF('4'!AM13="","",'4'!AM13)</f>
        <v/>
      </c>
    </row>
    <row r="35" spans="1:5" ht="15" thickBot="1" x14ac:dyDescent="0.2">
      <c r="A35" s="740"/>
      <c r="B35" s="721" t="s">
        <v>1011</v>
      </c>
      <c r="C35" s="722" t="s">
        <v>1011</v>
      </c>
      <c r="D35" s="723" t="s">
        <v>1011</v>
      </c>
      <c r="E35" s="403" t="str">
        <f>IF('4'!AM14="","",'4'!AM14)</f>
        <v/>
      </c>
    </row>
    <row r="36" spans="1:5" ht="15" thickBot="1" x14ac:dyDescent="0.2">
      <c r="A36" s="740"/>
      <c r="B36" s="727" t="s">
        <v>1012</v>
      </c>
      <c r="C36" s="728" t="s">
        <v>1012</v>
      </c>
      <c r="D36" s="729" t="s">
        <v>1012</v>
      </c>
      <c r="E36" s="403" t="str">
        <f>IF('4'!AM15="","",'4'!AM15)</f>
        <v/>
      </c>
    </row>
    <row r="37" spans="1:5" ht="15" thickBot="1" x14ac:dyDescent="0.2">
      <c r="A37" s="740"/>
      <c r="B37" s="727" t="s">
        <v>1013</v>
      </c>
      <c r="C37" s="728" t="s">
        <v>1013</v>
      </c>
      <c r="D37" s="729" t="s">
        <v>1013</v>
      </c>
      <c r="E37" s="403" t="str">
        <f>IF('4'!AM16="","",'4'!AM16)</f>
        <v/>
      </c>
    </row>
    <row r="38" spans="1:5" ht="15" thickBot="1" x14ac:dyDescent="0.2">
      <c r="A38" s="740"/>
      <c r="B38" s="727" t="s">
        <v>1014</v>
      </c>
      <c r="C38" s="728" t="s">
        <v>1014</v>
      </c>
      <c r="D38" s="729" t="s">
        <v>1014</v>
      </c>
      <c r="E38" s="403" t="str">
        <f>IF('4'!AM17="","",'4'!AM17)</f>
        <v/>
      </c>
    </row>
    <row r="39" spans="1:5" ht="15" thickBot="1" x14ac:dyDescent="0.2">
      <c r="A39" s="740"/>
      <c r="B39" s="727" t="s">
        <v>1015</v>
      </c>
      <c r="C39" s="728" t="s">
        <v>1015</v>
      </c>
      <c r="D39" s="729" t="s">
        <v>1015</v>
      </c>
      <c r="E39" s="403" t="str">
        <f>IF('4'!AM18="","",'4'!AM18)</f>
        <v/>
      </c>
    </row>
    <row r="40" spans="1:5" ht="15" thickBot="1" x14ac:dyDescent="0.2">
      <c r="A40" s="740"/>
      <c r="B40" s="727" t="s">
        <v>1016</v>
      </c>
      <c r="C40" s="728" t="s">
        <v>1016</v>
      </c>
      <c r="D40" s="729" t="s">
        <v>1016</v>
      </c>
      <c r="E40" s="403" t="str">
        <f>IF('4'!AM19="","",'4'!AM19)</f>
        <v/>
      </c>
    </row>
    <row r="41" spans="1:5" ht="15" thickBot="1" x14ac:dyDescent="0.2">
      <c r="A41" s="740"/>
      <c r="B41" s="718" t="s">
        <v>1017</v>
      </c>
      <c r="C41" s="719" t="s">
        <v>1017</v>
      </c>
      <c r="D41" s="720" t="s">
        <v>1017</v>
      </c>
      <c r="E41" s="403" t="str">
        <f>IF('4'!AM20="","",'4'!AM20)</f>
        <v/>
      </c>
    </row>
    <row r="42" spans="1:5" ht="15" thickBot="1" x14ac:dyDescent="0.2">
      <c r="A42" s="740"/>
      <c r="B42" s="718" t="s">
        <v>1018</v>
      </c>
      <c r="C42" s="719" t="s">
        <v>1018</v>
      </c>
      <c r="D42" s="720" t="s">
        <v>1018</v>
      </c>
      <c r="E42" s="403" t="str">
        <f>IF('4'!AM21="","",'4'!AM21)</f>
        <v/>
      </c>
    </row>
    <row r="43" spans="1:5" ht="15" thickBot="1" x14ac:dyDescent="0.2">
      <c r="A43" s="740"/>
      <c r="B43" s="718" t="s">
        <v>1019</v>
      </c>
      <c r="C43" s="719" t="s">
        <v>1019</v>
      </c>
      <c r="D43" s="720" t="s">
        <v>1019</v>
      </c>
      <c r="E43" s="403" t="str">
        <f>IF('4'!AM23="","",'4'!AM23)</f>
        <v/>
      </c>
    </row>
    <row r="44" spans="1:5" ht="15" thickBot="1" x14ac:dyDescent="0.2">
      <c r="A44" s="740"/>
      <c r="B44" s="718" t="s">
        <v>1020</v>
      </c>
      <c r="C44" s="719" t="s">
        <v>1020</v>
      </c>
      <c r="D44" s="720" t="s">
        <v>1020</v>
      </c>
      <c r="E44" s="403" t="str">
        <f>IF('4'!AM26="","",'4'!AM26)</f>
        <v/>
      </c>
    </row>
    <row r="45" spans="1:5" ht="15" thickBot="1" x14ac:dyDescent="0.2">
      <c r="A45" s="740"/>
      <c r="B45" s="718" t="s">
        <v>1021</v>
      </c>
      <c r="C45" s="719" t="s">
        <v>1021</v>
      </c>
      <c r="D45" s="720" t="s">
        <v>1021</v>
      </c>
      <c r="E45" s="403" t="str">
        <f>IF('4'!AM27="","",'4'!AM27)</f>
        <v/>
      </c>
    </row>
    <row r="46" spans="1:5" ht="15" thickBot="1" x14ac:dyDescent="0.2">
      <c r="A46" s="740"/>
      <c r="B46" s="718" t="s">
        <v>1022</v>
      </c>
      <c r="C46" s="719" t="s">
        <v>1022</v>
      </c>
      <c r="D46" s="720" t="s">
        <v>1022</v>
      </c>
      <c r="E46" s="403" t="str">
        <f>IF('4'!AM28="","",'4'!AM28)</f>
        <v/>
      </c>
    </row>
    <row r="47" spans="1:5" ht="15" thickBot="1" x14ac:dyDescent="0.2">
      <c r="A47" s="740"/>
      <c r="B47" s="718" t="s">
        <v>1023</v>
      </c>
      <c r="C47" s="719" t="s">
        <v>1023</v>
      </c>
      <c r="D47" s="720" t="s">
        <v>1023</v>
      </c>
      <c r="E47" s="403" t="str">
        <f>IF('4'!AM29="","",'4'!AM29)</f>
        <v/>
      </c>
    </row>
    <row r="48" spans="1:5" ht="15" thickBot="1" x14ac:dyDescent="0.2">
      <c r="A48" s="740"/>
      <c r="B48" s="718" t="s">
        <v>1024</v>
      </c>
      <c r="C48" s="719" t="s">
        <v>1024</v>
      </c>
      <c r="D48" s="720" t="s">
        <v>1024</v>
      </c>
      <c r="E48" s="403" t="str">
        <f>IF('4'!AM30="","",'4'!AM30)</f>
        <v/>
      </c>
    </row>
    <row r="49" spans="1:5" ht="15" thickBot="1" x14ac:dyDescent="0.2">
      <c r="A49" s="740"/>
      <c r="B49" s="718" t="s">
        <v>1025</v>
      </c>
      <c r="C49" s="719" t="s">
        <v>1025</v>
      </c>
      <c r="D49" s="720" t="s">
        <v>1025</v>
      </c>
      <c r="E49" s="403" t="str">
        <f>IF('4'!AM31="","",'4'!AM31)</f>
        <v/>
      </c>
    </row>
    <row r="50" spans="1:5" ht="15" thickBot="1" x14ac:dyDescent="0.2">
      <c r="A50" s="740"/>
      <c r="B50" s="718" t="s">
        <v>1026</v>
      </c>
      <c r="C50" s="719" t="s">
        <v>1026</v>
      </c>
      <c r="D50" s="720" t="s">
        <v>1026</v>
      </c>
      <c r="E50" s="403" t="str">
        <f>IF('4'!AM32="","",'4'!AM32)</f>
        <v/>
      </c>
    </row>
    <row r="51" spans="1:5" ht="15" thickBot="1" x14ac:dyDescent="0.2">
      <c r="A51" s="740"/>
      <c r="B51" s="721" t="s">
        <v>1027</v>
      </c>
      <c r="C51" s="722" t="s">
        <v>1027</v>
      </c>
      <c r="D51" s="723" t="s">
        <v>1027</v>
      </c>
      <c r="E51" s="403" t="str">
        <f>IF('4'!AM34="","",'4'!AM34)</f>
        <v/>
      </c>
    </row>
    <row r="52" spans="1:5" ht="15" thickBot="1" x14ac:dyDescent="0.2">
      <c r="A52" s="740"/>
      <c r="B52" s="721" t="s">
        <v>1028</v>
      </c>
      <c r="C52" s="722" t="s">
        <v>1028</v>
      </c>
      <c r="D52" s="723" t="s">
        <v>1028</v>
      </c>
      <c r="E52" s="403" t="str">
        <f>IF('4'!AM35="","",'4'!AM35)</f>
        <v/>
      </c>
    </row>
    <row r="53" spans="1:5" ht="15" thickBot="1" x14ac:dyDescent="0.2">
      <c r="A53" s="740"/>
      <c r="B53" s="727" t="s">
        <v>1029</v>
      </c>
      <c r="C53" s="728" t="s">
        <v>1029</v>
      </c>
      <c r="D53" s="729" t="s">
        <v>1029</v>
      </c>
      <c r="E53" s="403" t="str">
        <f>IF('4'!AX7="","",'4'!AX7)</f>
        <v/>
      </c>
    </row>
    <row r="54" spans="1:5" ht="15" thickBot="1" x14ac:dyDescent="0.2">
      <c r="A54" s="740"/>
      <c r="B54" s="727" t="s">
        <v>1030</v>
      </c>
      <c r="C54" s="728" t="s">
        <v>1030</v>
      </c>
      <c r="D54" s="729" t="s">
        <v>1030</v>
      </c>
      <c r="E54" s="403" t="str">
        <f>IF('4'!AX8="","",'4'!AX8)</f>
        <v/>
      </c>
    </row>
    <row r="55" spans="1:5" ht="15" thickBot="1" x14ac:dyDescent="0.2">
      <c r="A55" s="740"/>
      <c r="B55" s="727" t="s">
        <v>1031</v>
      </c>
      <c r="C55" s="728" t="s">
        <v>1031</v>
      </c>
      <c r="D55" s="729" t="s">
        <v>1031</v>
      </c>
      <c r="E55" s="403" t="str">
        <f>IF('4'!AX9="","",'4'!AX9)</f>
        <v/>
      </c>
    </row>
    <row r="56" spans="1:5" ht="15" thickBot="1" x14ac:dyDescent="0.2">
      <c r="A56" s="740"/>
      <c r="B56" s="727" t="s">
        <v>1032</v>
      </c>
      <c r="C56" s="728" t="s">
        <v>1032</v>
      </c>
      <c r="D56" s="729" t="s">
        <v>1032</v>
      </c>
      <c r="E56" s="403" t="str">
        <f>IF('4'!AX10="","",'4'!AX10)</f>
        <v/>
      </c>
    </row>
    <row r="57" spans="1:5" ht="15" thickBot="1" x14ac:dyDescent="0.2">
      <c r="A57" s="740"/>
      <c r="B57" s="727" t="s">
        <v>1033</v>
      </c>
      <c r="C57" s="728" t="s">
        <v>1033</v>
      </c>
      <c r="D57" s="729" t="s">
        <v>1033</v>
      </c>
      <c r="E57" s="403" t="str">
        <f>IF('4'!AX11="","",'4'!AX11)</f>
        <v/>
      </c>
    </row>
    <row r="58" spans="1:5" ht="15" thickBot="1" x14ac:dyDescent="0.2">
      <c r="A58" s="740"/>
      <c r="B58" s="718" t="s">
        <v>1034</v>
      </c>
      <c r="C58" s="719" t="s">
        <v>1034</v>
      </c>
      <c r="D58" s="720" t="s">
        <v>1034</v>
      </c>
      <c r="E58" s="403" t="str">
        <f>IF('4'!AX12="","",'4'!AX12)</f>
        <v/>
      </c>
    </row>
    <row r="59" spans="1:5" ht="15" thickBot="1" x14ac:dyDescent="0.2">
      <c r="A59" s="740"/>
      <c r="B59" s="718" t="s">
        <v>1035</v>
      </c>
      <c r="C59" s="719" t="s">
        <v>1035</v>
      </c>
      <c r="D59" s="720" t="s">
        <v>1035</v>
      </c>
      <c r="E59" s="403" t="str">
        <f>IF('4'!AX13="","",'4'!AX13)</f>
        <v/>
      </c>
    </row>
    <row r="60" spans="1:5" ht="15" thickBot="1" x14ac:dyDescent="0.2">
      <c r="A60" s="740"/>
      <c r="B60" s="718" t="s">
        <v>1036</v>
      </c>
      <c r="C60" s="719" t="s">
        <v>1036</v>
      </c>
      <c r="D60" s="720" t="s">
        <v>1036</v>
      </c>
      <c r="E60" s="403" t="str">
        <f>IF('4'!AX14="","",'4'!AX14)</f>
        <v/>
      </c>
    </row>
    <row r="61" spans="1:5" ht="15" thickBot="1" x14ac:dyDescent="0.2">
      <c r="A61" s="740"/>
      <c r="B61" s="718" t="s">
        <v>1037</v>
      </c>
      <c r="C61" s="719" t="s">
        <v>1037</v>
      </c>
      <c r="D61" s="720" t="s">
        <v>1037</v>
      </c>
      <c r="E61" s="403" t="str">
        <f>IF('4'!AX15="","",'4'!AX15)</f>
        <v/>
      </c>
    </row>
    <row r="62" spans="1:5" ht="15" thickBot="1" x14ac:dyDescent="0.2">
      <c r="A62" s="740"/>
      <c r="B62" s="718" t="s">
        <v>1038</v>
      </c>
      <c r="C62" s="719" t="s">
        <v>1038</v>
      </c>
      <c r="D62" s="720" t="s">
        <v>1038</v>
      </c>
      <c r="E62" s="403" t="str">
        <f>IF('4'!AX16="","",'4'!AX16)</f>
        <v/>
      </c>
    </row>
    <row r="63" spans="1:5" ht="15" thickBot="1" x14ac:dyDescent="0.2">
      <c r="A63" s="740"/>
      <c r="B63" s="718" t="s">
        <v>1039</v>
      </c>
      <c r="C63" s="719" t="s">
        <v>1039</v>
      </c>
      <c r="D63" s="720" t="s">
        <v>1039</v>
      </c>
      <c r="E63" s="403" t="str">
        <f>IF('4'!AX17="","",'4'!AX17)</f>
        <v/>
      </c>
    </row>
    <row r="64" spans="1:5" ht="15" thickBot="1" x14ac:dyDescent="0.2">
      <c r="A64" s="740"/>
      <c r="B64" s="718" t="s">
        <v>1040</v>
      </c>
      <c r="C64" s="719" t="s">
        <v>1040</v>
      </c>
      <c r="D64" s="720" t="s">
        <v>1040</v>
      </c>
      <c r="E64" s="403" t="str">
        <f>IF('4'!AX18="","",'4'!AX18)</f>
        <v/>
      </c>
    </row>
    <row r="65" spans="1:5" ht="15" thickBot="1" x14ac:dyDescent="0.2">
      <c r="A65" s="740"/>
      <c r="B65" s="718" t="s">
        <v>1041</v>
      </c>
      <c r="C65" s="719" t="s">
        <v>1041</v>
      </c>
      <c r="D65" s="720" t="s">
        <v>1041</v>
      </c>
      <c r="E65" s="403" t="str">
        <f>IF('4'!AX19="","",'4'!AX19)</f>
        <v/>
      </c>
    </row>
    <row r="66" spans="1:5" ht="15" thickBot="1" x14ac:dyDescent="0.2">
      <c r="A66" s="740"/>
      <c r="B66" s="718" t="s">
        <v>1042</v>
      </c>
      <c r="C66" s="719" t="s">
        <v>1042</v>
      </c>
      <c r="D66" s="720" t="s">
        <v>1042</v>
      </c>
      <c r="E66" s="403" t="str">
        <f>IF('4'!AX20="","",'4'!AX20)</f>
        <v/>
      </c>
    </row>
    <row r="67" spans="1:5" ht="15" thickBot="1" x14ac:dyDescent="0.2">
      <c r="A67" s="740"/>
      <c r="B67" s="718" t="s">
        <v>1043</v>
      </c>
      <c r="C67" s="719" t="s">
        <v>1043</v>
      </c>
      <c r="D67" s="720" t="s">
        <v>1043</v>
      </c>
      <c r="E67" s="403" t="str">
        <f>IF('4'!AX21="","",'4'!AX21)</f>
        <v/>
      </c>
    </row>
    <row r="68" spans="1:5" ht="15" thickBot="1" x14ac:dyDescent="0.2">
      <c r="A68" s="740"/>
      <c r="B68" s="721" t="s">
        <v>1044</v>
      </c>
      <c r="C68" s="722" t="s">
        <v>1044</v>
      </c>
      <c r="D68" s="723" t="s">
        <v>1044</v>
      </c>
      <c r="E68" s="403" t="str">
        <f>IF('4'!AX22="","",'4'!AX22)</f>
        <v/>
      </c>
    </row>
    <row r="69" spans="1:5" ht="15" thickBot="1" x14ac:dyDescent="0.2">
      <c r="A69" s="740"/>
      <c r="B69" s="721" t="s">
        <v>1045</v>
      </c>
      <c r="C69" s="722" t="s">
        <v>1045</v>
      </c>
      <c r="D69" s="723" t="s">
        <v>1045</v>
      </c>
      <c r="E69" s="403" t="str">
        <f>IF('4'!AX23="","",'4'!AX23)</f>
        <v/>
      </c>
    </row>
    <row r="70" spans="1:5" ht="15" thickBot="1" x14ac:dyDescent="0.2">
      <c r="A70" s="740"/>
      <c r="B70" s="727" t="s">
        <v>1046</v>
      </c>
      <c r="C70" s="728" t="s">
        <v>1046</v>
      </c>
      <c r="D70" s="729" t="s">
        <v>1046</v>
      </c>
      <c r="E70" s="403" t="str">
        <f>IF('4'!AX24="","",'4'!AX24)</f>
        <v/>
      </c>
    </row>
    <row r="71" spans="1:5" ht="15" thickBot="1" x14ac:dyDescent="0.2">
      <c r="A71" s="740"/>
      <c r="B71" s="727" t="s">
        <v>1047</v>
      </c>
      <c r="C71" s="728" t="s">
        <v>1047</v>
      </c>
      <c r="D71" s="729" t="s">
        <v>1047</v>
      </c>
      <c r="E71" s="403" t="str">
        <f>IF('4'!AX25="","",'4'!AX25)</f>
        <v/>
      </c>
    </row>
    <row r="72" spans="1:5" ht="15" thickBot="1" x14ac:dyDescent="0.2">
      <c r="A72" s="740"/>
      <c r="B72" s="727" t="s">
        <v>1048</v>
      </c>
      <c r="C72" s="728" t="s">
        <v>1048</v>
      </c>
      <c r="D72" s="729" t="s">
        <v>1048</v>
      </c>
      <c r="E72" s="403" t="str">
        <f>IF('4'!AX26="","",'4'!AX26)</f>
        <v/>
      </c>
    </row>
    <row r="73" spans="1:5" ht="15" thickBot="1" x14ac:dyDescent="0.2">
      <c r="A73" s="740"/>
      <c r="B73" s="727" t="s">
        <v>1049</v>
      </c>
      <c r="C73" s="728" t="s">
        <v>1049</v>
      </c>
      <c r="D73" s="729" t="s">
        <v>1049</v>
      </c>
      <c r="E73" s="403" t="str">
        <f>IF('4'!AX27="","",'4'!AX27)</f>
        <v/>
      </c>
    </row>
    <row r="74" spans="1:5" ht="15" thickBot="1" x14ac:dyDescent="0.2">
      <c r="A74" s="740"/>
      <c r="B74" s="727" t="s">
        <v>1050</v>
      </c>
      <c r="C74" s="728" t="s">
        <v>1050</v>
      </c>
      <c r="D74" s="729" t="s">
        <v>1050</v>
      </c>
      <c r="E74" s="403" t="str">
        <f>IF('4'!AX30="","",'4'!AX30)</f>
        <v/>
      </c>
    </row>
    <row r="75" spans="1:5" ht="15" thickBot="1" x14ac:dyDescent="0.2">
      <c r="A75" s="740"/>
      <c r="B75" s="718" t="s">
        <v>1051</v>
      </c>
      <c r="C75" s="719" t="s">
        <v>1051</v>
      </c>
      <c r="D75" s="720" t="s">
        <v>1051</v>
      </c>
      <c r="E75" s="403" t="str">
        <f>IF('4'!AX31="","",'4'!AX31)</f>
        <v/>
      </c>
    </row>
    <row r="76" spans="1:5" ht="15" thickBot="1" x14ac:dyDescent="0.2">
      <c r="A76" s="740"/>
      <c r="B76" s="718" t="s">
        <v>1052</v>
      </c>
      <c r="C76" s="719" t="s">
        <v>1052</v>
      </c>
      <c r="D76" s="720" t="s">
        <v>1052</v>
      </c>
      <c r="E76" s="403" t="str">
        <f>IF('4'!AX32="","",'4'!AX32)</f>
        <v/>
      </c>
    </row>
    <row r="77" spans="1:5" ht="15" thickBot="1" x14ac:dyDescent="0.2">
      <c r="A77" s="740"/>
      <c r="B77" s="718" t="s">
        <v>1053</v>
      </c>
      <c r="C77" s="719" t="s">
        <v>1053</v>
      </c>
      <c r="D77" s="720" t="s">
        <v>1053</v>
      </c>
      <c r="E77" s="403" t="str">
        <f>IF('4'!AX33="","",'4'!AX33)</f>
        <v/>
      </c>
    </row>
    <row r="78" spans="1:5" ht="15" thickBot="1" x14ac:dyDescent="0.2">
      <c r="A78" s="740"/>
      <c r="B78" s="718" t="s">
        <v>1054</v>
      </c>
      <c r="C78" s="719" t="s">
        <v>1054</v>
      </c>
      <c r="D78" s="720" t="s">
        <v>1054</v>
      </c>
      <c r="E78" s="403" t="str">
        <f>IF('4'!AX34="","",'4'!AX34)</f>
        <v/>
      </c>
    </row>
    <row r="79" spans="1:5" ht="15" thickBot="1" x14ac:dyDescent="0.2">
      <c r="A79" s="739" t="s">
        <v>1174</v>
      </c>
      <c r="B79" s="724" t="s">
        <v>1055</v>
      </c>
      <c r="C79" s="725" t="s">
        <v>1055</v>
      </c>
      <c r="D79" s="726" t="s">
        <v>1055</v>
      </c>
      <c r="E79" s="39" t="str">
        <f>IF('4'!AN7="","",'4'!AN7)</f>
        <v/>
      </c>
    </row>
    <row r="80" spans="1:5" ht="15" thickBot="1" x14ac:dyDescent="0.2">
      <c r="A80" s="739"/>
      <c r="B80" s="706" t="s">
        <v>1056</v>
      </c>
      <c r="C80" s="707" t="s">
        <v>1056</v>
      </c>
      <c r="D80" s="708" t="s">
        <v>1056</v>
      </c>
      <c r="E80" s="400" t="str">
        <f>IF('4'!AN12="","",'4'!AN12)</f>
        <v/>
      </c>
    </row>
    <row r="81" spans="1:5" ht="15" thickBot="1" x14ac:dyDescent="0.2">
      <c r="A81" s="739"/>
      <c r="B81" s="706" t="s">
        <v>1057</v>
      </c>
      <c r="C81" s="707" t="s">
        <v>1057</v>
      </c>
      <c r="D81" s="708" t="s">
        <v>1057</v>
      </c>
      <c r="E81" s="39" t="str">
        <f>IF('4'!AN13="","",'4'!AN13)</f>
        <v/>
      </c>
    </row>
    <row r="82" spans="1:5" ht="15" thickBot="1" x14ac:dyDescent="0.2">
      <c r="A82" s="739"/>
      <c r="B82" s="706" t="s">
        <v>1058</v>
      </c>
      <c r="C82" s="707" t="s">
        <v>1058</v>
      </c>
      <c r="D82" s="708" t="s">
        <v>1058</v>
      </c>
      <c r="E82" s="39" t="str">
        <f>IF('4'!AN23="","",'4'!AN23)</f>
        <v/>
      </c>
    </row>
    <row r="83" spans="1:5" ht="15" thickBot="1" x14ac:dyDescent="0.2">
      <c r="A83" s="739"/>
      <c r="B83" s="706" t="s">
        <v>1059</v>
      </c>
      <c r="C83" s="707" t="s">
        <v>1059</v>
      </c>
      <c r="D83" s="708" t="s">
        <v>1059</v>
      </c>
      <c r="E83" s="39" t="str">
        <f>IF('4'!AN26="","",'4'!AN26)</f>
        <v/>
      </c>
    </row>
    <row r="84" spans="1:5" ht="15" thickBot="1" x14ac:dyDescent="0.2">
      <c r="A84" s="739"/>
      <c r="B84" s="706" t="s">
        <v>1060</v>
      </c>
      <c r="C84" s="707" t="s">
        <v>1060</v>
      </c>
      <c r="D84" s="708" t="s">
        <v>1060</v>
      </c>
      <c r="E84" s="39" t="str">
        <f>IF('4'!AN27="","",'4'!AN27)</f>
        <v/>
      </c>
    </row>
    <row r="85" spans="1:5" ht="15" thickBot="1" x14ac:dyDescent="0.2">
      <c r="A85" s="739"/>
      <c r="B85" s="715" t="s">
        <v>1061</v>
      </c>
      <c r="C85" s="716" t="s">
        <v>1061</v>
      </c>
      <c r="D85" s="717" t="s">
        <v>1061</v>
      </c>
      <c r="E85" s="39" t="str">
        <f>IF('4'!AN28="","",'4'!AN28)</f>
        <v/>
      </c>
    </row>
    <row r="86" spans="1:5" ht="15" thickBot="1" x14ac:dyDescent="0.2">
      <c r="A86" s="739"/>
      <c r="B86" s="715" t="s">
        <v>1062</v>
      </c>
      <c r="C86" s="716" t="s">
        <v>1062</v>
      </c>
      <c r="D86" s="717" t="s">
        <v>1062</v>
      </c>
      <c r="E86" s="39" t="str">
        <f>IF('4'!AN29="","",'4'!AN29)</f>
        <v/>
      </c>
    </row>
    <row r="87" spans="1:5" ht="15" thickBot="1" x14ac:dyDescent="0.2">
      <c r="A87" s="739"/>
      <c r="B87" s="712" t="s">
        <v>1063</v>
      </c>
      <c r="C87" s="713" t="s">
        <v>1063</v>
      </c>
      <c r="D87" s="714" t="s">
        <v>1063</v>
      </c>
      <c r="E87" s="39" t="str">
        <f>IF('4'!AN30="","",'4'!AN30)</f>
        <v/>
      </c>
    </row>
    <row r="88" spans="1:5" ht="15" thickBot="1" x14ac:dyDescent="0.2">
      <c r="A88" s="739"/>
      <c r="B88" s="712" t="s">
        <v>1064</v>
      </c>
      <c r="C88" s="713" t="s">
        <v>1064</v>
      </c>
      <c r="D88" s="714" t="s">
        <v>1064</v>
      </c>
      <c r="E88" s="39" t="str">
        <f>IF('4'!AN31="","",'4'!AN31)</f>
        <v/>
      </c>
    </row>
    <row r="89" spans="1:5" ht="15" thickBot="1" x14ac:dyDescent="0.2">
      <c r="A89" s="739"/>
      <c r="B89" s="712" t="s">
        <v>1065</v>
      </c>
      <c r="C89" s="713" t="s">
        <v>1065</v>
      </c>
      <c r="D89" s="714" t="s">
        <v>1065</v>
      </c>
      <c r="E89" s="39" t="str">
        <f>IF('4'!AN32="","",'4'!AN32)</f>
        <v/>
      </c>
    </row>
    <row r="90" spans="1:5" ht="15" thickBot="1" x14ac:dyDescent="0.2">
      <c r="A90" s="739"/>
      <c r="B90" s="712" t="s">
        <v>1066</v>
      </c>
      <c r="C90" s="713" t="s">
        <v>1066</v>
      </c>
      <c r="D90" s="714" t="s">
        <v>1066</v>
      </c>
      <c r="E90" s="39" t="str">
        <f>IF('4'!AN34="","",'4'!AN34)</f>
        <v/>
      </c>
    </row>
    <row r="91" spans="1:5" ht="15" thickBot="1" x14ac:dyDescent="0.2">
      <c r="A91" s="739"/>
      <c r="B91" s="712" t="s">
        <v>1067</v>
      </c>
      <c r="C91" s="713" t="s">
        <v>1067</v>
      </c>
      <c r="D91" s="714" t="s">
        <v>1067</v>
      </c>
      <c r="E91" s="39" t="str">
        <f>IF('4'!AN35="","",'4'!AN35)</f>
        <v/>
      </c>
    </row>
    <row r="92" spans="1:5" ht="15" thickBot="1" x14ac:dyDescent="0.2">
      <c r="A92" s="739"/>
      <c r="B92" s="706" t="s">
        <v>1068</v>
      </c>
      <c r="C92" s="707" t="s">
        <v>1068</v>
      </c>
      <c r="D92" s="708" t="s">
        <v>1068</v>
      </c>
      <c r="E92" s="39" t="str">
        <f>IF('4'!AY7="","",'4'!AY7)</f>
        <v/>
      </c>
    </row>
    <row r="93" spans="1:5" ht="15" thickBot="1" x14ac:dyDescent="0.2">
      <c r="A93" s="739"/>
      <c r="B93" s="706" t="s">
        <v>1069</v>
      </c>
      <c r="C93" s="707" t="s">
        <v>1069</v>
      </c>
      <c r="D93" s="708" t="s">
        <v>1069</v>
      </c>
      <c r="E93" s="39" t="str">
        <f>IF('4'!AY8="","",'4'!AY8)</f>
        <v/>
      </c>
    </row>
    <row r="94" spans="1:5" ht="15" thickBot="1" x14ac:dyDescent="0.2">
      <c r="A94" s="739"/>
      <c r="B94" s="706" t="s">
        <v>1070</v>
      </c>
      <c r="C94" s="707" t="s">
        <v>1070</v>
      </c>
      <c r="D94" s="708" t="s">
        <v>1070</v>
      </c>
      <c r="E94" s="39" t="str">
        <f>IF('4'!AY9="","",'4'!AY9)</f>
        <v/>
      </c>
    </row>
    <row r="95" spans="1:5" ht="15" thickBot="1" x14ac:dyDescent="0.2">
      <c r="A95" s="739"/>
      <c r="B95" s="706" t="s">
        <v>1071</v>
      </c>
      <c r="C95" s="707" t="s">
        <v>1071</v>
      </c>
      <c r="D95" s="708" t="s">
        <v>1071</v>
      </c>
      <c r="E95" s="39" t="str">
        <f>IF('4'!AY10="","",'4'!AY10)</f>
        <v/>
      </c>
    </row>
    <row r="96" spans="1:5" ht="15" thickBot="1" x14ac:dyDescent="0.2">
      <c r="A96" s="739"/>
      <c r="B96" s="706" t="s">
        <v>1072</v>
      </c>
      <c r="C96" s="707" t="s">
        <v>1072</v>
      </c>
      <c r="D96" s="708" t="s">
        <v>1072</v>
      </c>
      <c r="E96" s="39" t="str">
        <f>IF('4'!AY11="","",'4'!AY11)</f>
        <v/>
      </c>
    </row>
    <row r="97" spans="1:5" ht="15" thickBot="1" x14ac:dyDescent="0.2">
      <c r="A97" s="739"/>
      <c r="B97" s="706" t="s">
        <v>1073</v>
      </c>
      <c r="C97" s="707" t="s">
        <v>1073</v>
      </c>
      <c r="D97" s="708" t="s">
        <v>1073</v>
      </c>
      <c r="E97" s="39" t="str">
        <f>IF('4'!AY12="","",'4'!AY12)</f>
        <v/>
      </c>
    </row>
    <row r="98" spans="1:5" ht="15" thickBot="1" x14ac:dyDescent="0.2">
      <c r="A98" s="739"/>
      <c r="B98" s="706" t="s">
        <v>1074</v>
      </c>
      <c r="C98" s="707" t="s">
        <v>1074</v>
      </c>
      <c r="D98" s="708" t="s">
        <v>1074</v>
      </c>
      <c r="E98" s="39" t="str">
        <f>IF('4'!AY13="","",'4'!AY13)</f>
        <v/>
      </c>
    </row>
    <row r="99" spans="1:5" ht="15" thickBot="1" x14ac:dyDescent="0.2">
      <c r="A99" s="739"/>
      <c r="B99" s="706" t="s">
        <v>1075</v>
      </c>
      <c r="C99" s="707" t="s">
        <v>1075</v>
      </c>
      <c r="D99" s="708" t="s">
        <v>1075</v>
      </c>
      <c r="E99" s="39" t="str">
        <f>IF('4'!AY14="","",'4'!AY14)</f>
        <v/>
      </c>
    </row>
    <row r="100" spans="1:5" ht="15" thickBot="1" x14ac:dyDescent="0.2">
      <c r="A100" s="739"/>
      <c r="B100" s="706" t="s">
        <v>1076</v>
      </c>
      <c r="C100" s="707" t="s">
        <v>1076</v>
      </c>
      <c r="D100" s="708" t="s">
        <v>1076</v>
      </c>
      <c r="E100" s="39" t="str">
        <f>IF('4'!AY15="","",'4'!AY15)</f>
        <v/>
      </c>
    </row>
    <row r="101" spans="1:5" ht="15" thickBot="1" x14ac:dyDescent="0.2">
      <c r="A101" s="739"/>
      <c r="B101" s="706" t="s">
        <v>1077</v>
      </c>
      <c r="C101" s="707" t="s">
        <v>1077</v>
      </c>
      <c r="D101" s="708" t="s">
        <v>1077</v>
      </c>
      <c r="E101" s="39" t="str">
        <f>IF('4'!AY16="","",'4'!AY16)</f>
        <v/>
      </c>
    </row>
    <row r="102" spans="1:5" ht="15" thickBot="1" x14ac:dyDescent="0.2">
      <c r="A102" s="739"/>
      <c r="B102" s="715" t="s">
        <v>1078</v>
      </c>
      <c r="C102" s="716" t="s">
        <v>1078</v>
      </c>
      <c r="D102" s="717" t="s">
        <v>1078</v>
      </c>
      <c r="E102" s="39" t="str">
        <f>IF('4'!AY17="","",'4'!AY17)</f>
        <v/>
      </c>
    </row>
    <row r="103" spans="1:5" ht="15" thickBot="1" x14ac:dyDescent="0.2">
      <c r="A103" s="739"/>
      <c r="B103" s="715" t="s">
        <v>1079</v>
      </c>
      <c r="C103" s="716" t="s">
        <v>1079</v>
      </c>
      <c r="D103" s="717" t="s">
        <v>1079</v>
      </c>
      <c r="E103" s="39" t="str">
        <f>IF('4'!AY18="","",'4'!AY18)</f>
        <v/>
      </c>
    </row>
    <row r="104" spans="1:5" ht="15" thickBot="1" x14ac:dyDescent="0.2">
      <c r="A104" s="739"/>
      <c r="B104" s="712" t="s">
        <v>1080</v>
      </c>
      <c r="C104" s="713" t="s">
        <v>1080</v>
      </c>
      <c r="D104" s="714" t="s">
        <v>1080</v>
      </c>
      <c r="E104" s="39" t="str">
        <f>IF('4'!AY19="","",'4'!AY19)</f>
        <v/>
      </c>
    </row>
    <row r="105" spans="1:5" ht="15" thickBot="1" x14ac:dyDescent="0.2">
      <c r="A105" s="739"/>
      <c r="B105" s="712" t="s">
        <v>1081</v>
      </c>
      <c r="C105" s="713" t="s">
        <v>1081</v>
      </c>
      <c r="D105" s="714" t="s">
        <v>1081</v>
      </c>
      <c r="E105" s="39" t="str">
        <f>IF('4'!AY20="","",'4'!AY20)</f>
        <v/>
      </c>
    </row>
    <row r="106" spans="1:5" ht="15" thickBot="1" x14ac:dyDescent="0.2">
      <c r="A106" s="739"/>
      <c r="B106" s="712" t="s">
        <v>1082</v>
      </c>
      <c r="C106" s="713" t="s">
        <v>1082</v>
      </c>
      <c r="D106" s="714" t="s">
        <v>1082</v>
      </c>
      <c r="E106" s="39" t="str">
        <f>IF('4'!AY21="","",'4'!AY21)</f>
        <v/>
      </c>
    </row>
    <row r="107" spans="1:5" ht="15" thickBot="1" x14ac:dyDescent="0.2">
      <c r="A107" s="739"/>
      <c r="B107" s="712" t="s">
        <v>1083</v>
      </c>
      <c r="C107" s="713" t="s">
        <v>1083</v>
      </c>
      <c r="D107" s="714" t="s">
        <v>1083</v>
      </c>
      <c r="E107" s="39" t="str">
        <f>IF('4'!AY22="","",'4'!AY22)</f>
        <v/>
      </c>
    </row>
    <row r="108" spans="1:5" ht="15" thickBot="1" x14ac:dyDescent="0.2">
      <c r="A108" s="739"/>
      <c r="B108" s="712" t="s">
        <v>1084</v>
      </c>
      <c r="C108" s="713" t="s">
        <v>1084</v>
      </c>
      <c r="D108" s="714" t="s">
        <v>1084</v>
      </c>
      <c r="E108" s="39" t="str">
        <f>IF('4'!AY23="","",'4'!AY23)</f>
        <v/>
      </c>
    </row>
    <row r="109" spans="1:5" ht="15" thickBot="1" x14ac:dyDescent="0.2">
      <c r="A109" s="739"/>
      <c r="B109" s="706" t="s">
        <v>1085</v>
      </c>
      <c r="C109" s="707" t="s">
        <v>1085</v>
      </c>
      <c r="D109" s="708" t="s">
        <v>1085</v>
      </c>
      <c r="E109" s="39" t="str">
        <f>IF('4'!AY24="","",'4'!AY24)</f>
        <v/>
      </c>
    </row>
    <row r="110" spans="1:5" ht="15" thickBot="1" x14ac:dyDescent="0.2">
      <c r="A110" s="739"/>
      <c r="B110" s="706" t="s">
        <v>1086</v>
      </c>
      <c r="C110" s="707" t="s">
        <v>1086</v>
      </c>
      <c r="D110" s="708" t="s">
        <v>1086</v>
      </c>
      <c r="E110" s="39" t="str">
        <f>IF('4'!AY25="","",'4'!AY25)</f>
        <v/>
      </c>
    </row>
    <row r="111" spans="1:5" ht="15" thickBot="1" x14ac:dyDescent="0.2">
      <c r="A111" s="739"/>
      <c r="B111" s="706" t="s">
        <v>1087</v>
      </c>
      <c r="C111" s="707" t="s">
        <v>1087</v>
      </c>
      <c r="D111" s="708" t="s">
        <v>1087</v>
      </c>
      <c r="E111" s="39" t="str">
        <f>IF('4'!AY26="","",'4'!AY26)</f>
        <v/>
      </c>
    </row>
    <row r="112" spans="1:5" ht="15" thickBot="1" x14ac:dyDescent="0.2">
      <c r="A112" s="739"/>
      <c r="B112" s="706" t="s">
        <v>1088</v>
      </c>
      <c r="C112" s="707" t="s">
        <v>1088</v>
      </c>
      <c r="D112" s="708" t="s">
        <v>1088</v>
      </c>
      <c r="E112" s="39" t="str">
        <f>IF('4'!AY27="","",'4'!AY27)</f>
        <v/>
      </c>
    </row>
    <row r="113" spans="1:5" ht="15" thickBot="1" x14ac:dyDescent="0.2">
      <c r="A113" s="739"/>
      <c r="B113" s="706" t="s">
        <v>1089</v>
      </c>
      <c r="C113" s="707" t="s">
        <v>1089</v>
      </c>
      <c r="D113" s="708" t="s">
        <v>1089</v>
      </c>
      <c r="E113" s="400" t="str">
        <f>IF('4'!AM37="","0",'4'!AM37)</f>
        <v>0</v>
      </c>
    </row>
    <row r="114" spans="1:5" ht="15" thickBot="1" x14ac:dyDescent="0.2">
      <c r="A114" s="399"/>
      <c r="B114" s="709" t="s">
        <v>1090</v>
      </c>
      <c r="C114" s="710" t="s">
        <v>1090</v>
      </c>
      <c r="D114" s="711" t="s">
        <v>1090</v>
      </c>
      <c r="E114" s="39" t="str">
        <f>IF('4'!E42="","",'4'!E42)</f>
        <v/>
      </c>
    </row>
    <row r="115" spans="1:5" ht="15" thickBot="1" x14ac:dyDescent="0.2">
      <c r="A115" s="696" t="s">
        <v>1175</v>
      </c>
      <c r="B115" s="697" t="s">
        <v>1091</v>
      </c>
      <c r="C115" s="698" t="s">
        <v>1091</v>
      </c>
      <c r="D115" s="699" t="s">
        <v>1091</v>
      </c>
      <c r="E115" s="39" t="str">
        <f>IF('5-1'!F9="","",'5-1'!F9)</f>
        <v/>
      </c>
    </row>
    <row r="116" spans="1:5" ht="15" thickBot="1" x14ac:dyDescent="0.2">
      <c r="A116" s="696"/>
      <c r="B116" s="697" t="s">
        <v>1092</v>
      </c>
      <c r="C116" s="698" t="s">
        <v>1092</v>
      </c>
      <c r="D116" s="699" t="s">
        <v>1092</v>
      </c>
      <c r="E116" s="39" t="str">
        <f>IF('5-1'!F10="","",'5-1'!F10)</f>
        <v/>
      </c>
    </row>
    <row r="117" spans="1:5" ht="15" thickBot="1" x14ac:dyDescent="0.2">
      <c r="A117" s="696"/>
      <c r="B117" s="697" t="s">
        <v>1093</v>
      </c>
      <c r="C117" s="698" t="s">
        <v>1093</v>
      </c>
      <c r="D117" s="699" t="s">
        <v>1093</v>
      </c>
      <c r="E117" s="39" t="str">
        <f>IF('5-1'!F11="","",'5-1'!F11)</f>
        <v/>
      </c>
    </row>
    <row r="118" spans="1:5" ht="15" thickBot="1" x14ac:dyDescent="0.2">
      <c r="A118" s="696"/>
      <c r="B118" s="697" t="s">
        <v>1094</v>
      </c>
      <c r="C118" s="698" t="s">
        <v>1094</v>
      </c>
      <c r="D118" s="699" t="s">
        <v>1094</v>
      </c>
      <c r="E118" s="39" t="str">
        <f>IF('5-1'!F12="","",'5-1'!F12)</f>
        <v/>
      </c>
    </row>
    <row r="119" spans="1:5" ht="15" thickBot="1" x14ac:dyDescent="0.2">
      <c r="A119" s="696"/>
      <c r="B119" s="703" t="s">
        <v>1095</v>
      </c>
      <c r="C119" s="704" t="s">
        <v>1095</v>
      </c>
      <c r="D119" s="705" t="s">
        <v>1095</v>
      </c>
      <c r="E119" s="39" t="str">
        <f>IF('5-1'!F14="","",'5-1'!F14)</f>
        <v/>
      </c>
    </row>
    <row r="120" spans="1:5" ht="15" thickBot="1" x14ac:dyDescent="0.2">
      <c r="A120" s="696"/>
      <c r="B120" s="703" t="s">
        <v>1096</v>
      </c>
      <c r="C120" s="704" t="s">
        <v>1096</v>
      </c>
      <c r="D120" s="705" t="s">
        <v>1096</v>
      </c>
      <c r="E120" s="39" t="str">
        <f>IF('5-1'!F15="","",'5-1'!F15)</f>
        <v/>
      </c>
    </row>
    <row r="121" spans="1:5" ht="15" thickBot="1" x14ac:dyDescent="0.2">
      <c r="A121" s="696"/>
      <c r="B121" s="700" t="s">
        <v>1097</v>
      </c>
      <c r="C121" s="701" t="s">
        <v>1097</v>
      </c>
      <c r="D121" s="702" t="s">
        <v>1097</v>
      </c>
      <c r="E121" s="39" t="str">
        <f>IF('5-1'!F16="","",'5-1'!F16)</f>
        <v/>
      </c>
    </row>
    <row r="122" spans="1:5" ht="15" thickBot="1" x14ac:dyDescent="0.2">
      <c r="A122" s="696"/>
      <c r="B122" s="700" t="s">
        <v>1098</v>
      </c>
      <c r="C122" s="701" t="s">
        <v>1098</v>
      </c>
      <c r="D122" s="702" t="s">
        <v>1098</v>
      </c>
      <c r="E122" s="39" t="str">
        <f>IF('5-1'!F17="","",'5-1'!F17)</f>
        <v/>
      </c>
    </row>
    <row r="123" spans="1:5" ht="15" thickBot="1" x14ac:dyDescent="0.2">
      <c r="A123" s="696"/>
      <c r="B123" s="700" t="s">
        <v>1099</v>
      </c>
      <c r="C123" s="701" t="s">
        <v>1099</v>
      </c>
      <c r="D123" s="702" t="s">
        <v>1099</v>
      </c>
      <c r="E123" s="39" t="str">
        <f>IF('5-1'!F18="","",'5-1'!F18)</f>
        <v/>
      </c>
    </row>
    <row r="124" spans="1:5" ht="15" thickBot="1" x14ac:dyDescent="0.2">
      <c r="A124" s="696"/>
      <c r="B124" s="697" t="s">
        <v>1100</v>
      </c>
      <c r="C124" s="698" t="s">
        <v>1100</v>
      </c>
      <c r="D124" s="699" t="s">
        <v>1100</v>
      </c>
      <c r="E124" s="39" t="str">
        <f>IF('5-1'!F20="","",'5-1'!F20)</f>
        <v/>
      </c>
    </row>
    <row r="125" spans="1:5" ht="15" thickBot="1" x14ac:dyDescent="0.2">
      <c r="A125" s="696"/>
      <c r="B125" s="697" t="s">
        <v>1101</v>
      </c>
      <c r="C125" s="698" t="s">
        <v>1101</v>
      </c>
      <c r="D125" s="699" t="s">
        <v>1101</v>
      </c>
      <c r="E125" s="39" t="str">
        <f>IF('5-1'!F21="","",'5-1'!F21)</f>
        <v/>
      </c>
    </row>
    <row r="126" spans="1:5" ht="15" thickBot="1" x14ac:dyDescent="0.2">
      <c r="A126" s="696"/>
      <c r="B126" s="697" t="s">
        <v>1102</v>
      </c>
      <c r="C126" s="698" t="s">
        <v>1102</v>
      </c>
      <c r="D126" s="699" t="s">
        <v>1102</v>
      </c>
      <c r="E126" s="39" t="str">
        <f>IF('5-1'!F22="","",'5-1'!F22)</f>
        <v/>
      </c>
    </row>
    <row r="127" spans="1:5" ht="15" thickBot="1" x14ac:dyDescent="0.2">
      <c r="A127" s="696"/>
      <c r="B127" s="697" t="s">
        <v>1103</v>
      </c>
      <c r="C127" s="698" t="s">
        <v>1103</v>
      </c>
      <c r="D127" s="699" t="s">
        <v>1103</v>
      </c>
      <c r="E127" s="39" t="str">
        <f>IF('5-1'!F23="","",'5-1'!F23)</f>
        <v/>
      </c>
    </row>
    <row r="128" spans="1:5" ht="15" thickBot="1" x14ac:dyDescent="0.2">
      <c r="A128" s="696"/>
      <c r="B128" s="697" t="s">
        <v>1104</v>
      </c>
      <c r="C128" s="698" t="s">
        <v>1104</v>
      </c>
      <c r="D128" s="699" t="s">
        <v>1104</v>
      </c>
      <c r="E128" s="39" t="str">
        <f>IF('5-1'!F24="","",'5-1'!F24)</f>
        <v/>
      </c>
    </row>
    <row r="129" spans="1:5" ht="15" thickBot="1" x14ac:dyDescent="0.2">
      <c r="A129" s="696"/>
      <c r="B129" s="697" t="s">
        <v>1105</v>
      </c>
      <c r="C129" s="698" t="s">
        <v>1105</v>
      </c>
      <c r="D129" s="699" t="s">
        <v>1105</v>
      </c>
      <c r="E129" s="39" t="str">
        <f>IF('5-1'!F25="","",'5-1'!F25)</f>
        <v/>
      </c>
    </row>
    <row r="130" spans="1:5" ht="15" thickBot="1" x14ac:dyDescent="0.2">
      <c r="A130" s="696"/>
      <c r="B130" s="697" t="s">
        <v>1106</v>
      </c>
      <c r="C130" s="698" t="s">
        <v>1106</v>
      </c>
      <c r="D130" s="699" t="s">
        <v>1106</v>
      </c>
      <c r="E130" s="39" t="str">
        <f>IF('5-1'!F26="","",'5-1'!F26)</f>
        <v/>
      </c>
    </row>
    <row r="131" spans="1:5" ht="15" thickBot="1" x14ac:dyDescent="0.2">
      <c r="A131" s="696"/>
      <c r="B131" s="697" t="s">
        <v>1107</v>
      </c>
      <c r="C131" s="698" t="s">
        <v>1107</v>
      </c>
      <c r="D131" s="699" t="s">
        <v>1107</v>
      </c>
      <c r="E131" s="39" t="str">
        <f>IF('5-1'!F27="","",'5-1'!F27)</f>
        <v/>
      </c>
    </row>
    <row r="132" spans="1:5" ht="15" thickBot="1" x14ac:dyDescent="0.2">
      <c r="A132" s="696"/>
      <c r="B132" s="703" t="s">
        <v>1108</v>
      </c>
      <c r="C132" s="704" t="s">
        <v>1108</v>
      </c>
      <c r="D132" s="705" t="s">
        <v>1108</v>
      </c>
      <c r="E132" s="39" t="str">
        <f>IF('5-1'!F28="","",'5-1'!F28)</f>
        <v/>
      </c>
    </row>
    <row r="133" spans="1:5" ht="15" thickBot="1" x14ac:dyDescent="0.2">
      <c r="A133" s="696"/>
      <c r="B133" s="703" t="s">
        <v>1109</v>
      </c>
      <c r="C133" s="704" t="s">
        <v>1109</v>
      </c>
      <c r="D133" s="705" t="s">
        <v>1109</v>
      </c>
      <c r="E133" s="39" t="str">
        <f>IF('5-1'!F29="","",'5-1'!F29)</f>
        <v/>
      </c>
    </row>
    <row r="134" spans="1:5" ht="15" thickBot="1" x14ac:dyDescent="0.2">
      <c r="A134" s="696"/>
      <c r="B134" s="700" t="s">
        <v>1110</v>
      </c>
      <c r="C134" s="701" t="s">
        <v>1110</v>
      </c>
      <c r="D134" s="702" t="s">
        <v>1110</v>
      </c>
      <c r="E134" s="39" t="str">
        <f>IF('5-1'!F30="","",'5-1'!F30)</f>
        <v/>
      </c>
    </row>
    <row r="135" spans="1:5" ht="15" thickBot="1" x14ac:dyDescent="0.2">
      <c r="A135" s="696"/>
      <c r="B135" s="700" t="s">
        <v>1111</v>
      </c>
      <c r="C135" s="701" t="s">
        <v>1111</v>
      </c>
      <c r="D135" s="702" t="s">
        <v>1111</v>
      </c>
      <c r="E135" s="39" t="str">
        <f>IF('5-1'!F31="","",'5-1'!F31)</f>
        <v/>
      </c>
    </row>
    <row r="136" spans="1:5" ht="15" thickBot="1" x14ac:dyDescent="0.2">
      <c r="A136" s="696"/>
      <c r="B136" s="700" t="s">
        <v>1112</v>
      </c>
      <c r="C136" s="701" t="s">
        <v>1112</v>
      </c>
      <c r="D136" s="702" t="s">
        <v>1112</v>
      </c>
      <c r="E136" s="39" t="str">
        <f>IF('5-1'!F32="","",'5-1'!F32)</f>
        <v/>
      </c>
    </row>
    <row r="137" spans="1:5" ht="15" thickBot="1" x14ac:dyDescent="0.2">
      <c r="A137" s="696"/>
      <c r="B137" s="700" t="s">
        <v>1113</v>
      </c>
      <c r="C137" s="701" t="s">
        <v>1113</v>
      </c>
      <c r="D137" s="702" t="s">
        <v>1113</v>
      </c>
      <c r="E137" s="39" t="str">
        <f>IF('5-1'!F33="","",'5-1'!F33)</f>
        <v/>
      </c>
    </row>
    <row r="138" spans="1:5" ht="15" thickBot="1" x14ac:dyDescent="0.2">
      <c r="A138" s="696"/>
      <c r="B138" s="700" t="s">
        <v>1114</v>
      </c>
      <c r="C138" s="701" t="s">
        <v>1114</v>
      </c>
      <c r="D138" s="702" t="s">
        <v>1114</v>
      </c>
      <c r="E138" s="39" t="str">
        <f>IF('5-1'!N9="","",'5-1'!N9)</f>
        <v/>
      </c>
    </row>
    <row r="139" spans="1:5" ht="15" thickBot="1" x14ac:dyDescent="0.2">
      <c r="A139" s="696"/>
      <c r="B139" s="697" t="s">
        <v>1115</v>
      </c>
      <c r="C139" s="698" t="s">
        <v>1115</v>
      </c>
      <c r="D139" s="699" t="s">
        <v>1115</v>
      </c>
      <c r="E139" s="39" t="str">
        <f>IF('5-1'!N10="","",'5-1'!N10)</f>
        <v/>
      </c>
    </row>
    <row r="140" spans="1:5" ht="15" thickBot="1" x14ac:dyDescent="0.2">
      <c r="A140" s="696"/>
      <c r="B140" s="697" t="s">
        <v>1116</v>
      </c>
      <c r="C140" s="698" t="s">
        <v>1116</v>
      </c>
      <c r="D140" s="699" t="s">
        <v>1116</v>
      </c>
      <c r="E140" s="39" t="str">
        <f>IF('5-1'!N11="","",'5-1'!N11)</f>
        <v/>
      </c>
    </row>
    <row r="141" spans="1:5" ht="15" thickBot="1" x14ac:dyDescent="0.2">
      <c r="A141" s="696"/>
      <c r="B141" s="697" t="s">
        <v>1117</v>
      </c>
      <c r="C141" s="698" t="s">
        <v>1117</v>
      </c>
      <c r="D141" s="699" t="s">
        <v>1117</v>
      </c>
      <c r="E141" s="39" t="str">
        <f>IF('5-1'!N12="","",'5-1'!N12)</f>
        <v/>
      </c>
    </row>
    <row r="142" spans="1:5" ht="15" thickBot="1" x14ac:dyDescent="0.2">
      <c r="A142" s="696"/>
      <c r="B142" s="697" t="s">
        <v>1118</v>
      </c>
      <c r="C142" s="698" t="s">
        <v>1118</v>
      </c>
      <c r="D142" s="699" t="s">
        <v>1118</v>
      </c>
      <c r="E142" s="39" t="str">
        <f>IF('5-1'!N13="","",'5-1'!N13)</f>
        <v/>
      </c>
    </row>
    <row r="143" spans="1:5" ht="15" thickBot="1" x14ac:dyDescent="0.2">
      <c r="A143" s="696"/>
      <c r="B143" s="697" t="s">
        <v>1119</v>
      </c>
      <c r="C143" s="698" t="s">
        <v>1119</v>
      </c>
      <c r="D143" s="699" t="s">
        <v>1119</v>
      </c>
      <c r="E143" s="39" t="str">
        <f>IF('5-1'!N14="","",'5-1'!N14)</f>
        <v/>
      </c>
    </row>
    <row r="144" spans="1:5" ht="15" thickBot="1" x14ac:dyDescent="0.2">
      <c r="A144" s="696"/>
      <c r="B144" s="697" t="s">
        <v>1120</v>
      </c>
      <c r="C144" s="698" t="s">
        <v>1120</v>
      </c>
      <c r="D144" s="699" t="s">
        <v>1120</v>
      </c>
      <c r="E144" s="39" t="str">
        <f>IF('5-1'!N15="","",'5-1'!N15)</f>
        <v/>
      </c>
    </row>
    <row r="145" spans="1:5" ht="15" thickBot="1" x14ac:dyDescent="0.2">
      <c r="A145" s="696"/>
      <c r="B145" s="697" t="s">
        <v>1121</v>
      </c>
      <c r="C145" s="698" t="s">
        <v>1121</v>
      </c>
      <c r="D145" s="699" t="s">
        <v>1121</v>
      </c>
      <c r="E145" s="39" t="str">
        <f>IF('5-1'!N16="","",'5-1'!N16)</f>
        <v/>
      </c>
    </row>
    <row r="146" spans="1:5" ht="15" thickBot="1" x14ac:dyDescent="0.2">
      <c r="A146" s="696"/>
      <c r="B146" s="697" t="s">
        <v>1122</v>
      </c>
      <c r="C146" s="698" t="s">
        <v>1122</v>
      </c>
      <c r="D146" s="699" t="s">
        <v>1122</v>
      </c>
      <c r="E146" s="39" t="str">
        <f>IF('5-1'!N17="","",'5-1'!N17)</f>
        <v/>
      </c>
    </row>
    <row r="147" spans="1:5" ht="15" thickBot="1" x14ac:dyDescent="0.2">
      <c r="A147" s="696"/>
      <c r="B147" s="697" t="s">
        <v>1123</v>
      </c>
      <c r="C147" s="698" t="s">
        <v>1123</v>
      </c>
      <c r="D147" s="699" t="s">
        <v>1123</v>
      </c>
      <c r="E147" s="39" t="str">
        <f>IF('5-1'!N18="","",'5-1'!N18)</f>
        <v/>
      </c>
    </row>
    <row r="148" spans="1:5" ht="15" thickBot="1" x14ac:dyDescent="0.2">
      <c r="A148" s="696"/>
      <c r="B148" s="697" t="s">
        <v>1124</v>
      </c>
      <c r="C148" s="698" t="s">
        <v>1124</v>
      </c>
      <c r="D148" s="699" t="s">
        <v>1124</v>
      </c>
      <c r="E148" s="39" t="str">
        <f>IF('5-1'!N19="","",'5-1'!N19)</f>
        <v/>
      </c>
    </row>
    <row r="149" spans="1:5" ht="15" thickBot="1" x14ac:dyDescent="0.2">
      <c r="A149" s="696"/>
      <c r="B149" s="703" t="s">
        <v>1125</v>
      </c>
      <c r="C149" s="704" t="s">
        <v>1125</v>
      </c>
      <c r="D149" s="705" t="s">
        <v>1125</v>
      </c>
      <c r="E149" s="39" t="str">
        <f>IF('5-1'!N20="","",'5-1'!N20)</f>
        <v/>
      </c>
    </row>
    <row r="150" spans="1:5" ht="15" thickBot="1" x14ac:dyDescent="0.2">
      <c r="A150" s="696"/>
      <c r="B150" s="703" t="s">
        <v>1126</v>
      </c>
      <c r="C150" s="704" t="s">
        <v>1126</v>
      </c>
      <c r="D150" s="705" t="s">
        <v>1126</v>
      </c>
      <c r="E150" s="39" t="str">
        <f>IF('5-1'!N21="","",'5-1'!N21)</f>
        <v/>
      </c>
    </row>
    <row r="151" spans="1:5" ht="15" thickBot="1" x14ac:dyDescent="0.2">
      <c r="A151" s="696"/>
      <c r="B151" s="700" t="s">
        <v>1127</v>
      </c>
      <c r="C151" s="701" t="s">
        <v>1127</v>
      </c>
      <c r="D151" s="702" t="s">
        <v>1127</v>
      </c>
      <c r="E151" s="39" t="str">
        <f>IF('5-1'!N22="","",'5-1'!N22)</f>
        <v/>
      </c>
    </row>
    <row r="152" spans="1:5" ht="15" thickBot="1" x14ac:dyDescent="0.2">
      <c r="A152" s="696"/>
      <c r="B152" s="700" t="s">
        <v>1128</v>
      </c>
      <c r="C152" s="701" t="s">
        <v>1128</v>
      </c>
      <c r="D152" s="702" t="s">
        <v>1128</v>
      </c>
      <c r="E152" s="39" t="str">
        <f>IF('5-1'!N23="","",'5-1'!N23)</f>
        <v/>
      </c>
    </row>
    <row r="153" spans="1:5" ht="15" thickBot="1" x14ac:dyDescent="0.2">
      <c r="A153" s="696"/>
      <c r="B153" s="700" t="s">
        <v>1129</v>
      </c>
      <c r="C153" s="701" t="s">
        <v>1129</v>
      </c>
      <c r="D153" s="702" t="s">
        <v>1129</v>
      </c>
      <c r="E153" s="39" t="str">
        <f>IF('5-1'!N24="","",'5-1'!N24)</f>
        <v/>
      </c>
    </row>
    <row r="154" spans="1:5" ht="15" thickBot="1" x14ac:dyDescent="0.2">
      <c r="A154" s="696"/>
      <c r="B154" s="700" t="s">
        <v>1130</v>
      </c>
      <c r="C154" s="701" t="s">
        <v>1130</v>
      </c>
      <c r="D154" s="702" t="s">
        <v>1130</v>
      </c>
      <c r="E154" s="39" t="str">
        <f>IF('5-1'!N25="","",'5-1'!N25)</f>
        <v/>
      </c>
    </row>
    <row r="155" spans="1:5" ht="15" thickBot="1" x14ac:dyDescent="0.2">
      <c r="A155" s="696"/>
      <c r="B155" s="700" t="s">
        <v>1131</v>
      </c>
      <c r="C155" s="701" t="s">
        <v>1131</v>
      </c>
      <c r="D155" s="702" t="s">
        <v>1131</v>
      </c>
      <c r="E155" s="39" t="str">
        <f>IF('5-1'!N26="","",'5-1'!N26)</f>
        <v/>
      </c>
    </row>
    <row r="156" spans="1:5" ht="15" thickBot="1" x14ac:dyDescent="0.2">
      <c r="A156" s="696"/>
      <c r="B156" s="697" t="s">
        <v>1132</v>
      </c>
      <c r="C156" s="698" t="s">
        <v>1132</v>
      </c>
      <c r="D156" s="699" t="s">
        <v>1132</v>
      </c>
      <c r="E156" s="39" t="str">
        <f>IF('5-1'!N27="","",'5-1'!N27)</f>
        <v/>
      </c>
    </row>
    <row r="157" spans="1:5" ht="15" thickBot="1" x14ac:dyDescent="0.2">
      <c r="A157" s="696"/>
      <c r="B157" s="697" t="s">
        <v>1133</v>
      </c>
      <c r="C157" s="698" t="s">
        <v>1133</v>
      </c>
      <c r="D157" s="699" t="s">
        <v>1133</v>
      </c>
      <c r="E157" s="39" t="str">
        <f>IF('5-1'!N28="","",'5-1'!N28)</f>
        <v/>
      </c>
    </row>
    <row r="158" spans="1:5" ht="15" thickBot="1" x14ac:dyDescent="0.2">
      <c r="A158" s="696"/>
      <c r="B158" s="697" t="s">
        <v>1134</v>
      </c>
      <c r="C158" s="698" t="s">
        <v>1134</v>
      </c>
      <c r="D158" s="699" t="s">
        <v>1134</v>
      </c>
      <c r="E158" s="39" t="str">
        <f>IF('5-1'!N29="","",'5-1'!N29)</f>
        <v/>
      </c>
    </row>
    <row r="159" spans="1:5" ht="15" thickBot="1" x14ac:dyDescent="0.2">
      <c r="A159" s="696"/>
      <c r="B159" s="697" t="s">
        <v>1135</v>
      </c>
      <c r="C159" s="698" t="s">
        <v>1135</v>
      </c>
      <c r="D159" s="699" t="s">
        <v>1135</v>
      </c>
      <c r="E159" s="39" t="str">
        <f>IF('5-1'!W9="","",'5-1'!W9)</f>
        <v/>
      </c>
    </row>
    <row r="160" spans="1:5" ht="15" thickBot="1" x14ac:dyDescent="0.2">
      <c r="A160" s="696"/>
      <c r="B160" s="697" t="s">
        <v>1136</v>
      </c>
      <c r="C160" s="698" t="s">
        <v>1136</v>
      </c>
      <c r="D160" s="699" t="s">
        <v>1136</v>
      </c>
      <c r="E160" s="39" t="str">
        <f>IF('5-1'!W10="","",'5-1'!W10)</f>
        <v/>
      </c>
    </row>
    <row r="161" spans="1:5" ht="15" thickBot="1" x14ac:dyDescent="0.2">
      <c r="A161" s="696"/>
      <c r="B161" s="697" t="s">
        <v>1137</v>
      </c>
      <c r="C161" s="698" t="s">
        <v>1137</v>
      </c>
      <c r="D161" s="699" t="s">
        <v>1137</v>
      </c>
      <c r="E161" s="39" t="str">
        <f>IF('5-1'!W11="","",'5-1'!W11)</f>
        <v/>
      </c>
    </row>
    <row r="162" spans="1:5" ht="15" thickBot="1" x14ac:dyDescent="0.2">
      <c r="A162" s="696"/>
      <c r="B162" s="697" t="s">
        <v>1138</v>
      </c>
      <c r="C162" s="698" t="s">
        <v>1138</v>
      </c>
      <c r="D162" s="699" t="s">
        <v>1138</v>
      </c>
      <c r="E162" s="39" t="str">
        <f>IF('5-1'!W12="","",'5-1'!W12)</f>
        <v/>
      </c>
    </row>
    <row r="163" spans="1:5" ht="15" thickBot="1" x14ac:dyDescent="0.2">
      <c r="A163" s="696"/>
      <c r="B163" s="697" t="s">
        <v>1139</v>
      </c>
      <c r="C163" s="698" t="s">
        <v>1139</v>
      </c>
      <c r="D163" s="699" t="s">
        <v>1139</v>
      </c>
      <c r="E163" s="39" t="str">
        <f>IF('5-1'!W13="","",'5-1'!W13)</f>
        <v/>
      </c>
    </row>
    <row r="164" spans="1:5" ht="15" thickBot="1" x14ac:dyDescent="0.2">
      <c r="A164" s="696"/>
      <c r="B164" s="697" t="s">
        <v>1140</v>
      </c>
      <c r="C164" s="698" t="s">
        <v>1140</v>
      </c>
      <c r="D164" s="699" t="s">
        <v>1140</v>
      </c>
      <c r="E164" s="39" t="str">
        <f>IF('5-1'!W14="","",'5-1'!W14)</f>
        <v/>
      </c>
    </row>
    <row r="165" spans="1:5" ht="15" thickBot="1" x14ac:dyDescent="0.2">
      <c r="A165" s="696"/>
      <c r="B165" s="697" t="s">
        <v>1141</v>
      </c>
      <c r="C165" s="698" t="s">
        <v>1141</v>
      </c>
      <c r="D165" s="699" t="s">
        <v>1141</v>
      </c>
      <c r="E165" s="39" t="str">
        <f>IF('5-1'!W15="","",'5-1'!W15)</f>
        <v/>
      </c>
    </row>
    <row r="166" spans="1:5" ht="15" thickBot="1" x14ac:dyDescent="0.2">
      <c r="A166" s="696"/>
      <c r="B166" s="703" t="s">
        <v>1142</v>
      </c>
      <c r="C166" s="704" t="s">
        <v>1142</v>
      </c>
      <c r="D166" s="705" t="s">
        <v>1142</v>
      </c>
      <c r="E166" s="39" t="str">
        <f>IF('5-1'!W16="","",'5-1'!W16)</f>
        <v/>
      </c>
    </row>
    <row r="167" spans="1:5" ht="15" thickBot="1" x14ac:dyDescent="0.2">
      <c r="A167" s="696"/>
      <c r="B167" s="703" t="s">
        <v>1143</v>
      </c>
      <c r="C167" s="704" t="s">
        <v>1143</v>
      </c>
      <c r="D167" s="705" t="s">
        <v>1143</v>
      </c>
      <c r="E167" s="39" t="str">
        <f>IF('5-1'!W17="","",'5-1'!W17)</f>
        <v/>
      </c>
    </row>
    <row r="168" spans="1:5" ht="15" thickBot="1" x14ac:dyDescent="0.2">
      <c r="A168" s="696"/>
      <c r="B168" s="700" t="s">
        <v>1144</v>
      </c>
      <c r="C168" s="701" t="s">
        <v>1144</v>
      </c>
      <c r="D168" s="702" t="s">
        <v>1144</v>
      </c>
      <c r="E168" s="39" t="str">
        <f>IF('5-1'!W18="","",'5-1'!W18)</f>
        <v/>
      </c>
    </row>
    <row r="169" spans="1:5" ht="15" thickBot="1" x14ac:dyDescent="0.2">
      <c r="A169" s="696"/>
      <c r="B169" s="700" t="s">
        <v>1145</v>
      </c>
      <c r="C169" s="701" t="s">
        <v>1145</v>
      </c>
      <c r="D169" s="702" t="s">
        <v>1145</v>
      </c>
      <c r="E169" s="39" t="str">
        <f>IF('5-1'!W19="","",'5-1'!W19)</f>
        <v/>
      </c>
    </row>
    <row r="170" spans="1:5" ht="15" thickBot="1" x14ac:dyDescent="0.2">
      <c r="A170" s="696"/>
      <c r="B170" s="700" t="s">
        <v>1146</v>
      </c>
      <c r="C170" s="701" t="s">
        <v>1146</v>
      </c>
      <c r="D170" s="702" t="s">
        <v>1146</v>
      </c>
      <c r="E170" s="39" t="str">
        <f>IF('5-1'!W20="","",'5-1'!W20)</f>
        <v/>
      </c>
    </row>
    <row r="171" spans="1:5" ht="15" thickBot="1" x14ac:dyDescent="0.2">
      <c r="A171" s="696"/>
      <c r="B171" s="700" t="s">
        <v>1147</v>
      </c>
      <c r="C171" s="701" t="s">
        <v>1147</v>
      </c>
      <c r="D171" s="702" t="s">
        <v>1147</v>
      </c>
      <c r="E171" s="39" t="str">
        <f>IF('5-1'!W21="","",'5-1'!W21)</f>
        <v/>
      </c>
    </row>
    <row r="172" spans="1:5" ht="15" thickBot="1" x14ac:dyDescent="0.2">
      <c r="A172" s="696"/>
      <c r="B172" s="700" t="s">
        <v>1148</v>
      </c>
      <c r="C172" s="701" t="s">
        <v>1148</v>
      </c>
      <c r="D172" s="702" t="s">
        <v>1148</v>
      </c>
      <c r="E172" s="39" t="str">
        <f>IF('5-1'!W22="","",'5-1'!W22)</f>
        <v/>
      </c>
    </row>
    <row r="173" spans="1:5" ht="15" thickBot="1" x14ac:dyDescent="0.2">
      <c r="A173" s="696"/>
      <c r="B173" s="697" t="s">
        <v>1149</v>
      </c>
      <c r="C173" s="698" t="s">
        <v>1149</v>
      </c>
      <c r="D173" s="699" t="s">
        <v>1149</v>
      </c>
      <c r="E173" s="39" t="str">
        <f>IF('5-1'!W23="","",'5-1'!W23)</f>
        <v/>
      </c>
    </row>
    <row r="174" spans="1:5" ht="15" thickBot="1" x14ac:dyDescent="0.2">
      <c r="A174" s="696"/>
      <c r="B174" s="697" t="s">
        <v>1150</v>
      </c>
      <c r="C174" s="698" t="s">
        <v>1150</v>
      </c>
      <c r="D174" s="699" t="s">
        <v>1150</v>
      </c>
      <c r="E174" s="39" t="str">
        <f>IF('5-1'!W24="","",'5-1'!W24)</f>
        <v/>
      </c>
    </row>
    <row r="175" spans="1:5" ht="15" thickBot="1" x14ac:dyDescent="0.2">
      <c r="A175" s="696"/>
      <c r="B175" s="697" t="s">
        <v>1151</v>
      </c>
      <c r="C175" s="698" t="s">
        <v>1151</v>
      </c>
      <c r="D175" s="699" t="s">
        <v>1151</v>
      </c>
      <c r="E175" s="39" t="str">
        <f>IF('5-1'!W25="","",'5-1'!W25)</f>
        <v/>
      </c>
    </row>
    <row r="176" spans="1:5" ht="15" thickBot="1" x14ac:dyDescent="0.2">
      <c r="A176" s="696"/>
      <c r="B176" s="697" t="s">
        <v>1152</v>
      </c>
      <c r="C176" s="698" t="s">
        <v>1152</v>
      </c>
      <c r="D176" s="699" t="s">
        <v>1152</v>
      </c>
      <c r="E176" s="39" t="str">
        <f>IF('5-1'!W26="","",'5-1'!W26)</f>
        <v/>
      </c>
    </row>
    <row r="177" spans="1:5" ht="15" thickBot="1" x14ac:dyDescent="0.2">
      <c r="A177" s="696"/>
      <c r="B177" s="697" t="s">
        <v>1153</v>
      </c>
      <c r="C177" s="698" t="s">
        <v>1153</v>
      </c>
      <c r="D177" s="699" t="s">
        <v>1153</v>
      </c>
      <c r="E177" s="39" t="str">
        <f>IF('5-1'!W27="","",'5-1'!W27)</f>
        <v/>
      </c>
    </row>
    <row r="178" spans="1:5" ht="15" thickBot="1" x14ac:dyDescent="0.2">
      <c r="A178" s="696"/>
      <c r="B178" s="697" t="s">
        <v>1154</v>
      </c>
      <c r="C178" s="698" t="s">
        <v>1154</v>
      </c>
      <c r="D178" s="699" t="s">
        <v>1154</v>
      </c>
      <c r="E178" s="39" t="str">
        <f>IF('5-1'!W28="","",'5-1'!W28)</f>
        <v/>
      </c>
    </row>
    <row r="179" spans="1:5" ht="15" thickBot="1" x14ac:dyDescent="0.2">
      <c r="A179" s="696"/>
      <c r="B179" s="697" t="s">
        <v>1155</v>
      </c>
      <c r="C179" s="698" t="s">
        <v>1155</v>
      </c>
      <c r="D179" s="699" t="s">
        <v>1155</v>
      </c>
      <c r="E179" s="39" t="str">
        <f>IF('5-1'!W29="","",'5-1'!W29)</f>
        <v/>
      </c>
    </row>
    <row r="180" spans="1:5" ht="15" thickBot="1" x14ac:dyDescent="0.2">
      <c r="A180" s="696"/>
      <c r="B180" s="697" t="s">
        <v>1156</v>
      </c>
      <c r="C180" s="698" t="s">
        <v>1156</v>
      </c>
      <c r="D180" s="699" t="s">
        <v>1156</v>
      </c>
      <c r="E180" s="39" t="str">
        <f>IF('5-1'!N31="","",'5-1'!N31)</f>
        <v/>
      </c>
    </row>
    <row r="181" spans="1:5" ht="15" thickBot="1" x14ac:dyDescent="0.2">
      <c r="A181" s="696"/>
      <c r="B181" s="697" t="s">
        <v>1157</v>
      </c>
      <c r="C181" s="698" t="s">
        <v>1157</v>
      </c>
      <c r="D181" s="699" t="s">
        <v>1157</v>
      </c>
      <c r="E181" s="39" t="str">
        <f>IF('5-1'!N32="","",'5-1'!N32)</f>
        <v/>
      </c>
    </row>
    <row r="182" spans="1:5" ht="15" thickBot="1" x14ac:dyDescent="0.2">
      <c r="A182" s="696"/>
      <c r="B182" s="697" t="s">
        <v>1158</v>
      </c>
      <c r="C182" s="698" t="s">
        <v>1158</v>
      </c>
      <c r="D182" s="699" t="s">
        <v>1158</v>
      </c>
      <c r="E182" s="39" t="str">
        <f>IF('5-1'!W31="","",'5-1'!W31)</f>
        <v/>
      </c>
    </row>
    <row r="183" spans="1:5" ht="15" thickBot="1" x14ac:dyDescent="0.2">
      <c r="A183" s="696"/>
      <c r="B183" s="703" t="s">
        <v>1159</v>
      </c>
      <c r="C183" s="704" t="s">
        <v>1159</v>
      </c>
      <c r="D183" s="705" t="s">
        <v>1159</v>
      </c>
      <c r="E183" s="39" t="str">
        <f>IF('5-1'!W32="","",'5-1'!W32)</f>
        <v/>
      </c>
    </row>
    <row r="184" spans="1:5" ht="15" thickBot="1" x14ac:dyDescent="0.2">
      <c r="A184" s="696"/>
      <c r="B184" s="703" t="s">
        <v>1160</v>
      </c>
      <c r="C184" s="704" t="s">
        <v>1160</v>
      </c>
      <c r="D184" s="705" t="s">
        <v>1160</v>
      </c>
      <c r="E184" s="39" t="str">
        <f>IF('5-1'!W33="","",'5-1'!W33)</f>
        <v/>
      </c>
    </row>
    <row r="185" spans="1:5" ht="15" thickBot="1" x14ac:dyDescent="0.2">
      <c r="A185" s="696"/>
      <c r="B185" s="700" t="s">
        <v>1161</v>
      </c>
      <c r="C185" s="701" t="s">
        <v>1161</v>
      </c>
      <c r="D185" s="702" t="s">
        <v>1161</v>
      </c>
      <c r="E185" s="39" t="str">
        <f>IF('5-1'!W34="","",'5-1'!W34)</f>
        <v/>
      </c>
    </row>
    <row r="186" spans="1:5" ht="15" thickBot="1" x14ac:dyDescent="0.2">
      <c r="A186" s="696"/>
      <c r="B186" s="700" t="s">
        <v>1162</v>
      </c>
      <c r="C186" s="701" t="s">
        <v>1162</v>
      </c>
      <c r="D186" s="702" t="s">
        <v>1162</v>
      </c>
      <c r="E186" s="39" t="str">
        <f>IF('5-1'!N34="","",'5-1'!N34)</f>
        <v/>
      </c>
    </row>
    <row r="187" spans="1:5" ht="15" thickBot="1" x14ac:dyDescent="0.2">
      <c r="A187" s="696"/>
      <c r="B187" s="700" t="s">
        <v>1163</v>
      </c>
      <c r="C187" s="701" t="s">
        <v>1163</v>
      </c>
      <c r="D187" s="702" t="s">
        <v>1163</v>
      </c>
      <c r="E187" s="39" t="str">
        <f>IF('5-2'!F9="","",'5-2'!F9)</f>
        <v/>
      </c>
    </row>
    <row r="188" spans="1:5" ht="15" thickBot="1" x14ac:dyDescent="0.2">
      <c r="A188" s="696"/>
      <c r="B188" s="700" t="s">
        <v>1164</v>
      </c>
      <c r="C188" s="701" t="s">
        <v>1164</v>
      </c>
      <c r="D188" s="702" t="s">
        <v>1164</v>
      </c>
      <c r="E188" s="39" t="str">
        <f>IF('5-2'!F10="","",'5-2'!F10)</f>
        <v/>
      </c>
    </row>
    <row r="189" spans="1:5" ht="15" thickBot="1" x14ac:dyDescent="0.2">
      <c r="A189" s="696"/>
      <c r="B189" s="700" t="s">
        <v>1165</v>
      </c>
      <c r="C189" s="701" t="s">
        <v>1165</v>
      </c>
      <c r="D189" s="702" t="s">
        <v>1165</v>
      </c>
      <c r="E189" s="39" t="str">
        <f>IF('5-2'!F12="","",'5-2'!F12)</f>
        <v/>
      </c>
    </row>
    <row r="190" spans="1:5" ht="15" thickBot="1" x14ac:dyDescent="0.2">
      <c r="A190" s="696"/>
      <c r="B190" s="697" t="s">
        <v>1166</v>
      </c>
      <c r="C190" s="698" t="s">
        <v>1166</v>
      </c>
      <c r="D190" s="699" t="s">
        <v>1166</v>
      </c>
      <c r="E190" s="39" t="str">
        <f>IF('5-2'!F13="","",'5-2'!F13)</f>
        <v/>
      </c>
    </row>
    <row r="191" spans="1:5" ht="15" thickBot="1" x14ac:dyDescent="0.2">
      <c r="A191" s="696"/>
      <c r="B191" s="697" t="s">
        <v>1167</v>
      </c>
      <c r="C191" s="698" t="s">
        <v>1167</v>
      </c>
      <c r="D191" s="699" t="s">
        <v>1167</v>
      </c>
      <c r="E191" s="39" t="str">
        <f>IF('5-2'!F14="","",'5-2'!F14)</f>
        <v/>
      </c>
    </row>
    <row r="192" spans="1:5" ht="15" thickBot="1" x14ac:dyDescent="0.2">
      <c r="A192" s="696"/>
      <c r="B192" s="697" t="s">
        <v>1168</v>
      </c>
      <c r="C192" s="698" t="s">
        <v>1168</v>
      </c>
      <c r="D192" s="699" t="s">
        <v>1168</v>
      </c>
      <c r="E192" s="39" t="str">
        <f>IF('5-2'!F15="","",'5-2'!F15)</f>
        <v/>
      </c>
    </row>
    <row r="193" spans="1:5" ht="15" thickBot="1" x14ac:dyDescent="0.2">
      <c r="A193" s="696"/>
      <c r="B193" s="697" t="s">
        <v>1169</v>
      </c>
      <c r="C193" s="698" t="s">
        <v>1169</v>
      </c>
      <c r="D193" s="699" t="s">
        <v>1169</v>
      </c>
      <c r="E193" s="39" t="str">
        <f>IF('5-2'!F16="","",'5-2'!F16)</f>
        <v/>
      </c>
    </row>
    <row r="194" spans="1:5" ht="15" thickBot="1" x14ac:dyDescent="0.2">
      <c r="A194" s="696"/>
      <c r="B194" s="697" t="s">
        <v>1170</v>
      </c>
      <c r="C194" s="698" t="s">
        <v>1170</v>
      </c>
      <c r="D194" s="699" t="s">
        <v>1170</v>
      </c>
      <c r="E194" s="39" t="str">
        <f>IF('5-2'!F17="","",'5-2'!F17)</f>
        <v/>
      </c>
    </row>
    <row r="195" spans="1:5" ht="15" thickBot="1" x14ac:dyDescent="0.2">
      <c r="A195" s="696"/>
      <c r="B195" s="697" t="s">
        <v>1171</v>
      </c>
      <c r="C195" s="698" t="s">
        <v>1171</v>
      </c>
      <c r="D195" s="699" t="s">
        <v>1171</v>
      </c>
      <c r="E195" s="39" t="str">
        <f>IF('5-2'!F19="","",'5-2'!F19)</f>
        <v/>
      </c>
    </row>
    <row r="196" spans="1:5" ht="15" thickBot="1" x14ac:dyDescent="0.2">
      <c r="A196" s="696"/>
      <c r="B196" s="697" t="s">
        <v>1172</v>
      </c>
      <c r="C196" s="698" t="s">
        <v>1172</v>
      </c>
      <c r="D196" s="699" t="s">
        <v>1172</v>
      </c>
      <c r="E196" s="39" t="str">
        <f>IF('5-2'!F20="","",'5-2'!F20)</f>
        <v/>
      </c>
    </row>
  </sheetData>
  <mergeCells count="196">
    <mergeCell ref="A79:A113"/>
    <mergeCell ref="A30:A78"/>
    <mergeCell ref="B40:D40"/>
    <mergeCell ref="B41:D41"/>
    <mergeCell ref="B42:D42"/>
    <mergeCell ref="B43:D43"/>
    <mergeCell ref="B44:D44"/>
    <mergeCell ref="B50:D50"/>
    <mergeCell ref="B51:D51"/>
    <mergeCell ref="B52:D52"/>
    <mergeCell ref="B53:D53"/>
    <mergeCell ref="B54:D54"/>
    <mergeCell ref="B45:D45"/>
    <mergeCell ref="B46:D46"/>
    <mergeCell ref="B47:D47"/>
    <mergeCell ref="B48:D48"/>
    <mergeCell ref="B64:D64"/>
    <mergeCell ref="B70:D70"/>
    <mergeCell ref="B71:D71"/>
    <mergeCell ref="B72:D72"/>
    <mergeCell ref="B73:D73"/>
    <mergeCell ref="B74:D74"/>
    <mergeCell ref="B65:D65"/>
    <mergeCell ref="B66:D66"/>
    <mergeCell ref="B19:D19"/>
    <mergeCell ref="B20:D20"/>
    <mergeCell ref="B21:D21"/>
    <mergeCell ref="B22:D22"/>
    <mergeCell ref="B14:D14"/>
    <mergeCell ref="B15:D15"/>
    <mergeCell ref="B34:D34"/>
    <mergeCell ref="B35:D35"/>
    <mergeCell ref="B23:D23"/>
    <mergeCell ref="B25:D25"/>
    <mergeCell ref="B16:D16"/>
    <mergeCell ref="B17:D17"/>
    <mergeCell ref="B18:D18"/>
    <mergeCell ref="B24:D24"/>
    <mergeCell ref="B26:D26"/>
    <mergeCell ref="B27:D27"/>
    <mergeCell ref="B28:D28"/>
    <mergeCell ref="B29:D29"/>
    <mergeCell ref="B5:D5"/>
    <mergeCell ref="B6:D6"/>
    <mergeCell ref="B7:D7"/>
    <mergeCell ref="B8:D8"/>
    <mergeCell ref="B9:D9"/>
    <mergeCell ref="B10:D10"/>
    <mergeCell ref="B11:D11"/>
    <mergeCell ref="B12:D12"/>
    <mergeCell ref="B13:D13"/>
    <mergeCell ref="B60:D60"/>
    <mergeCell ref="B61:D61"/>
    <mergeCell ref="B62:D62"/>
    <mergeCell ref="B63:D63"/>
    <mergeCell ref="B30:D30"/>
    <mergeCell ref="B31:D31"/>
    <mergeCell ref="B32:D32"/>
    <mergeCell ref="B33:D33"/>
    <mergeCell ref="B39:D39"/>
    <mergeCell ref="B55:D55"/>
    <mergeCell ref="B56:D56"/>
    <mergeCell ref="B57:D57"/>
    <mergeCell ref="B58:D58"/>
    <mergeCell ref="B59:D59"/>
    <mergeCell ref="B36:D36"/>
    <mergeCell ref="B37:D37"/>
    <mergeCell ref="B38:D38"/>
    <mergeCell ref="B49:D49"/>
    <mergeCell ref="B67:D67"/>
    <mergeCell ref="B68:D68"/>
    <mergeCell ref="B69:D69"/>
    <mergeCell ref="B80:D80"/>
    <mergeCell ref="B81:D81"/>
    <mergeCell ref="B82:D82"/>
    <mergeCell ref="B83:D83"/>
    <mergeCell ref="B84:D84"/>
    <mergeCell ref="B75:D75"/>
    <mergeCell ref="B76:D76"/>
    <mergeCell ref="B77:D77"/>
    <mergeCell ref="B78:D78"/>
    <mergeCell ref="B79:D79"/>
    <mergeCell ref="B90:D90"/>
    <mergeCell ref="B91:D91"/>
    <mergeCell ref="B92:D92"/>
    <mergeCell ref="B93:D93"/>
    <mergeCell ref="B94:D94"/>
    <mergeCell ref="B85:D85"/>
    <mergeCell ref="B86:D86"/>
    <mergeCell ref="B87:D87"/>
    <mergeCell ref="B88:D88"/>
    <mergeCell ref="B89:D89"/>
    <mergeCell ref="B100:D100"/>
    <mergeCell ref="B101:D101"/>
    <mergeCell ref="B102:D102"/>
    <mergeCell ref="B103:D103"/>
    <mergeCell ref="B104:D104"/>
    <mergeCell ref="B95:D95"/>
    <mergeCell ref="B96:D96"/>
    <mergeCell ref="B97:D97"/>
    <mergeCell ref="B98:D98"/>
    <mergeCell ref="B99:D99"/>
    <mergeCell ref="B110:D110"/>
    <mergeCell ref="B111:D111"/>
    <mergeCell ref="B112:D112"/>
    <mergeCell ref="B113:D113"/>
    <mergeCell ref="B114:D114"/>
    <mergeCell ref="B105:D105"/>
    <mergeCell ref="B106:D106"/>
    <mergeCell ref="B107:D107"/>
    <mergeCell ref="B108:D108"/>
    <mergeCell ref="B109:D109"/>
    <mergeCell ref="B124:D124"/>
    <mergeCell ref="B125:D125"/>
    <mergeCell ref="B120:D120"/>
    <mergeCell ref="B121:D121"/>
    <mergeCell ref="B122:D122"/>
    <mergeCell ref="B123:D123"/>
    <mergeCell ref="B115:D115"/>
    <mergeCell ref="B116:D116"/>
    <mergeCell ref="B117:D117"/>
    <mergeCell ref="B118:D118"/>
    <mergeCell ref="B119:D119"/>
    <mergeCell ref="B131:D131"/>
    <mergeCell ref="B132:D132"/>
    <mergeCell ref="B133:D133"/>
    <mergeCell ref="B134:D134"/>
    <mergeCell ref="B135:D135"/>
    <mergeCell ref="B126:D126"/>
    <mergeCell ref="B127:D127"/>
    <mergeCell ref="B128:D128"/>
    <mergeCell ref="B129:D129"/>
    <mergeCell ref="B130:D130"/>
    <mergeCell ref="B141:D141"/>
    <mergeCell ref="B142:D142"/>
    <mergeCell ref="B143:D143"/>
    <mergeCell ref="B144:D144"/>
    <mergeCell ref="B145:D145"/>
    <mergeCell ref="B136:D136"/>
    <mergeCell ref="B137:D137"/>
    <mergeCell ref="B138:D138"/>
    <mergeCell ref="B139:D139"/>
    <mergeCell ref="B140:D140"/>
    <mergeCell ref="B151:D151"/>
    <mergeCell ref="B152:D152"/>
    <mergeCell ref="B153:D153"/>
    <mergeCell ref="B154:D154"/>
    <mergeCell ref="B155:D155"/>
    <mergeCell ref="B146:D146"/>
    <mergeCell ref="B147:D147"/>
    <mergeCell ref="B148:D148"/>
    <mergeCell ref="B149:D149"/>
    <mergeCell ref="B150:D150"/>
    <mergeCell ref="B161:D161"/>
    <mergeCell ref="B162:D162"/>
    <mergeCell ref="B163:D163"/>
    <mergeCell ref="B164:D164"/>
    <mergeCell ref="B165:D165"/>
    <mergeCell ref="B156:D156"/>
    <mergeCell ref="B157:D157"/>
    <mergeCell ref="B158:D158"/>
    <mergeCell ref="B159:D159"/>
    <mergeCell ref="B160:D160"/>
    <mergeCell ref="B172:D172"/>
    <mergeCell ref="B173:D173"/>
    <mergeCell ref="B174:D174"/>
    <mergeCell ref="B175:D175"/>
    <mergeCell ref="B166:D166"/>
    <mergeCell ref="B167:D167"/>
    <mergeCell ref="B168:D168"/>
    <mergeCell ref="B169:D169"/>
    <mergeCell ref="B170:D170"/>
    <mergeCell ref="A5:A29"/>
    <mergeCell ref="A115:A196"/>
    <mergeCell ref="B196:D196"/>
    <mergeCell ref="B191:D191"/>
    <mergeCell ref="B192:D192"/>
    <mergeCell ref="B193:D193"/>
    <mergeCell ref="B194:D194"/>
    <mergeCell ref="B195:D195"/>
    <mergeCell ref="B186:D186"/>
    <mergeCell ref="B187:D187"/>
    <mergeCell ref="B188:D188"/>
    <mergeCell ref="B189:D189"/>
    <mergeCell ref="B190:D190"/>
    <mergeCell ref="B181:D181"/>
    <mergeCell ref="B182:D182"/>
    <mergeCell ref="B183:D183"/>
    <mergeCell ref="B184:D184"/>
    <mergeCell ref="B185:D185"/>
    <mergeCell ref="B176:D176"/>
    <mergeCell ref="B177:D177"/>
    <mergeCell ref="B178:D178"/>
    <mergeCell ref="B179:D179"/>
    <mergeCell ref="B180:D180"/>
    <mergeCell ref="B171:D171"/>
  </mergeCells>
  <phoneticPr fontId="3"/>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L15"/>
  <sheetViews>
    <sheetView workbookViewId="0">
      <selection activeCell="G66" sqref="G66"/>
    </sheetView>
  </sheetViews>
  <sheetFormatPr defaultRowHeight="14.25" x14ac:dyDescent="0.15"/>
  <cols>
    <col min="2" max="2" width="9.5" bestFit="1" customWidth="1"/>
    <col min="3" max="3" width="4" customWidth="1"/>
    <col min="4" max="4" width="25" bestFit="1" customWidth="1"/>
  </cols>
  <sheetData>
    <row r="1" spans="1:12" x14ac:dyDescent="0.15">
      <c r="A1" t="str">
        <f>E4</f>
        <v/>
      </c>
      <c r="B1" t="str">
        <f>E5</f>
        <v/>
      </c>
      <c r="C1" t="str">
        <f>E6</f>
        <v/>
      </c>
      <c r="D1" t="str">
        <f>E7</f>
        <v/>
      </c>
      <c r="E1" t="str">
        <f>E8</f>
        <v/>
      </c>
      <c r="F1" t="str">
        <f>E9</f>
        <v/>
      </c>
      <c r="G1" t="str">
        <f>E10</f>
        <v/>
      </c>
      <c r="H1" t="str">
        <f>E11</f>
        <v/>
      </c>
      <c r="I1" t="str">
        <f>E12</f>
        <v/>
      </c>
      <c r="J1" t="str">
        <f>E13</f>
        <v/>
      </c>
      <c r="K1" t="str">
        <f>E14</f>
        <v/>
      </c>
      <c r="L1" t="str">
        <f>E15</f>
        <v/>
      </c>
    </row>
    <row r="3" spans="1:12" ht="15" thickBot="1" x14ac:dyDescent="0.2"/>
    <row r="4" spans="1:12" ht="15" thickBot="1" x14ac:dyDescent="0.2">
      <c r="B4" s="741" t="s">
        <v>939</v>
      </c>
      <c r="C4" s="741"/>
      <c r="D4" s="741"/>
      <c r="E4" t="str">
        <f>IF('0 基礎データ入力シート【最初に記入】'!M4="","",'0 基礎データ入力シート【最初に記入】'!M4)</f>
        <v/>
      </c>
    </row>
    <row r="5" spans="1:12" ht="15" thickBot="1" x14ac:dyDescent="0.2">
      <c r="B5" s="741" t="s">
        <v>953</v>
      </c>
      <c r="C5" s="741"/>
      <c r="D5" s="741"/>
      <c r="E5" t="str">
        <f>IF('7'!C10="","",'7'!C10)</f>
        <v/>
      </c>
    </row>
    <row r="6" spans="1:12" ht="15" thickBot="1" x14ac:dyDescent="0.2">
      <c r="B6" s="741" t="s">
        <v>954</v>
      </c>
      <c r="C6" s="741" t="s">
        <v>955</v>
      </c>
      <c r="D6" s="741"/>
      <c r="E6" t="str">
        <f>IF('7'!H14="","",'7'!H14)</f>
        <v/>
      </c>
    </row>
    <row r="7" spans="1:12" ht="15" thickBot="1" x14ac:dyDescent="0.2">
      <c r="B7" s="741"/>
      <c r="C7" s="741" t="s">
        <v>956</v>
      </c>
      <c r="D7" s="741"/>
      <c r="E7" t="str">
        <f>IF('7'!H16="","",'7'!H16)</f>
        <v/>
      </c>
    </row>
    <row r="8" spans="1:12" ht="15" thickBot="1" x14ac:dyDescent="0.2">
      <c r="B8" s="741"/>
      <c r="C8" s="741" t="s">
        <v>957</v>
      </c>
      <c r="D8" s="741"/>
      <c r="E8" t="str">
        <f>IF('7'!H18="","",'7'!H18)</f>
        <v/>
      </c>
    </row>
    <row r="9" spans="1:12" ht="15" thickBot="1" x14ac:dyDescent="0.2">
      <c r="B9" s="741"/>
      <c r="C9" s="741" t="s">
        <v>958</v>
      </c>
      <c r="D9" s="741"/>
      <c r="E9" t="str">
        <f>IF('7'!H20="","",'7'!H20)</f>
        <v/>
      </c>
    </row>
    <row r="10" spans="1:12" ht="15" thickBot="1" x14ac:dyDescent="0.2">
      <c r="B10" s="741"/>
      <c r="C10" s="741" t="s">
        <v>959</v>
      </c>
      <c r="D10" s="741"/>
      <c r="E10" t="str">
        <f>IF('7'!H22="","",'7'!H22)</f>
        <v/>
      </c>
    </row>
    <row r="11" spans="1:12" ht="15" thickBot="1" x14ac:dyDescent="0.2">
      <c r="B11" s="741"/>
      <c r="C11" s="741" t="s">
        <v>960</v>
      </c>
      <c r="D11" s="741"/>
      <c r="E11" t="str">
        <f>IF('7'!H24="","",'7'!H24)</f>
        <v/>
      </c>
    </row>
    <row r="12" spans="1:12" ht="15" thickBot="1" x14ac:dyDescent="0.2">
      <c r="B12" s="741"/>
      <c r="C12" s="742"/>
      <c r="D12" s="391" t="s">
        <v>961</v>
      </c>
      <c r="E12" t="str">
        <f>IF('7'!J29="","",'7'!J29)</f>
        <v/>
      </c>
    </row>
    <row r="13" spans="1:12" ht="15" thickBot="1" x14ac:dyDescent="0.2">
      <c r="B13" s="741"/>
      <c r="C13" s="743"/>
      <c r="D13" s="391" t="s">
        <v>962</v>
      </c>
      <c r="E13" t="str">
        <f>IF('7'!P29="","",'7'!P29)</f>
        <v/>
      </c>
    </row>
    <row r="14" spans="1:12" ht="15" thickBot="1" x14ac:dyDescent="0.2">
      <c r="B14" s="741"/>
      <c r="C14" s="743"/>
      <c r="D14" s="391" t="s">
        <v>963</v>
      </c>
      <c r="E14" t="str">
        <f>IF('7'!V29="","",'7'!V29)</f>
        <v/>
      </c>
    </row>
    <row r="15" spans="1:12" ht="15" thickBot="1" x14ac:dyDescent="0.2">
      <c r="B15" s="741"/>
      <c r="C15" s="744"/>
      <c r="D15" s="391" t="s">
        <v>964</v>
      </c>
      <c r="E15" t="str">
        <f>IF('7'!AB29="","",'7'!AB29)</f>
        <v/>
      </c>
    </row>
  </sheetData>
  <mergeCells count="10">
    <mergeCell ref="B4:D4"/>
    <mergeCell ref="B5:D5"/>
    <mergeCell ref="B6:B15"/>
    <mergeCell ref="C6:D6"/>
    <mergeCell ref="C7:D7"/>
    <mergeCell ref="C8:D8"/>
    <mergeCell ref="C9:D9"/>
    <mergeCell ref="C10:D10"/>
    <mergeCell ref="C11:D11"/>
    <mergeCell ref="C12:C15"/>
  </mergeCells>
  <phoneticPr fontId="3"/>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A1:U24"/>
  <sheetViews>
    <sheetView zoomScale="85" zoomScaleNormal="85" workbookViewId="0">
      <selection activeCell="G66" sqref="G66"/>
    </sheetView>
  </sheetViews>
  <sheetFormatPr defaultRowHeight="14.25" x14ac:dyDescent="0.15"/>
  <cols>
    <col min="2" max="2" width="14.5" customWidth="1"/>
    <col min="3" max="3" width="13.875" customWidth="1"/>
    <col min="4" max="4" width="9.125" customWidth="1"/>
    <col min="5" max="5" width="11" customWidth="1"/>
  </cols>
  <sheetData>
    <row r="1" spans="1:21" x14ac:dyDescent="0.15">
      <c r="A1" t="str">
        <f>E4</f>
        <v/>
      </c>
      <c r="B1">
        <f>E5</f>
        <v>0</v>
      </c>
      <c r="C1">
        <f>E6</f>
        <v>0</v>
      </c>
      <c r="D1">
        <f>E7</f>
        <v>0</v>
      </c>
      <c r="E1">
        <f>E8</f>
        <v>0</v>
      </c>
      <c r="F1">
        <f>E9</f>
        <v>0</v>
      </c>
      <c r="G1">
        <f>E10</f>
        <v>0</v>
      </c>
      <c r="H1">
        <f>E11</f>
        <v>0</v>
      </c>
      <c r="I1">
        <f>E12</f>
        <v>0</v>
      </c>
      <c r="J1">
        <f>E13</f>
        <v>0</v>
      </c>
      <c r="K1">
        <f>E14</f>
        <v>0</v>
      </c>
      <c r="L1">
        <f>E15</f>
        <v>0</v>
      </c>
      <c r="M1">
        <f>E16</f>
        <v>0</v>
      </c>
      <c r="N1">
        <f>E17</f>
        <v>0</v>
      </c>
      <c r="O1">
        <f>E18</f>
        <v>0</v>
      </c>
      <c r="P1">
        <f>E19</f>
        <v>0</v>
      </c>
      <c r="Q1">
        <f>E20</f>
        <v>0</v>
      </c>
      <c r="R1" t="str">
        <f>E21</f>
        <v/>
      </c>
      <c r="S1">
        <f>E22</f>
        <v>0</v>
      </c>
      <c r="T1">
        <f>E23</f>
        <v>0</v>
      </c>
      <c r="U1">
        <f>E24</f>
        <v>0</v>
      </c>
    </row>
    <row r="3" spans="1:21" ht="15" thickBot="1" x14ac:dyDescent="0.2"/>
    <row r="4" spans="1:21" ht="15" thickBot="1" x14ac:dyDescent="0.2">
      <c r="B4" s="749" t="s">
        <v>939</v>
      </c>
      <c r="C4" s="749"/>
      <c r="D4" s="749"/>
      <c r="E4" t="str">
        <f>IF('0 基礎データ入力シート【最初に記入】'!M4="","",'0 基礎データ入力シート【最初に記入】'!M4)</f>
        <v/>
      </c>
    </row>
    <row r="5" spans="1:21" ht="15" thickBot="1" x14ac:dyDescent="0.2">
      <c r="B5" s="747" t="s">
        <v>1191</v>
      </c>
      <c r="C5" s="748" t="s">
        <v>1186</v>
      </c>
      <c r="D5" s="748"/>
      <c r="E5">
        <f>'6'!J10</f>
        <v>0</v>
      </c>
    </row>
    <row r="6" spans="1:21" ht="15" thickBot="1" x14ac:dyDescent="0.2">
      <c r="B6" s="747"/>
      <c r="C6" s="748" t="s">
        <v>1187</v>
      </c>
      <c r="D6" s="748"/>
      <c r="E6">
        <f>'6'!U10</f>
        <v>0</v>
      </c>
    </row>
    <row r="7" spans="1:21" ht="15" thickBot="1" x14ac:dyDescent="0.2">
      <c r="B7" s="747"/>
      <c r="C7" s="748" t="s">
        <v>1188</v>
      </c>
      <c r="D7" s="748"/>
      <c r="E7">
        <f>'6'!H12</f>
        <v>0</v>
      </c>
    </row>
    <row r="8" spans="1:21" ht="15" thickBot="1" x14ac:dyDescent="0.2">
      <c r="B8" s="747"/>
      <c r="C8" s="748" t="s">
        <v>1189</v>
      </c>
      <c r="D8" s="748"/>
      <c r="E8">
        <f>'6'!N12</f>
        <v>0</v>
      </c>
    </row>
    <row r="9" spans="1:21" ht="15" thickBot="1" x14ac:dyDescent="0.2">
      <c r="B9" s="747"/>
      <c r="C9" s="748" t="s">
        <v>1190</v>
      </c>
      <c r="D9" s="748"/>
      <c r="E9">
        <f>'6'!T12</f>
        <v>0</v>
      </c>
    </row>
    <row r="10" spans="1:21" ht="15" thickBot="1" x14ac:dyDescent="0.2">
      <c r="B10" s="747" t="s">
        <v>1193</v>
      </c>
      <c r="C10" s="748" t="s">
        <v>1186</v>
      </c>
      <c r="D10" s="748"/>
      <c r="E10">
        <f>'6'!J14</f>
        <v>0</v>
      </c>
    </row>
    <row r="11" spans="1:21" ht="15" thickBot="1" x14ac:dyDescent="0.2">
      <c r="B11" s="747"/>
      <c r="C11" s="748" t="s">
        <v>1187</v>
      </c>
      <c r="D11" s="748"/>
      <c r="E11">
        <f>'6'!U14</f>
        <v>0</v>
      </c>
    </row>
    <row r="12" spans="1:21" ht="15" thickBot="1" x14ac:dyDescent="0.2">
      <c r="B12" s="747"/>
      <c r="C12" s="748" t="s">
        <v>1188</v>
      </c>
      <c r="D12" s="748"/>
      <c r="E12">
        <f>'6'!H16</f>
        <v>0</v>
      </c>
    </row>
    <row r="13" spans="1:21" ht="15" thickBot="1" x14ac:dyDescent="0.2">
      <c r="B13" s="747"/>
      <c r="C13" s="748" t="s">
        <v>1189</v>
      </c>
      <c r="D13" s="748"/>
      <c r="E13">
        <f>'6'!N16</f>
        <v>0</v>
      </c>
    </row>
    <row r="14" spans="1:21" ht="15" thickBot="1" x14ac:dyDescent="0.2">
      <c r="B14" s="747"/>
      <c r="C14" s="748" t="s">
        <v>1190</v>
      </c>
      <c r="D14" s="748"/>
      <c r="E14">
        <f>'6'!T16</f>
        <v>0</v>
      </c>
    </row>
    <row r="15" spans="1:21" ht="15" thickBot="1" x14ac:dyDescent="0.2">
      <c r="B15" s="747" t="s">
        <v>1194</v>
      </c>
      <c r="C15" s="748" t="s">
        <v>1186</v>
      </c>
      <c r="D15" s="748"/>
      <c r="E15">
        <f>'6'!J18</f>
        <v>0</v>
      </c>
    </row>
    <row r="16" spans="1:21" ht="15" thickBot="1" x14ac:dyDescent="0.2">
      <c r="B16" s="747"/>
      <c r="C16" s="748" t="s">
        <v>1187</v>
      </c>
      <c r="D16" s="748"/>
      <c r="E16">
        <f>'6'!U18</f>
        <v>0</v>
      </c>
    </row>
    <row r="17" spans="2:5" ht="15" thickBot="1" x14ac:dyDescent="0.2">
      <c r="B17" s="747"/>
      <c r="C17" s="748" t="s">
        <v>1188</v>
      </c>
      <c r="D17" s="748"/>
      <c r="E17">
        <f>'6'!H20</f>
        <v>0</v>
      </c>
    </row>
    <row r="18" spans="2:5" ht="15" thickBot="1" x14ac:dyDescent="0.2">
      <c r="B18" s="747"/>
      <c r="C18" s="748" t="s">
        <v>1189</v>
      </c>
      <c r="D18" s="748"/>
      <c r="E18">
        <f>'6'!N20</f>
        <v>0</v>
      </c>
    </row>
    <row r="19" spans="2:5" ht="15" thickBot="1" x14ac:dyDescent="0.2">
      <c r="B19" s="747"/>
      <c r="C19" s="748" t="s">
        <v>1190</v>
      </c>
      <c r="D19" s="748"/>
      <c r="E19">
        <f>'6'!T20</f>
        <v>0</v>
      </c>
    </row>
    <row r="20" spans="2:5" ht="15" thickBot="1" x14ac:dyDescent="0.2">
      <c r="B20" s="745" t="s">
        <v>1192</v>
      </c>
      <c r="C20" s="746" t="s">
        <v>1186</v>
      </c>
      <c r="D20" s="746"/>
      <c r="E20">
        <f>'6'!J24</f>
        <v>0</v>
      </c>
    </row>
    <row r="21" spans="2:5" ht="15" thickBot="1" x14ac:dyDescent="0.2">
      <c r="B21" s="745"/>
      <c r="C21" s="746" t="s">
        <v>1187</v>
      </c>
      <c r="D21" s="746"/>
      <c r="E21" t="str">
        <f>'6'!U24&amp;'6'!AB24</f>
        <v/>
      </c>
    </row>
    <row r="22" spans="2:5" ht="15" thickBot="1" x14ac:dyDescent="0.2">
      <c r="B22" s="745"/>
      <c r="C22" s="746" t="s">
        <v>1188</v>
      </c>
      <c r="D22" s="746"/>
      <c r="E22">
        <f>'6'!H26</f>
        <v>0</v>
      </c>
    </row>
    <row r="23" spans="2:5" ht="15" thickBot="1" x14ac:dyDescent="0.2">
      <c r="B23" s="745"/>
      <c r="C23" s="746" t="s">
        <v>1189</v>
      </c>
      <c r="D23" s="746"/>
      <c r="E23">
        <f>'6'!N26</f>
        <v>0</v>
      </c>
    </row>
    <row r="24" spans="2:5" ht="15" thickBot="1" x14ac:dyDescent="0.2">
      <c r="B24" s="745"/>
      <c r="C24" s="746" t="s">
        <v>1190</v>
      </c>
      <c r="D24" s="746"/>
      <c r="E24">
        <f>'6'!T26</f>
        <v>0</v>
      </c>
    </row>
  </sheetData>
  <mergeCells count="25">
    <mergeCell ref="B4:D4"/>
    <mergeCell ref="B5:B9"/>
    <mergeCell ref="C5:D5"/>
    <mergeCell ref="C6:D6"/>
    <mergeCell ref="C7:D7"/>
    <mergeCell ref="C8:D8"/>
    <mergeCell ref="C9:D9"/>
    <mergeCell ref="B10:B14"/>
    <mergeCell ref="C10:D10"/>
    <mergeCell ref="C11:D11"/>
    <mergeCell ref="C12:D12"/>
    <mergeCell ref="C13:D13"/>
    <mergeCell ref="C14:D14"/>
    <mergeCell ref="B15:B19"/>
    <mergeCell ref="C15:D15"/>
    <mergeCell ref="C16:D16"/>
    <mergeCell ref="C17:D17"/>
    <mergeCell ref="C18:D18"/>
    <mergeCell ref="C19:D19"/>
    <mergeCell ref="B20:B24"/>
    <mergeCell ref="C20:D20"/>
    <mergeCell ref="C21:D21"/>
    <mergeCell ref="C22:D22"/>
    <mergeCell ref="C23:D23"/>
    <mergeCell ref="C24:D24"/>
  </mergeCells>
  <phoneticPr fontId="3"/>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A1:E5"/>
  <sheetViews>
    <sheetView zoomScale="85" zoomScaleNormal="85" workbookViewId="0">
      <selection activeCell="B3" sqref="B3"/>
    </sheetView>
  </sheetViews>
  <sheetFormatPr defaultRowHeight="14.25" x14ac:dyDescent="0.15"/>
  <cols>
    <col min="2" max="2" width="13.75" customWidth="1"/>
    <col min="3" max="3" width="17" customWidth="1"/>
    <col min="4" max="4" width="19.75" customWidth="1"/>
    <col min="5" max="5" width="12.375" style="39" customWidth="1"/>
  </cols>
  <sheetData>
    <row r="1" spans="1:5" x14ac:dyDescent="0.15">
      <c r="A1" s="385" t="str">
        <f>E5</f>
        <v/>
      </c>
      <c r="B1" s="385" t="s">
        <v>1222</v>
      </c>
      <c r="C1" s="385" t="str">
        <f>IF('4'!E22='10'!G13,"〇","×")</f>
        <v>〇</v>
      </c>
      <c r="E1"/>
    </row>
    <row r="4" spans="1:5" ht="15" thickBot="1" x14ac:dyDescent="0.2"/>
    <row r="5" spans="1:5" ht="15" thickBot="1" x14ac:dyDescent="0.2">
      <c r="A5" s="599"/>
      <c r="B5" s="730" t="s">
        <v>983</v>
      </c>
      <c r="C5" s="731" t="s">
        <v>983</v>
      </c>
      <c r="D5" s="732" t="s">
        <v>983</v>
      </c>
      <c r="E5" s="39" t="str">
        <f>'0 基礎データ入力シート【最初に記入】'!M4</f>
        <v/>
      </c>
    </row>
  </sheetData>
  <mergeCells count="1">
    <mergeCell ref="B5:D5"/>
  </mergeCells>
  <phoneticPr fontId="3"/>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1:AT50"/>
  <sheetViews>
    <sheetView zoomScale="85" zoomScaleNormal="85" workbookViewId="0">
      <selection activeCell="B2" sqref="B2"/>
    </sheetView>
  </sheetViews>
  <sheetFormatPr defaultRowHeight="14.25" x14ac:dyDescent="0.15"/>
  <cols>
    <col min="3" max="3" width="17" customWidth="1"/>
    <col min="4" max="4" width="19.75" customWidth="1"/>
    <col min="5" max="5" width="12.375" style="39" customWidth="1"/>
  </cols>
  <sheetData>
    <row r="1" spans="1:46" s="601" customFormat="1" x14ac:dyDescent="0.15">
      <c r="A1" s="601" t="str">
        <f>E5</f>
        <v/>
      </c>
      <c r="B1" s="601" t="str">
        <f>E6</f>
        <v/>
      </c>
      <c r="C1" s="601" t="str">
        <f>E7</f>
        <v/>
      </c>
      <c r="D1" s="601">
        <f>E8</f>
        <v>0</v>
      </c>
      <c r="E1" s="601">
        <f>E9</f>
        <v>0</v>
      </c>
      <c r="F1" s="601">
        <f>E10</f>
        <v>0</v>
      </c>
      <c r="G1" s="601">
        <f>E11</f>
        <v>0</v>
      </c>
      <c r="H1" s="601">
        <f>E12</f>
        <v>0</v>
      </c>
      <c r="I1" s="601">
        <f>E13</f>
        <v>0</v>
      </c>
      <c r="J1" s="601">
        <f>E14</f>
        <v>0</v>
      </c>
      <c r="K1" s="601" t="str">
        <f>E15</f>
        <v/>
      </c>
      <c r="L1" s="601" t="str">
        <f>E16</f>
        <v/>
      </c>
      <c r="M1" s="601" t="str">
        <f>E17</f>
        <v/>
      </c>
      <c r="N1" s="601" t="str">
        <f>E18</f>
        <v/>
      </c>
      <c r="O1" s="601" t="str">
        <f>E19</f>
        <v/>
      </c>
      <c r="P1" s="601" t="str">
        <f>E20</f>
        <v/>
      </c>
      <c r="Q1" s="601" t="str">
        <f>E21</f>
        <v/>
      </c>
      <c r="R1" s="601" t="str">
        <f>E22</f>
        <v/>
      </c>
      <c r="S1" s="601" t="str">
        <f>E23</f>
        <v/>
      </c>
      <c r="T1" s="601" t="str">
        <f>E24</f>
        <v/>
      </c>
      <c r="U1" s="601" t="str">
        <f>E25</f>
        <v/>
      </c>
      <c r="V1" s="601" t="str">
        <f>E26</f>
        <v/>
      </c>
      <c r="W1" s="601" t="str">
        <f>E27</f>
        <v/>
      </c>
      <c r="X1" s="601" t="str">
        <f>E28</f>
        <v/>
      </c>
      <c r="Y1" s="601" t="str">
        <f>E29</f>
        <v/>
      </c>
      <c r="Z1" s="601" t="str">
        <f>E30</f>
        <v/>
      </c>
      <c r="AA1" s="601" t="str">
        <f>E31</f>
        <v/>
      </c>
      <c r="AB1" s="601" t="str">
        <f>E32</f>
        <v/>
      </c>
      <c r="AC1" s="601" t="str">
        <f>E33</f>
        <v/>
      </c>
      <c r="AD1" s="601" t="str">
        <f>E34</f>
        <v/>
      </c>
      <c r="AE1" s="601" t="str">
        <f>E35</f>
        <v/>
      </c>
      <c r="AF1" s="601" t="str">
        <f>E36</f>
        <v/>
      </c>
      <c r="AG1" s="601" t="str">
        <f>E37</f>
        <v/>
      </c>
      <c r="AH1" s="601" t="str">
        <f>E38</f>
        <v/>
      </c>
      <c r="AI1" s="601" t="str">
        <f>E39</f>
        <v/>
      </c>
      <c r="AJ1" s="601" t="str">
        <f>E40</f>
        <v/>
      </c>
      <c r="AK1" s="601" t="str">
        <f>E41</f>
        <v/>
      </c>
      <c r="AL1" s="601" t="str">
        <f>E42</f>
        <v/>
      </c>
      <c r="AM1" s="601" t="str">
        <f>E43</f>
        <v/>
      </c>
      <c r="AN1" s="601" t="str">
        <f>E44</f>
        <v/>
      </c>
      <c r="AO1" s="601" t="str">
        <f>E45</f>
        <v/>
      </c>
      <c r="AP1" s="601" t="str">
        <f>E46</f>
        <v/>
      </c>
      <c r="AQ1" s="601" t="str">
        <f>E47</f>
        <v/>
      </c>
      <c r="AR1" s="601" t="str">
        <f>E48</f>
        <v/>
      </c>
      <c r="AS1" s="601" t="str">
        <f>E49</f>
        <v/>
      </c>
      <c r="AT1" s="601" t="str">
        <f>E50</f>
        <v/>
      </c>
    </row>
    <row r="4" spans="1:46" ht="15" thickBot="1" x14ac:dyDescent="0.2"/>
    <row r="5" spans="1:46" ht="15" thickBot="1" x14ac:dyDescent="0.2">
      <c r="A5" s="695"/>
      <c r="B5" s="730" t="s">
        <v>983</v>
      </c>
      <c r="C5" s="731" t="s">
        <v>983</v>
      </c>
      <c r="D5" s="732" t="s">
        <v>983</v>
      </c>
      <c r="E5" s="400" t="str">
        <f>'0 基礎データ入力シート【最初に記入】'!M4</f>
        <v/>
      </c>
    </row>
    <row r="6" spans="1:46" ht="15" thickBot="1" x14ac:dyDescent="0.2">
      <c r="A6" s="695"/>
      <c r="B6" s="730" t="s">
        <v>475</v>
      </c>
      <c r="C6" s="731" t="s">
        <v>475</v>
      </c>
      <c r="D6" s="732" t="s">
        <v>475</v>
      </c>
      <c r="E6" s="39" t="str">
        <f>IF('4'!E23="","",'4'!E23)</f>
        <v/>
      </c>
    </row>
    <row r="7" spans="1:46" ht="15" thickBot="1" x14ac:dyDescent="0.2">
      <c r="A7" s="695"/>
      <c r="B7" s="730" t="s">
        <v>998</v>
      </c>
      <c r="C7" s="731" t="s">
        <v>998</v>
      </c>
      <c r="D7" s="732" t="s">
        <v>998</v>
      </c>
      <c r="E7" s="39" t="str">
        <f>IF('4'!E31="","",'4'!E31)</f>
        <v/>
      </c>
    </row>
    <row r="8" spans="1:46" ht="15" thickBot="1" x14ac:dyDescent="0.2">
      <c r="A8" s="695"/>
      <c r="B8" s="730" t="s">
        <v>999</v>
      </c>
      <c r="C8" s="731" t="s">
        <v>999</v>
      </c>
      <c r="D8" s="732" t="s">
        <v>999</v>
      </c>
      <c r="E8" s="39">
        <f>IF('4'!AA29="","",'4'!AA29)</f>
        <v>0</v>
      </c>
    </row>
    <row r="9" spans="1:46" ht="15" thickBot="1" x14ac:dyDescent="0.2">
      <c r="A9" s="695"/>
      <c r="B9" s="736" t="s">
        <v>1000</v>
      </c>
      <c r="C9" s="737" t="s">
        <v>1000</v>
      </c>
      <c r="D9" s="738" t="s">
        <v>1000</v>
      </c>
      <c r="E9" s="39">
        <f>IF('4'!AA30="","",'4'!AA30)</f>
        <v>0</v>
      </c>
    </row>
    <row r="10" spans="1:46" ht="15" thickBot="1" x14ac:dyDescent="0.2">
      <c r="A10" s="695"/>
      <c r="B10" s="736" t="s">
        <v>1001</v>
      </c>
      <c r="C10" s="737" t="s">
        <v>1001</v>
      </c>
      <c r="D10" s="738" t="s">
        <v>1001</v>
      </c>
      <c r="E10" s="39">
        <f>IF('4'!AA31="","",'4'!AA31)</f>
        <v>0</v>
      </c>
    </row>
    <row r="11" spans="1:46" ht="15" thickBot="1" x14ac:dyDescent="0.2">
      <c r="A11" s="695"/>
      <c r="B11" s="736" t="s">
        <v>1002</v>
      </c>
      <c r="C11" s="737" t="s">
        <v>1002</v>
      </c>
      <c r="D11" s="738" t="s">
        <v>1002</v>
      </c>
      <c r="E11" s="39">
        <f>IF('4'!AA32="","",'4'!AA32)</f>
        <v>0</v>
      </c>
    </row>
    <row r="12" spans="1:46" ht="15" thickBot="1" x14ac:dyDescent="0.2">
      <c r="A12" s="695"/>
      <c r="B12" s="736" t="s">
        <v>1003</v>
      </c>
      <c r="C12" s="737" t="s">
        <v>1003</v>
      </c>
      <c r="D12" s="738" t="s">
        <v>1003</v>
      </c>
      <c r="E12" s="39">
        <f>IF('4'!AA33="","",'4'!AA33)</f>
        <v>0</v>
      </c>
    </row>
    <row r="13" spans="1:46" ht="15" thickBot="1" x14ac:dyDescent="0.2">
      <c r="A13" s="695"/>
      <c r="B13" s="736" t="s">
        <v>1004</v>
      </c>
      <c r="C13" s="737" t="s">
        <v>1004</v>
      </c>
      <c r="D13" s="738" t="s">
        <v>1004</v>
      </c>
      <c r="E13" s="39">
        <f>IF('4'!AA34="","",'4'!AA34)</f>
        <v>0</v>
      </c>
    </row>
    <row r="14" spans="1:46" ht="15" thickBot="1" x14ac:dyDescent="0.2">
      <c r="A14" s="695"/>
      <c r="B14" s="736" t="s">
        <v>1005</v>
      </c>
      <c r="C14" s="737" t="s">
        <v>1005</v>
      </c>
      <c r="D14" s="738" t="s">
        <v>1005</v>
      </c>
      <c r="E14" s="39">
        <f>IF('4'!AA35="","",'4'!AA35)</f>
        <v>0</v>
      </c>
    </row>
    <row r="15" spans="1:46" ht="15" thickBot="1" x14ac:dyDescent="0.2">
      <c r="A15" s="739" t="s">
        <v>1174</v>
      </c>
      <c r="B15" s="724" t="s">
        <v>1055</v>
      </c>
      <c r="C15" s="725" t="s">
        <v>1055</v>
      </c>
      <c r="D15" s="726" t="s">
        <v>1055</v>
      </c>
      <c r="E15" s="39" t="str">
        <f>IF('4'!AN7="","",'4'!AN7)</f>
        <v/>
      </c>
    </row>
    <row r="16" spans="1:46" ht="15" thickBot="1" x14ac:dyDescent="0.2">
      <c r="A16" s="739"/>
      <c r="B16" s="706" t="s">
        <v>1056</v>
      </c>
      <c r="C16" s="707" t="s">
        <v>1056</v>
      </c>
      <c r="D16" s="708" t="s">
        <v>1056</v>
      </c>
      <c r="E16" s="400" t="str">
        <f>IF('4'!AN12="","",'4'!AN12)</f>
        <v/>
      </c>
    </row>
    <row r="17" spans="1:5" ht="15" thickBot="1" x14ac:dyDescent="0.2">
      <c r="A17" s="739"/>
      <c r="B17" s="706" t="s">
        <v>1057</v>
      </c>
      <c r="C17" s="707" t="s">
        <v>1057</v>
      </c>
      <c r="D17" s="708" t="s">
        <v>1057</v>
      </c>
      <c r="E17" s="400" t="str">
        <f>IF('4'!AN13="","",'4'!AN13)</f>
        <v/>
      </c>
    </row>
    <row r="18" spans="1:5" ht="15" thickBot="1" x14ac:dyDescent="0.2">
      <c r="A18" s="739"/>
      <c r="B18" s="706" t="s">
        <v>1058</v>
      </c>
      <c r="C18" s="707" t="s">
        <v>1058</v>
      </c>
      <c r="D18" s="708" t="s">
        <v>1058</v>
      </c>
      <c r="E18" s="39" t="str">
        <f>IF('4'!AN23="","",'4'!AN23)</f>
        <v/>
      </c>
    </row>
    <row r="19" spans="1:5" ht="15" thickBot="1" x14ac:dyDescent="0.2">
      <c r="A19" s="739"/>
      <c r="B19" s="706" t="s">
        <v>1059</v>
      </c>
      <c r="C19" s="707" t="s">
        <v>1059</v>
      </c>
      <c r="D19" s="708" t="s">
        <v>1059</v>
      </c>
      <c r="E19" s="39" t="str">
        <f>IF('4'!AN26="","",'4'!AN26)</f>
        <v/>
      </c>
    </row>
    <row r="20" spans="1:5" ht="15" thickBot="1" x14ac:dyDescent="0.2">
      <c r="A20" s="739"/>
      <c r="B20" s="706" t="s">
        <v>1060</v>
      </c>
      <c r="C20" s="707" t="s">
        <v>1060</v>
      </c>
      <c r="D20" s="708" t="s">
        <v>1060</v>
      </c>
      <c r="E20" s="39" t="str">
        <f>IF('4'!AN27="","",'4'!AN27)</f>
        <v/>
      </c>
    </row>
    <row r="21" spans="1:5" ht="15" thickBot="1" x14ac:dyDescent="0.2">
      <c r="A21" s="739"/>
      <c r="B21" s="715" t="s">
        <v>1061</v>
      </c>
      <c r="C21" s="716" t="s">
        <v>1061</v>
      </c>
      <c r="D21" s="717" t="s">
        <v>1061</v>
      </c>
      <c r="E21" s="39" t="str">
        <f>IF('4'!AN28="","",'4'!AN28)</f>
        <v/>
      </c>
    </row>
    <row r="22" spans="1:5" ht="15" thickBot="1" x14ac:dyDescent="0.2">
      <c r="A22" s="739"/>
      <c r="B22" s="715" t="s">
        <v>1062</v>
      </c>
      <c r="C22" s="716" t="s">
        <v>1062</v>
      </c>
      <c r="D22" s="717" t="s">
        <v>1062</v>
      </c>
      <c r="E22" s="39" t="str">
        <f>IF('4'!AN29="","",'4'!AN29)</f>
        <v/>
      </c>
    </row>
    <row r="23" spans="1:5" ht="15" thickBot="1" x14ac:dyDescent="0.2">
      <c r="A23" s="739"/>
      <c r="B23" s="712" t="s">
        <v>1063</v>
      </c>
      <c r="C23" s="713" t="s">
        <v>1063</v>
      </c>
      <c r="D23" s="714" t="s">
        <v>1063</v>
      </c>
      <c r="E23" s="39" t="str">
        <f>IF('4'!AN30="","",'4'!AN30)</f>
        <v/>
      </c>
    </row>
    <row r="24" spans="1:5" ht="15" thickBot="1" x14ac:dyDescent="0.2">
      <c r="A24" s="739"/>
      <c r="B24" s="712" t="s">
        <v>1064</v>
      </c>
      <c r="C24" s="713" t="s">
        <v>1064</v>
      </c>
      <c r="D24" s="714" t="s">
        <v>1064</v>
      </c>
      <c r="E24" s="39" t="str">
        <f>IF('4'!AN31="","",'4'!AN31)</f>
        <v/>
      </c>
    </row>
    <row r="25" spans="1:5" ht="15" thickBot="1" x14ac:dyDescent="0.2">
      <c r="A25" s="739"/>
      <c r="B25" s="712" t="s">
        <v>1065</v>
      </c>
      <c r="C25" s="713" t="s">
        <v>1065</v>
      </c>
      <c r="D25" s="714" t="s">
        <v>1065</v>
      </c>
      <c r="E25" s="39" t="str">
        <f>IF('4'!AN32="","",'4'!AN32)</f>
        <v/>
      </c>
    </row>
    <row r="26" spans="1:5" ht="15" thickBot="1" x14ac:dyDescent="0.2">
      <c r="A26" s="739"/>
      <c r="B26" s="712" t="s">
        <v>1066</v>
      </c>
      <c r="C26" s="713" t="s">
        <v>1066</v>
      </c>
      <c r="D26" s="714" t="s">
        <v>1066</v>
      </c>
      <c r="E26" s="39" t="str">
        <f>IF('4'!AN34="","",'4'!AN34)</f>
        <v/>
      </c>
    </row>
    <row r="27" spans="1:5" ht="15" thickBot="1" x14ac:dyDescent="0.2">
      <c r="A27" s="739"/>
      <c r="B27" s="712" t="s">
        <v>1067</v>
      </c>
      <c r="C27" s="713" t="s">
        <v>1067</v>
      </c>
      <c r="D27" s="714" t="s">
        <v>1067</v>
      </c>
      <c r="E27" s="39" t="str">
        <f>IF('4'!AN35="","",'4'!AN35)</f>
        <v/>
      </c>
    </row>
    <row r="28" spans="1:5" ht="15" thickBot="1" x14ac:dyDescent="0.2">
      <c r="A28" s="739"/>
      <c r="B28" s="706" t="s">
        <v>1068</v>
      </c>
      <c r="C28" s="707" t="s">
        <v>1068</v>
      </c>
      <c r="D28" s="708" t="s">
        <v>1068</v>
      </c>
      <c r="E28" s="39" t="str">
        <f>IF('4'!AY7="","",'4'!AY7)</f>
        <v/>
      </c>
    </row>
    <row r="29" spans="1:5" ht="15" thickBot="1" x14ac:dyDescent="0.2">
      <c r="A29" s="739"/>
      <c r="B29" s="706" t="s">
        <v>1069</v>
      </c>
      <c r="C29" s="707" t="s">
        <v>1069</v>
      </c>
      <c r="D29" s="708" t="s">
        <v>1069</v>
      </c>
      <c r="E29" s="39" t="str">
        <f>IF('4'!AY8="","",'4'!AY8)</f>
        <v/>
      </c>
    </row>
    <row r="30" spans="1:5" ht="15" thickBot="1" x14ac:dyDescent="0.2">
      <c r="A30" s="739"/>
      <c r="B30" s="706" t="s">
        <v>1070</v>
      </c>
      <c r="C30" s="707" t="s">
        <v>1070</v>
      </c>
      <c r="D30" s="708" t="s">
        <v>1070</v>
      </c>
      <c r="E30" s="39" t="str">
        <f>IF('4'!AY9="","",'4'!AY9)</f>
        <v/>
      </c>
    </row>
    <row r="31" spans="1:5" ht="15" thickBot="1" x14ac:dyDescent="0.2">
      <c r="A31" s="739"/>
      <c r="B31" s="706" t="s">
        <v>1071</v>
      </c>
      <c r="C31" s="707" t="s">
        <v>1071</v>
      </c>
      <c r="D31" s="708" t="s">
        <v>1071</v>
      </c>
      <c r="E31" s="39" t="str">
        <f>IF('4'!AY10="","",'4'!AY10)</f>
        <v/>
      </c>
    </row>
    <row r="32" spans="1:5" ht="15" thickBot="1" x14ac:dyDescent="0.2">
      <c r="A32" s="739"/>
      <c r="B32" s="706" t="s">
        <v>1072</v>
      </c>
      <c r="C32" s="707" t="s">
        <v>1072</v>
      </c>
      <c r="D32" s="708" t="s">
        <v>1072</v>
      </c>
      <c r="E32" s="39" t="str">
        <f>IF('4'!AY11="","",'4'!AY11)</f>
        <v/>
      </c>
    </row>
    <row r="33" spans="1:5" ht="15" thickBot="1" x14ac:dyDescent="0.2">
      <c r="A33" s="739"/>
      <c r="B33" s="706" t="s">
        <v>1073</v>
      </c>
      <c r="C33" s="707" t="s">
        <v>1073</v>
      </c>
      <c r="D33" s="708" t="s">
        <v>1073</v>
      </c>
      <c r="E33" s="39" t="str">
        <f>IF('4'!AY12="","",'4'!AY12)</f>
        <v/>
      </c>
    </row>
    <row r="34" spans="1:5" ht="15" thickBot="1" x14ac:dyDescent="0.2">
      <c r="A34" s="739"/>
      <c r="B34" s="706" t="s">
        <v>1074</v>
      </c>
      <c r="C34" s="707" t="s">
        <v>1074</v>
      </c>
      <c r="D34" s="708" t="s">
        <v>1074</v>
      </c>
      <c r="E34" s="39" t="str">
        <f>IF('4'!AY13="","",'4'!AY13)</f>
        <v/>
      </c>
    </row>
    <row r="35" spans="1:5" ht="15" thickBot="1" x14ac:dyDescent="0.2">
      <c r="A35" s="739"/>
      <c r="B35" s="706" t="s">
        <v>1075</v>
      </c>
      <c r="C35" s="707" t="s">
        <v>1075</v>
      </c>
      <c r="D35" s="708" t="s">
        <v>1075</v>
      </c>
      <c r="E35" s="39" t="str">
        <f>IF('4'!AY14="","",'4'!AY14)</f>
        <v/>
      </c>
    </row>
    <row r="36" spans="1:5" ht="15" thickBot="1" x14ac:dyDescent="0.2">
      <c r="A36" s="739"/>
      <c r="B36" s="706" t="s">
        <v>1076</v>
      </c>
      <c r="C36" s="707" t="s">
        <v>1076</v>
      </c>
      <c r="D36" s="708" t="s">
        <v>1076</v>
      </c>
      <c r="E36" s="39" t="str">
        <f>IF('4'!AY15="","",'4'!AY15)</f>
        <v/>
      </c>
    </row>
    <row r="37" spans="1:5" ht="15" thickBot="1" x14ac:dyDescent="0.2">
      <c r="A37" s="739"/>
      <c r="B37" s="706" t="s">
        <v>1077</v>
      </c>
      <c r="C37" s="707" t="s">
        <v>1077</v>
      </c>
      <c r="D37" s="708" t="s">
        <v>1077</v>
      </c>
      <c r="E37" s="39" t="str">
        <f>IF('4'!AY16="","",'4'!AY16)</f>
        <v/>
      </c>
    </row>
    <row r="38" spans="1:5" ht="15" thickBot="1" x14ac:dyDescent="0.2">
      <c r="A38" s="739"/>
      <c r="B38" s="715" t="s">
        <v>1078</v>
      </c>
      <c r="C38" s="716" t="s">
        <v>1078</v>
      </c>
      <c r="D38" s="717" t="s">
        <v>1078</v>
      </c>
      <c r="E38" s="39" t="str">
        <f>IF('4'!AY17="","",'4'!AY17)</f>
        <v/>
      </c>
    </row>
    <row r="39" spans="1:5" ht="15" thickBot="1" x14ac:dyDescent="0.2">
      <c r="A39" s="739"/>
      <c r="B39" s="715" t="s">
        <v>1079</v>
      </c>
      <c r="C39" s="716" t="s">
        <v>1079</v>
      </c>
      <c r="D39" s="717" t="s">
        <v>1079</v>
      </c>
      <c r="E39" s="39" t="str">
        <f>IF('4'!AY18="","",'4'!AY18)</f>
        <v/>
      </c>
    </row>
    <row r="40" spans="1:5" ht="15" thickBot="1" x14ac:dyDescent="0.2">
      <c r="A40" s="739"/>
      <c r="B40" s="712" t="s">
        <v>1080</v>
      </c>
      <c r="C40" s="713" t="s">
        <v>1080</v>
      </c>
      <c r="D40" s="714" t="s">
        <v>1080</v>
      </c>
      <c r="E40" s="39" t="str">
        <f>IF('4'!AY19="","",'4'!AY19)</f>
        <v/>
      </c>
    </row>
    <row r="41" spans="1:5" ht="15" thickBot="1" x14ac:dyDescent="0.2">
      <c r="A41" s="739"/>
      <c r="B41" s="712" t="s">
        <v>1081</v>
      </c>
      <c r="C41" s="713" t="s">
        <v>1081</v>
      </c>
      <c r="D41" s="714" t="s">
        <v>1081</v>
      </c>
      <c r="E41" s="39" t="str">
        <f>IF('4'!AY20="","",'4'!AY20)</f>
        <v/>
      </c>
    </row>
    <row r="42" spans="1:5" ht="15" thickBot="1" x14ac:dyDescent="0.2">
      <c r="A42" s="739"/>
      <c r="B42" s="712" t="s">
        <v>1082</v>
      </c>
      <c r="C42" s="713" t="s">
        <v>1082</v>
      </c>
      <c r="D42" s="714" t="s">
        <v>1082</v>
      </c>
      <c r="E42" s="39" t="str">
        <f>IF('4'!AY21="","",'4'!AY21)</f>
        <v/>
      </c>
    </row>
    <row r="43" spans="1:5" ht="15" thickBot="1" x14ac:dyDescent="0.2">
      <c r="A43" s="739"/>
      <c r="B43" s="712" t="s">
        <v>1083</v>
      </c>
      <c r="C43" s="713" t="s">
        <v>1083</v>
      </c>
      <c r="D43" s="714" t="s">
        <v>1083</v>
      </c>
      <c r="E43" s="39" t="str">
        <f>IF('4'!AY22="","",'4'!AY22)</f>
        <v/>
      </c>
    </row>
    <row r="44" spans="1:5" ht="15" thickBot="1" x14ac:dyDescent="0.2">
      <c r="A44" s="739"/>
      <c r="B44" s="712" t="s">
        <v>1084</v>
      </c>
      <c r="C44" s="713" t="s">
        <v>1084</v>
      </c>
      <c r="D44" s="714" t="s">
        <v>1084</v>
      </c>
      <c r="E44" s="39" t="str">
        <f>IF('4'!AY23="","",'4'!AY23)</f>
        <v/>
      </c>
    </row>
    <row r="45" spans="1:5" ht="15" thickBot="1" x14ac:dyDescent="0.2">
      <c r="A45" s="739"/>
      <c r="B45" s="706" t="s">
        <v>1085</v>
      </c>
      <c r="C45" s="707" t="s">
        <v>1085</v>
      </c>
      <c r="D45" s="708" t="s">
        <v>1085</v>
      </c>
      <c r="E45" s="39" t="str">
        <f>IF('4'!AY24="","",'4'!AY24)</f>
        <v/>
      </c>
    </row>
    <row r="46" spans="1:5" ht="15" thickBot="1" x14ac:dyDescent="0.2">
      <c r="A46" s="739"/>
      <c r="B46" s="706" t="s">
        <v>1086</v>
      </c>
      <c r="C46" s="707" t="s">
        <v>1086</v>
      </c>
      <c r="D46" s="708" t="s">
        <v>1086</v>
      </c>
      <c r="E46" s="39" t="str">
        <f>IF('4'!AY25="","",'4'!AY25)</f>
        <v/>
      </c>
    </row>
    <row r="47" spans="1:5" ht="15" thickBot="1" x14ac:dyDescent="0.2">
      <c r="A47" s="739"/>
      <c r="B47" s="706" t="s">
        <v>1087</v>
      </c>
      <c r="C47" s="707" t="s">
        <v>1087</v>
      </c>
      <c r="D47" s="708" t="s">
        <v>1087</v>
      </c>
      <c r="E47" s="39" t="str">
        <f>IF('4'!AY26="","",'4'!AY26)</f>
        <v/>
      </c>
    </row>
    <row r="48" spans="1:5" ht="15" thickBot="1" x14ac:dyDescent="0.2">
      <c r="A48" s="739"/>
      <c r="B48" s="706" t="s">
        <v>1088</v>
      </c>
      <c r="C48" s="707" t="s">
        <v>1088</v>
      </c>
      <c r="D48" s="708" t="s">
        <v>1088</v>
      </c>
      <c r="E48" s="39" t="str">
        <f>IF('4'!AY27="","",'4'!AY27)</f>
        <v/>
      </c>
    </row>
    <row r="49" spans="1:5" ht="15" thickBot="1" x14ac:dyDescent="0.2">
      <c r="A49" s="739"/>
      <c r="B49" s="706" t="s">
        <v>1089</v>
      </c>
      <c r="C49" s="707" t="s">
        <v>1089</v>
      </c>
      <c r="D49" s="708" t="s">
        <v>1089</v>
      </c>
      <c r="E49" s="39" t="str">
        <f>IF('4'!AM37="","",'4'!AM37)</f>
        <v/>
      </c>
    </row>
    <row r="50" spans="1:5" ht="15" thickBot="1" x14ac:dyDescent="0.2">
      <c r="A50" s="399"/>
      <c r="B50" s="709" t="s">
        <v>1090</v>
      </c>
      <c r="C50" s="710" t="s">
        <v>1090</v>
      </c>
      <c r="D50" s="711" t="s">
        <v>1090</v>
      </c>
      <c r="E50" s="39" t="str">
        <f>IF('4'!E42="","",'4'!E42)</f>
        <v/>
      </c>
    </row>
  </sheetData>
  <mergeCells count="48">
    <mergeCell ref="B6:D6"/>
    <mergeCell ref="A5:A14"/>
    <mergeCell ref="B5:D5"/>
    <mergeCell ref="B11:D11"/>
    <mergeCell ref="B12:D12"/>
    <mergeCell ref="B13:D13"/>
    <mergeCell ref="B14:D14"/>
    <mergeCell ref="B7:D7"/>
    <mergeCell ref="B8:D8"/>
    <mergeCell ref="B9:D9"/>
    <mergeCell ref="B10:D10"/>
    <mergeCell ref="A15:A49"/>
    <mergeCell ref="B15:D15"/>
    <mergeCell ref="B16:D16"/>
    <mergeCell ref="B17:D17"/>
    <mergeCell ref="B18:D18"/>
    <mergeCell ref="B19:D19"/>
    <mergeCell ref="B20:D20"/>
    <mergeCell ref="B21:D21"/>
    <mergeCell ref="B33:D33"/>
    <mergeCell ref="B22:D22"/>
    <mergeCell ref="B23:D23"/>
    <mergeCell ref="B24:D24"/>
    <mergeCell ref="B25:D25"/>
    <mergeCell ref="B26:D26"/>
    <mergeCell ref="B27:D27"/>
    <mergeCell ref="B28:D28"/>
    <mergeCell ref="B29:D29"/>
    <mergeCell ref="B30:D30"/>
    <mergeCell ref="B31:D31"/>
    <mergeCell ref="B32:D32"/>
    <mergeCell ref="B45:D45"/>
    <mergeCell ref="B34:D34"/>
    <mergeCell ref="B35:D35"/>
    <mergeCell ref="B36:D36"/>
    <mergeCell ref="B37:D37"/>
    <mergeCell ref="B38:D38"/>
    <mergeCell ref="B39:D39"/>
    <mergeCell ref="B40:D40"/>
    <mergeCell ref="B41:D41"/>
    <mergeCell ref="B42:D42"/>
    <mergeCell ref="B43:D43"/>
    <mergeCell ref="B44:D44"/>
    <mergeCell ref="B46:D46"/>
    <mergeCell ref="B47:D47"/>
    <mergeCell ref="B48:D48"/>
    <mergeCell ref="B49:D49"/>
    <mergeCell ref="B50:D50"/>
  </mergeCells>
  <phoneticPr fontId="3"/>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19</vt:i4>
      </vt:variant>
    </vt:vector>
  </HeadingPairs>
  <TitlesOfParts>
    <vt:vector size="60" baseType="lpstr">
      <vt:lpstr>初めにお読みください</vt:lpstr>
      <vt:lpstr>0 基礎データ入力シート【最初に記入】</vt:lpstr>
      <vt:lpstr>0 基礎データ入力シート 例</vt:lpstr>
      <vt:lpstr>リスト</vt:lpstr>
      <vt:lpstr>抽出データ</vt:lpstr>
      <vt:lpstr>役務抽出データ</vt:lpstr>
      <vt:lpstr>営業所抽出データ</vt:lpstr>
      <vt:lpstr>判定</vt:lpstr>
      <vt:lpstr>審査用</vt:lpstr>
      <vt:lpstr>技術者数判定</vt:lpstr>
      <vt:lpstr>1-1</vt:lpstr>
      <vt:lpstr>1-2</vt:lpstr>
      <vt:lpstr>2</vt:lpstr>
      <vt:lpstr>2例</vt:lpstr>
      <vt:lpstr>2-2</vt:lpstr>
      <vt:lpstr>2-2例</vt:lpstr>
      <vt:lpstr>3（法人用）</vt:lpstr>
      <vt:lpstr>3(個人事業主用)</vt:lpstr>
      <vt:lpstr>4</vt:lpstr>
      <vt:lpstr>4例</vt:lpstr>
      <vt:lpstr>5-1</vt:lpstr>
      <vt:lpstr>5-1例</vt:lpstr>
      <vt:lpstr>5-2</vt:lpstr>
      <vt:lpstr>定義</vt:lpstr>
      <vt:lpstr>確認資料</vt:lpstr>
      <vt:lpstr>6</vt:lpstr>
      <vt:lpstr>6例</vt:lpstr>
      <vt:lpstr>7</vt:lpstr>
      <vt:lpstr>7例</vt:lpstr>
      <vt:lpstr>8</vt:lpstr>
      <vt:lpstr>8例</vt:lpstr>
      <vt:lpstr>9</vt:lpstr>
      <vt:lpstr>9例</vt:lpstr>
      <vt:lpstr>10</vt:lpstr>
      <vt:lpstr>10例</vt:lpstr>
      <vt:lpstr>11</vt:lpstr>
      <vt:lpstr>11例</vt:lpstr>
      <vt:lpstr>12</vt:lpstr>
      <vt:lpstr>12例</vt:lpstr>
      <vt:lpstr>13</vt:lpstr>
      <vt:lpstr>13例</vt:lpstr>
      <vt:lpstr>'1-1'!Print_Area</vt:lpstr>
      <vt:lpstr>'12'!Print_Area</vt:lpstr>
      <vt:lpstr>'1-2'!Print_Area</vt:lpstr>
      <vt:lpstr>'12例'!Print_Area</vt:lpstr>
      <vt:lpstr>'2例'!Print_Area</vt:lpstr>
      <vt:lpstr>'6'!Print_Area</vt:lpstr>
      <vt:lpstr>'6例'!Print_Area</vt:lpstr>
      <vt:lpstr>'7'!Print_Area</vt:lpstr>
      <vt:lpstr>'8'!Print_Area</vt:lpstr>
      <vt:lpstr>'8例'!Print_Area</vt:lpstr>
      <vt:lpstr>初めにお読みください!Print_Area</vt:lpstr>
      <vt:lpstr>定義!Print_Area</vt:lpstr>
      <vt:lpstr>'8'!Print_Titles</vt:lpstr>
      <vt:lpstr>'8例'!Print_Titles</vt:lpstr>
      <vt:lpstr>確認資料!Print_Titles</vt:lpstr>
      <vt:lpstr>県外</vt:lpstr>
      <vt:lpstr>県内</vt:lpstr>
      <vt:lpstr>山形県外</vt:lpstr>
      <vt:lpstr>山形県内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shimizu258</cp:lastModifiedBy>
  <cp:lastPrinted>2023-01-11T01:11:54Z</cp:lastPrinted>
  <dcterms:created xsi:type="dcterms:W3CDTF">2022-09-08T02:09:07Z</dcterms:created>
  <dcterms:modified xsi:type="dcterms:W3CDTF">2026-01-14T04:21:44Z</dcterms:modified>
</cp:coreProperties>
</file>