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9270" windowHeight="823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<sst xmlns="http://schemas.openxmlformats.org/spreadsheetml/2006/main" count="1960" uniqueCount="959">
  <si>
    <t>世帯数</t>
  </si>
  <si>
    <t>人口</t>
  </si>
  <si>
    <t>白須賀</t>
  </si>
  <si>
    <t>上竹野</t>
  </si>
  <si>
    <t>比良稲沢</t>
  </si>
  <si>
    <t>藤田沢</t>
  </si>
  <si>
    <t>桂</t>
  </si>
  <si>
    <t>清水二</t>
  </si>
  <si>
    <t>清水三</t>
  </si>
  <si>
    <t>清水台</t>
  </si>
  <si>
    <t>合海</t>
  </si>
  <si>
    <t>作の巻</t>
  </si>
  <si>
    <t>大坪</t>
  </si>
  <si>
    <t>塩</t>
  </si>
  <si>
    <t>柳渕</t>
  </si>
  <si>
    <t>肘折</t>
  </si>
  <si>
    <t>金山</t>
  </si>
  <si>
    <t>豊牧</t>
  </si>
  <si>
    <t>滝の沢</t>
  </si>
  <si>
    <t>沼の台</t>
  </si>
  <si>
    <t>平林</t>
  </si>
  <si>
    <t>赤松</t>
  </si>
  <si>
    <t>升玉</t>
  </si>
  <si>
    <t>季の里</t>
  </si>
  <si>
    <t>地区別世帯数と人口</t>
  </si>
  <si>
    <t>極　西</t>
  </si>
  <si>
    <t>方　位</t>
  </si>
  <si>
    <t>極　東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</si>
  <si>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</si>
  <si>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</si>
  <si>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</si>
  <si>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</si>
  <si>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</si>
  <si>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</si>
  <si>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</si>
  <si>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</si>
  <si>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</si>
  <si>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</si>
  <si>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</si>
  <si>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</si>
  <si>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新　庄　　　　</t>
  </si>
  <si>
    <t>肘　折</t>
  </si>
  <si>
    <t>気　温</t>
  </si>
  <si>
    <t>最高</t>
  </si>
  <si>
    <t>平均</t>
  </si>
  <si>
    <t>最低</t>
  </si>
  <si>
    <t>降水量</t>
  </si>
  <si>
    <t>日照時間</t>
  </si>
  <si>
    <t>平　均</t>
  </si>
  <si>
    <t>藤田沢</t>
  </si>
  <si>
    <t>塩</t>
  </si>
  <si>
    <t>沼の台</t>
  </si>
  <si>
    <t>清　水</t>
  </si>
  <si>
    <t>赤　松</t>
  </si>
  <si>
    <t>肘　折</t>
  </si>
  <si>
    <t>最高降雪</t>
  </si>
  <si>
    <t>最高積雪</t>
  </si>
  <si>
    <t>（単位：cm）</t>
  </si>
  <si>
    <t>村の気象</t>
  </si>
  <si>
    <t>人口と世帯数の推移</t>
  </si>
  <si>
    <t>７年</t>
  </si>
  <si>
    <t>人口動態</t>
  </si>
  <si>
    <t>３年</t>
  </si>
  <si>
    <t>４年</t>
  </si>
  <si>
    <t>５年</t>
  </si>
  <si>
    <t>６年</t>
  </si>
  <si>
    <t>８年</t>
  </si>
  <si>
    <t>９年</t>
  </si>
  <si>
    <t>人　　口</t>
  </si>
  <si>
    <t>年齢別人口の推移</t>
  </si>
  <si>
    <t>0歳～４歳</t>
  </si>
  <si>
    <t>　　９０歳以上</t>
  </si>
  <si>
    <t>-</t>
  </si>
  <si>
    <t>総　数</t>
  </si>
  <si>
    <t>清水一</t>
  </si>
  <si>
    <t>烏川</t>
  </si>
  <si>
    <t>熊　高</t>
  </si>
  <si>
    <t>通　り</t>
  </si>
  <si>
    <t>合　計</t>
  </si>
  <si>
    <t>　　　　　　（各年４月１日現在）</t>
  </si>
  <si>
    <t>産　　　　　業</t>
  </si>
  <si>
    <t>産業別就業者数</t>
  </si>
  <si>
    <t>総数</t>
  </si>
  <si>
    <t>農業</t>
  </si>
  <si>
    <t>林業</t>
  </si>
  <si>
    <t>漁業</t>
  </si>
  <si>
    <t>鉱業</t>
  </si>
  <si>
    <t>建設業</t>
  </si>
  <si>
    <t>製造業</t>
  </si>
  <si>
    <t>第　１　次　産　業</t>
  </si>
  <si>
    <t>第　２　次　産　業</t>
  </si>
  <si>
    <t>第３次産業</t>
  </si>
  <si>
    <t>運輸・通信業</t>
  </si>
  <si>
    <t>運輸・   通信業</t>
  </si>
  <si>
    <t>金融・　　保険業</t>
  </si>
  <si>
    <t>不動産業</t>
  </si>
  <si>
    <t>サービス業</t>
  </si>
  <si>
    <t>公務員</t>
  </si>
  <si>
    <t>第　３　次　産　業</t>
  </si>
  <si>
    <t>７年</t>
  </si>
  <si>
    <t>１２年</t>
  </si>
  <si>
    <t>平成　２年</t>
  </si>
  <si>
    <t>-</t>
  </si>
  <si>
    <t>労働人口</t>
  </si>
  <si>
    <t>　　　　　(１５歳以上の人)</t>
  </si>
  <si>
    <t>年次別</t>
  </si>
  <si>
    <t>男</t>
  </si>
  <si>
    <t>女</t>
  </si>
  <si>
    <t>就業者</t>
  </si>
  <si>
    <t>完　全　　　失業者</t>
  </si>
  <si>
    <t>労　働　人　口</t>
  </si>
  <si>
    <t>労　働　力　　　　状態不詳</t>
  </si>
  <si>
    <t>非労働力　　　人　　　口</t>
  </si>
  <si>
    <t>総　　　　　　数</t>
  </si>
  <si>
    <t>第１次産業</t>
  </si>
  <si>
    <t>第２次産業</t>
  </si>
  <si>
    <t>電気・ガス熱供給水道業</t>
  </si>
  <si>
    <t>公務</t>
  </si>
  <si>
    <t>分類不能</t>
  </si>
  <si>
    <t>金　融　・　保　険　業</t>
  </si>
  <si>
    <t>農　　　　　　　　　　　業</t>
  </si>
  <si>
    <t>林　　　　　　　　　　　業</t>
  </si>
  <si>
    <t>漁　　　　　　　　　　　業</t>
  </si>
  <si>
    <t>鉱　　　　　　　　　　　業</t>
  </si>
  <si>
    <t>製　　　　　造　　　　　業</t>
  </si>
  <si>
    <t>建　　　　　設　　　　　業</t>
  </si>
  <si>
    <t>構　　　成　　　比</t>
  </si>
  <si>
    <t>　　　　　　（各年１０月１日現在）</t>
  </si>
  <si>
    <t>　　　　　　資料：国勢調査</t>
  </si>
  <si>
    <t>事業所の状況</t>
  </si>
  <si>
    <t>全産業</t>
  </si>
  <si>
    <t>御・小売業</t>
  </si>
  <si>
    <t>電気・ガス・水道業</t>
  </si>
  <si>
    <t>　　　　　　　　　　　　　区分　　　　産業別</t>
  </si>
  <si>
    <t>事業所数</t>
  </si>
  <si>
    <t>従業員数</t>
  </si>
  <si>
    <t>人</t>
  </si>
  <si>
    <t>経営耕地規模別農家数</t>
  </si>
  <si>
    <t>０．３～０．５ｈａ</t>
  </si>
  <si>
    <t>総農家数</t>
  </si>
  <si>
    <t>例外規定</t>
  </si>
  <si>
    <t>０．５～１．０ｈａ</t>
  </si>
  <si>
    <t>１．０～１．５ｈａ</t>
  </si>
  <si>
    <t>１．５～２．０ｈａ</t>
  </si>
  <si>
    <t>３．０～５．０ｈａ</t>
  </si>
  <si>
    <t>５．０ｈａ以上</t>
  </si>
  <si>
    <t>０．３ｈａ未満</t>
  </si>
  <si>
    <t>昭和６２年</t>
  </si>
  <si>
    <t>構成比</t>
  </si>
  <si>
    <t>区　　分</t>
  </si>
  <si>
    <t>戸</t>
  </si>
  <si>
    <t>％</t>
  </si>
  <si>
    <t>農家人口の推移</t>
  </si>
  <si>
    <t>（総農家）</t>
  </si>
  <si>
    <t>（単位：人）</t>
  </si>
  <si>
    <t>年次</t>
  </si>
  <si>
    <t>総人口</t>
  </si>
  <si>
    <t>実数男</t>
  </si>
  <si>
    <t>実数女</t>
  </si>
  <si>
    <t>農　家　人　口</t>
  </si>
  <si>
    <t>４年</t>
  </si>
  <si>
    <t>９年</t>
  </si>
  <si>
    <t>　　　資料：農業センサス　　農業基本調査</t>
  </si>
  <si>
    <t>農機具所有台数</t>
  </si>
  <si>
    <t>（個人所有）</t>
  </si>
  <si>
    <t>動力農業用　耕うん機　　　　　トラクター</t>
  </si>
  <si>
    <t>動力田植機</t>
  </si>
  <si>
    <t>バインダー</t>
  </si>
  <si>
    <t>自脱型　　　　　コンバイン</t>
  </si>
  <si>
    <t>乾燥機</t>
  </si>
  <si>
    <t>動力防除機</t>
  </si>
  <si>
    <t>　　　資料：農業センサス</t>
  </si>
  <si>
    <t>　　（単位：台）</t>
  </si>
  <si>
    <t>経営耕地面積</t>
  </si>
  <si>
    <t>年　　次</t>
  </si>
  <si>
    <t>田</t>
  </si>
  <si>
    <t>樹　　園　　地</t>
  </si>
  <si>
    <t>果樹園</t>
  </si>
  <si>
    <t>桑園</t>
  </si>
  <si>
    <t>その他の果樹園</t>
  </si>
  <si>
    <t>畑</t>
  </si>
  <si>
    <t>うち牧草専用地</t>
  </si>
  <si>
    <t>ｈａ</t>
  </si>
  <si>
    <t>資料：農業センサス　　農業基本調査</t>
  </si>
  <si>
    <t>農業粗生産額と生産農業所得</t>
  </si>
  <si>
    <t>米</t>
  </si>
  <si>
    <t>いも類</t>
  </si>
  <si>
    <t>小計</t>
  </si>
  <si>
    <t>果菜</t>
  </si>
  <si>
    <t>葉茎菜</t>
  </si>
  <si>
    <t>根菜</t>
  </si>
  <si>
    <t>果実</t>
  </si>
  <si>
    <t>花き</t>
  </si>
  <si>
    <t>工　芸　　　農産物</t>
  </si>
  <si>
    <t>耕　　　　　　　　　　　　　　　　　　　種</t>
  </si>
  <si>
    <t>耕種計　①</t>
  </si>
  <si>
    <t>養蚕　　　②</t>
  </si>
  <si>
    <t>ｘ</t>
  </si>
  <si>
    <t>乳用牛</t>
  </si>
  <si>
    <t>生乳</t>
  </si>
  <si>
    <t>肉用牛</t>
  </si>
  <si>
    <t>豚</t>
  </si>
  <si>
    <t>肉豚</t>
  </si>
  <si>
    <t>鶏</t>
  </si>
  <si>
    <t>鶏卵</t>
  </si>
  <si>
    <t>その他の畜産物</t>
  </si>
  <si>
    <t>畜　　　　　　　　　　　　産</t>
  </si>
  <si>
    <t>雑苗、苗木　　そ　の　他</t>
  </si>
  <si>
    <t>農家一戸当たり</t>
  </si>
  <si>
    <t>千円</t>
  </si>
  <si>
    <t>　　　　　　資料：山形農林水産統計年報</t>
  </si>
  <si>
    <t>　　　　(単位：１００万円)</t>
  </si>
  <si>
    <t>畜産の状況</t>
  </si>
  <si>
    <t>肉用牛　　　(頭)</t>
  </si>
  <si>
    <t>豚　　　　　　(頭)</t>
  </si>
  <si>
    <t>鶏　　　　　　(頭)</t>
  </si>
  <si>
    <t>観光客数</t>
  </si>
  <si>
    <t>(肘折温泉郷)</t>
  </si>
  <si>
    <t>単位：人</t>
  </si>
  <si>
    <t>工業の状況</t>
  </si>
  <si>
    <t>計</t>
  </si>
  <si>
    <t>うち常用労働者数</t>
  </si>
  <si>
    <t>人</t>
  </si>
  <si>
    <t>製造品　出荷額</t>
  </si>
  <si>
    <t>加工賃　収入額</t>
  </si>
  <si>
    <t>修理料　収入額</t>
  </si>
  <si>
    <t>指　　数　　　　　　６１年＝１００</t>
  </si>
  <si>
    <t>従　業　者　数</t>
  </si>
  <si>
    <t>製　造　品　出　荷　額　等　</t>
  </si>
  <si>
    <t>万円</t>
  </si>
  <si>
    <t>　　　　　　　　　資料：工業統計調査</t>
  </si>
  <si>
    <t>商業の状況</t>
  </si>
  <si>
    <t>年齢別出稼ぎ者数</t>
  </si>
  <si>
    <t>～２０</t>
  </si>
  <si>
    <t>２１～３０</t>
  </si>
  <si>
    <t>３１～４０</t>
  </si>
  <si>
    <t>４１～５０</t>
  </si>
  <si>
    <t>５１～</t>
  </si>
  <si>
    <t>年　　　　　　　　齢　　　　　　　別</t>
  </si>
  <si>
    <t>年　　度</t>
  </si>
  <si>
    <t>１５年</t>
  </si>
  <si>
    <t>(単位：人)</t>
  </si>
  <si>
    <t>生活</t>
  </si>
  <si>
    <t>国民年金加入状況</t>
  </si>
  <si>
    <t>(各年３月末現在)</t>
  </si>
  <si>
    <t>加入者数</t>
  </si>
  <si>
    <t>強制</t>
  </si>
  <si>
    <t>任意</t>
  </si>
  <si>
    <t>免除者</t>
  </si>
  <si>
    <t>検認率(納入率)</t>
  </si>
  <si>
    <t>保険料　収納額</t>
  </si>
  <si>
    <t>国民健康保険の状況</t>
  </si>
  <si>
    <t>加　入　　　世帯数</t>
  </si>
  <si>
    <t>被保険　者　数</t>
  </si>
  <si>
    <t>加入率</t>
  </si>
  <si>
    <t>収納率</t>
  </si>
  <si>
    <t>被保険者１人当り調定額</t>
  </si>
  <si>
    <t>　　　　　　区分年</t>
  </si>
  <si>
    <t>加入率：</t>
  </si>
  <si>
    <t>住民基本台帳人口(４月１日現在)</t>
  </si>
  <si>
    <t>国保加入者数</t>
  </si>
  <si>
    <t>資料：国民健康保険事業年報</t>
  </si>
  <si>
    <t>生活保護の状況</t>
  </si>
  <si>
    <t>被保護</t>
  </si>
  <si>
    <t>人員</t>
  </si>
  <si>
    <t>保護率</t>
  </si>
  <si>
    <t>　　　　　　区分年度別</t>
  </si>
  <si>
    <t>世帯</t>
  </si>
  <si>
    <t>保険給付の状況</t>
  </si>
  <si>
    <t>１人当たり費用額</t>
  </si>
  <si>
    <t>費用額</t>
  </si>
  <si>
    <t>高額療養費</t>
  </si>
  <si>
    <t>件　数</t>
  </si>
  <si>
    <t>葬　祭　費</t>
  </si>
  <si>
    <t>金　額</t>
  </si>
  <si>
    <t>助　産　金</t>
  </si>
  <si>
    <t>療　養　諸　費</t>
  </si>
  <si>
    <t>　　　　　　区分年度</t>
  </si>
  <si>
    <t>円</t>
  </si>
  <si>
    <t>拠出年金給付状況</t>
  </si>
  <si>
    <t>障害年金</t>
  </si>
  <si>
    <t>母子年金</t>
  </si>
  <si>
    <t>老齢年金</t>
  </si>
  <si>
    <t>遺族年金</t>
  </si>
  <si>
    <t>寡婦年金</t>
  </si>
  <si>
    <t>通算老齢年金</t>
  </si>
  <si>
    <t>死亡一時年金</t>
  </si>
  <si>
    <t>支給額</t>
  </si>
  <si>
    <t>総　　　数</t>
  </si>
  <si>
    <t>　　　　(各年３月末現在)</t>
  </si>
  <si>
    <t>主要死因別死亡者数</t>
  </si>
  <si>
    <t>悪性新生物</t>
  </si>
  <si>
    <t>心疾患</t>
  </si>
  <si>
    <t>脳血管疾患</t>
  </si>
  <si>
    <t>乳児死亡</t>
  </si>
  <si>
    <t>老衰</t>
  </si>
  <si>
    <t>その他</t>
  </si>
  <si>
    <t>不慮の事故</t>
  </si>
  <si>
    <t>高血圧症　　　疾　　患</t>
  </si>
  <si>
    <t>肺炎及び　　　気管支炎</t>
  </si>
  <si>
    <t>学校・学級・職員及び児童生徒数</t>
  </si>
  <si>
    <t>大蔵小学校</t>
  </si>
  <si>
    <t>学級数</t>
  </si>
  <si>
    <t>職員数　（人）</t>
  </si>
  <si>
    <t>児童生徒数　（人）</t>
  </si>
  <si>
    <t>教職員</t>
  </si>
  <si>
    <t>校地面積</t>
  </si>
  <si>
    <t>校舎面積</t>
  </si>
  <si>
    <t>　　　　　　区分学校別</t>
  </si>
  <si>
    <t>大蔵中学校</t>
  </si>
  <si>
    <t>中学校卒業者進路調査</t>
  </si>
  <si>
    <t>県外就職</t>
  </si>
  <si>
    <t>県内就職</t>
  </si>
  <si>
    <t>生徒数</t>
  </si>
  <si>
    <t>卒　業</t>
  </si>
  <si>
    <t>進　学</t>
  </si>
  <si>
    <t>人　員</t>
  </si>
  <si>
    <t>文教施設</t>
  </si>
  <si>
    <t>完成年月日</t>
  </si>
  <si>
    <t>学校プール</t>
  </si>
  <si>
    <t>　　　S６３．　７</t>
  </si>
  <si>
    <t>構　　造</t>
  </si>
  <si>
    <t>名　　　　称</t>
  </si>
  <si>
    <t>　　　資料：教育委員会</t>
  </si>
  <si>
    <t>老人クラブの状況</t>
  </si>
  <si>
    <t>最上広域市町村圏事務組合大蔵消防分署</t>
  </si>
  <si>
    <t>設置年月</t>
  </si>
  <si>
    <t>分署長</t>
  </si>
  <si>
    <t>望楼放送設備</t>
  </si>
  <si>
    <t>無線機</t>
  </si>
  <si>
    <t>警　報　施　設</t>
  </si>
  <si>
    <t>消　防　施　設　の　設　備　状　況</t>
  </si>
  <si>
    <t>自動車　　ポンプ</t>
  </si>
  <si>
    <t>救急自　動　車</t>
  </si>
  <si>
    <t>可搬動力　　　ポ　ン　プ</t>
  </si>
  <si>
    <t>第１課　　　　　分隊隊員</t>
  </si>
  <si>
    <t>第１課　　分隊長</t>
  </si>
  <si>
    <t>第２課　　分隊長</t>
  </si>
  <si>
    <t>第２課　　　　　分隊隊員</t>
  </si>
  <si>
    <t>組　　　　　　　　　　　織</t>
  </si>
  <si>
    <t>施　設　の　概　要　</t>
  </si>
  <si>
    <t>構　造</t>
  </si>
  <si>
    <t>村所有</t>
  </si>
  <si>
    <t>固定局１</t>
  </si>
  <si>
    <t>サイレン</t>
  </si>
  <si>
    <t>資料：大蔵消防分署</t>
  </si>
  <si>
    <t>火災発生件数</t>
  </si>
  <si>
    <t>年</t>
  </si>
  <si>
    <t>建物</t>
  </si>
  <si>
    <t>林野</t>
  </si>
  <si>
    <t>車両</t>
  </si>
  <si>
    <t>電気</t>
  </si>
  <si>
    <t>建物等（㎡）</t>
  </si>
  <si>
    <t>損害額　（千円）</t>
  </si>
  <si>
    <t>建物等</t>
  </si>
  <si>
    <t>焼　失　面　積</t>
  </si>
  <si>
    <t>林　野（ａ）</t>
  </si>
  <si>
    <t>林　野</t>
  </si>
  <si>
    <t>消防団員数</t>
  </si>
  <si>
    <t>資料：総務課</t>
  </si>
  <si>
    <t>消防施設整備状況</t>
  </si>
  <si>
    <t>本部</t>
  </si>
  <si>
    <t>分団</t>
  </si>
  <si>
    <t>部</t>
  </si>
  <si>
    <t>団員数</t>
  </si>
  <si>
    <t>団長</t>
  </si>
  <si>
    <t>副団長</t>
  </si>
  <si>
    <t>分団長</t>
  </si>
  <si>
    <t>部長</t>
  </si>
  <si>
    <t>班長</t>
  </si>
  <si>
    <t>団員</t>
  </si>
  <si>
    <t>積載車</t>
  </si>
  <si>
    <t>小型</t>
  </si>
  <si>
    <t>貯水槽</t>
  </si>
  <si>
    <t>プール</t>
  </si>
  <si>
    <t>消火栓</t>
  </si>
  <si>
    <t>鉄骨</t>
  </si>
  <si>
    <t>木製</t>
  </si>
  <si>
    <t>サイレン</t>
  </si>
  <si>
    <t>ポ　ン　プ</t>
  </si>
  <si>
    <t>水　　利</t>
  </si>
  <si>
    <t>組　　　　　織</t>
  </si>
  <si>
    <t>編　　　　　成</t>
  </si>
  <si>
    <t>交通事故発生状況</t>
  </si>
  <si>
    <t>発生件数</t>
  </si>
  <si>
    <t>死者</t>
  </si>
  <si>
    <t>負傷者</t>
  </si>
  <si>
    <t>件</t>
  </si>
  <si>
    <t>消防防災行政無線局整備状況</t>
  </si>
  <si>
    <t>固定系システム</t>
  </si>
  <si>
    <t>野外放送塔</t>
  </si>
  <si>
    <t>個別式受信機</t>
  </si>
  <si>
    <t>移動系システム</t>
  </si>
  <si>
    <t>衛星型無線機</t>
  </si>
  <si>
    <t>→</t>
  </si>
  <si>
    <t>役場防災無線放送室</t>
  </si>
  <si>
    <t>村内全世帯設置</t>
  </si>
  <si>
    <t>年度</t>
  </si>
  <si>
    <t>給水人口</t>
  </si>
  <si>
    <t>ヵ所</t>
  </si>
  <si>
    <t>水道施設の状況</t>
  </si>
  <si>
    <t>塩・藤田沢地区簡易水道</t>
  </si>
  <si>
    <t>設置</t>
  </si>
  <si>
    <t>年間有収水量</t>
  </si>
  <si>
    <t>年月日</t>
  </si>
  <si>
    <t>水　源</t>
  </si>
  <si>
    <t>水　道　名</t>
  </si>
  <si>
    <t>関　係　地　区</t>
  </si>
  <si>
    <t>肘折簡易水道</t>
  </si>
  <si>
    <t>清水・合海簡易水道</t>
  </si>
  <si>
    <t>白須賀地区簡易水道</t>
  </si>
  <si>
    <t>柳渕飲料水供給施設</t>
  </si>
  <si>
    <t>肘折、金山、鍵金野</t>
  </si>
  <si>
    <t>清水、合海、大坪</t>
  </si>
  <si>
    <t>熊高、上竹野</t>
  </si>
  <si>
    <t>白須賀、比良稲沢</t>
  </si>
  <si>
    <t>作の巻、通り</t>
  </si>
  <si>
    <t>赤松、烏川</t>
  </si>
  <si>
    <t>升玉、塩、藤田沢、桂</t>
  </si>
  <si>
    <t>し尿の処理状況</t>
  </si>
  <si>
    <t>処理量</t>
  </si>
  <si>
    <t>生し尿</t>
  </si>
  <si>
    <t>浄化槽汚泥</t>
  </si>
  <si>
    <t>処　理　量</t>
  </si>
  <si>
    <t>　　（単位：ｋｌ）</t>
  </si>
  <si>
    <t>収集量</t>
  </si>
  <si>
    <t>焼却処理</t>
  </si>
  <si>
    <t>埋立処理</t>
  </si>
  <si>
    <t>資源化</t>
  </si>
  <si>
    <t>区分</t>
  </si>
  <si>
    <t>ごみの処理状況</t>
  </si>
  <si>
    <t>　　　（単位：ｔ）</t>
  </si>
  <si>
    <t>住宅建築状況</t>
  </si>
  <si>
    <t>総件数</t>
  </si>
  <si>
    <t>専用住宅</t>
  </si>
  <si>
    <t>併用住宅</t>
  </si>
  <si>
    <t>農家住宅</t>
  </si>
  <si>
    <t>付属家</t>
  </si>
  <si>
    <t>簡易付属家</t>
  </si>
  <si>
    <t>新</t>
  </si>
  <si>
    <t>増</t>
  </si>
  <si>
    <t>（単位：戸）</t>
  </si>
  <si>
    <t>原動機付自転車</t>
  </si>
  <si>
    <t>５０ｃｃ</t>
  </si>
  <si>
    <t>９０ｃｃ</t>
  </si>
  <si>
    <t>１２５ｃｃ</t>
  </si>
  <si>
    <t>（１２５ｃｃ</t>
  </si>
  <si>
    <t>～</t>
  </si>
  <si>
    <t>２５０ｃｃ）</t>
  </si>
  <si>
    <t>農耕用</t>
  </si>
  <si>
    <t>小型特殊</t>
  </si>
  <si>
    <t>特殊用</t>
  </si>
  <si>
    <t>二輪の</t>
  </si>
  <si>
    <t>（２５０ｃｃ</t>
  </si>
  <si>
    <t>以上）</t>
  </si>
  <si>
    <t>準乗用</t>
  </si>
  <si>
    <t>トラック</t>
  </si>
  <si>
    <t>特殊車両</t>
  </si>
  <si>
    <t>小　型</t>
  </si>
  <si>
    <t>乗用車</t>
  </si>
  <si>
    <t>貨　物</t>
  </si>
  <si>
    <t>乗　用</t>
  </si>
  <si>
    <t>バ　ス</t>
  </si>
  <si>
    <t>軽　自　動　車</t>
  </si>
  <si>
    <t>二　輪</t>
  </si>
  <si>
    <t>村　　道</t>
  </si>
  <si>
    <t>総延長</t>
  </si>
  <si>
    <t>重用延長</t>
  </si>
  <si>
    <t>実延長</t>
  </si>
  <si>
    <t>渡　船　場</t>
  </si>
  <si>
    <t>延　長</t>
  </si>
  <si>
    <t>個　数</t>
  </si>
  <si>
    <t>種　類</t>
  </si>
  <si>
    <t>道　路</t>
  </si>
  <si>
    <t>ｍ</t>
  </si>
  <si>
    <t>ｍ</t>
  </si>
  <si>
    <t>　　　　　　　資料：地域整備課</t>
  </si>
  <si>
    <t>経　　度</t>
  </si>
  <si>
    <t>緯　　度</t>
  </si>
  <si>
    <t>東経１４０°１６′</t>
  </si>
  <si>
    <t>北緯３８°２９′</t>
  </si>
  <si>
    <t>東経１４０°　５′</t>
  </si>
  <si>
    <t>北緯３８°４３′</t>
  </si>
  <si>
    <t>　　　　　資料：山形県社会的移動人口調査</t>
  </si>
  <si>
    <t>資料：住民基本台帳</t>
  </si>
  <si>
    <t>　　　　　　　　　　（単位：上段・・人、下段・・％）</t>
  </si>
  <si>
    <t>位　　置</t>
  </si>
  <si>
    <t>　東経１４０°１６′</t>
  </si>
  <si>
    <t>極　東</t>
  </si>
  <si>
    <t>方　位</t>
  </si>
  <si>
    <t>経　　度</t>
  </si>
  <si>
    <t>緯　　度</t>
  </si>
  <si>
    <t>　東経１４０°　５′</t>
  </si>
  <si>
    <t>村の気象</t>
  </si>
  <si>
    <t>（平成１５年）</t>
  </si>
  <si>
    <t>　</t>
  </si>
  <si>
    <t>位 　置</t>
  </si>
  <si>
    <t>年　次</t>
  </si>
  <si>
    <t>総　数</t>
  </si>
  <si>
    <t>宅　地</t>
  </si>
  <si>
    <t>山　林</t>
  </si>
  <si>
    <t>原　野</t>
  </si>
  <si>
    <t>雑種地</t>
  </si>
  <si>
    <t>その他</t>
  </si>
  <si>
    <t>土地利用状況</t>
  </si>
  <si>
    <t>　　　　資料：固定資産概要調書</t>
  </si>
  <si>
    <t>　　　　　　　年　　　　　年齢</t>
  </si>
  <si>
    <t>昭和６０年</t>
  </si>
  <si>
    <t>平成２年</t>
  </si>
  <si>
    <t>平成７年</t>
  </si>
  <si>
    <t>平成１２年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</si>
  <si>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</si>
  <si>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</si>
  <si>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</si>
  <si>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</si>
  <si>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</si>
  <si>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</si>
  <si>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</si>
  <si>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</si>
  <si>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</si>
  <si>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</si>
  <si>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</si>
  <si>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</si>
  <si>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</si>
  <si>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</si>
  <si>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</si>
  <si>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</si>
  <si>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</si>
  <si>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　　　資料：国勢調査</t>
  </si>
  <si>
    <t>（各年１０月１日現在）</t>
  </si>
  <si>
    <t>県・地域・村の人口・世帯数の移り変わり</t>
  </si>
  <si>
    <t>区　　分</t>
  </si>
  <si>
    <t>人　　　　　　　　　　　　　口</t>
  </si>
  <si>
    <t>世　　　　帯　　　　数</t>
  </si>
  <si>
    <t>増減数</t>
  </si>
  <si>
    <t>増　減　数</t>
  </si>
  <si>
    <t>増　減　率</t>
  </si>
  <si>
    <t>％</t>
  </si>
  <si>
    <t>山　形　県</t>
  </si>
  <si>
    <t>△</t>
  </si>
  <si>
    <t>うち最上地域</t>
  </si>
  <si>
    <t>△</t>
  </si>
  <si>
    <t>うち大　蔵　村</t>
  </si>
  <si>
    <t>△</t>
  </si>
  <si>
    <t>年　　度</t>
  </si>
  <si>
    <t>人　　　　口</t>
  </si>
  <si>
    <t>人口密度</t>
  </si>
  <si>
    <t>（１ｋ㎡当り）</t>
  </si>
  <si>
    <t>（各年１０月１日）</t>
  </si>
  <si>
    <t>年　度</t>
  </si>
  <si>
    <t>自然動態</t>
  </si>
  <si>
    <t>社会動態</t>
  </si>
  <si>
    <t>増　減</t>
  </si>
  <si>
    <t>出生</t>
  </si>
  <si>
    <t>死亡</t>
  </si>
  <si>
    <t>増減</t>
  </si>
  <si>
    <t>転入</t>
  </si>
  <si>
    <t>転出</t>
  </si>
  <si>
    <t>人　口</t>
  </si>
  <si>
    <t>－</t>
  </si>
  <si>
    <t>-</t>
  </si>
  <si>
    <t>　　　　区分年</t>
  </si>
  <si>
    <t>　資料：教育委員会</t>
  </si>
  <si>
    <t>Ｓ４８．３</t>
  </si>
  <si>
    <t>敷地面積（㎡）</t>
  </si>
  <si>
    <t>建物面積（㎡）</t>
  </si>
  <si>
    <t>２２年</t>
  </si>
  <si>
    <t>消防受令機</t>
  </si>
  <si>
    <t>役　場　所　在　地</t>
  </si>
  <si>
    <t>最上郡大蔵村大字清水２５２８番地</t>
  </si>
  <si>
    <t>郵便番号</t>
  </si>
  <si>
    <t>電話番号</t>
  </si>
  <si>
    <t>ＦＡＸ番号</t>
  </si>
  <si>
    <t>市町村コード番号</t>
  </si>
  <si>
    <t>市町村別類計</t>
  </si>
  <si>
    <t>０２３３－７５－２２３１</t>
  </si>
  <si>
    <t>ＵＲＬ</t>
  </si>
  <si>
    <t>９９６－０２１２</t>
  </si>
  <si>
    <t>０２３３－７５－２１１１</t>
  </si>
  <si>
    <t xml:space="preserve">  大蔵小学校水泳プール</t>
  </si>
  <si>
    <t>　　　　　　区分 年度</t>
  </si>
  <si>
    <t>　　　　　　　　　　　　　　年　　　　　　　　　　　　　　　　分　　類</t>
  </si>
  <si>
    <t>施 設　（㎡）</t>
  </si>
  <si>
    <t>年   次</t>
  </si>
  <si>
    <t>計      （件）</t>
  </si>
  <si>
    <t>加工農産物　④</t>
  </si>
  <si>
    <t>乳用牛　　　　(頭)</t>
  </si>
  <si>
    <t>　　　　　　(各年１０月１日)</t>
  </si>
  <si>
    <t>(単位：℃、mm、ｈ)</t>
  </si>
  <si>
    <t>平成１７年</t>
  </si>
  <si>
    <t>http：/ｗｗｗ．vｉｌｌ．oｈｋｕｒａ．yａｍａｇａｔａ．ｊｐ/</t>
  </si>
  <si>
    <t>農業粗生産額　　　　①+②+③+④</t>
  </si>
  <si>
    <t>農　　　業　　　粗生産額</t>
  </si>
  <si>
    <t>生　　　産　　　農業所得</t>
  </si>
  <si>
    <t>生産農業　　　所　　　得</t>
  </si>
  <si>
    <t>生産農業　　　所  得  率</t>
  </si>
  <si>
    <t>野　　    　菜</t>
  </si>
  <si>
    <t>親局</t>
  </si>
  <si>
    <t>資料：社会福祉協議会</t>
  </si>
  <si>
    <t>畜産計　③</t>
  </si>
  <si>
    <t>鉄筋コンクリート　２階</t>
  </si>
  <si>
    <t>司令</t>
  </si>
  <si>
    <t>移動局２</t>
  </si>
  <si>
    <t>携帯局２</t>
  </si>
  <si>
    <t>計</t>
  </si>
  <si>
    <t>急病</t>
  </si>
  <si>
    <t>交通事故</t>
  </si>
  <si>
    <t>その他</t>
  </si>
  <si>
    <t>資料：地域整備課　水道統計</t>
  </si>
  <si>
    <t>四ヶ村簡易水道</t>
  </si>
  <si>
    <t>注　〔Y〕は不詳</t>
  </si>
  <si>
    <t>一世帯当り　人　口</t>
  </si>
  <si>
    <t>鍵金野</t>
  </si>
  <si>
    <t>金融・保険・不動産業</t>
  </si>
  <si>
    <t>（注）総人口：国勢調査、県統計課推計人口</t>
  </si>
  <si>
    <t>（従業者４人以上の事業所）</t>
  </si>
  <si>
    <t xml:space="preserve">         　　   　区分年</t>
  </si>
  <si>
    <t>保険税　調定額</t>
  </si>
  <si>
    <t>１０年</t>
  </si>
  <si>
    <t>１１年</t>
  </si>
  <si>
    <t>１２年</t>
  </si>
  <si>
    <t>１３年</t>
  </si>
  <si>
    <t>１４年</t>
  </si>
  <si>
    <t>１５年</t>
  </si>
  <si>
    <t>１６年</t>
  </si>
  <si>
    <t>救急発生件数</t>
  </si>
  <si>
    <t>けん引車及び</t>
  </si>
  <si>
    <t>被けん引車</t>
  </si>
  <si>
    <t>㎥</t>
  </si>
  <si>
    <t>麦・雑穀豆類</t>
  </si>
  <si>
    <t>極　南</t>
  </si>
  <si>
    <t>極　北</t>
  </si>
  <si>
    <r>
      <t>産業分類別就業者数　　　</t>
    </r>
    <r>
      <rPr>
        <b/>
        <sz val="12"/>
        <rFont val="ＭＳ Ｐゴシック"/>
        <family val="3"/>
      </rPr>
      <t>（１５歳以上）</t>
    </r>
  </si>
  <si>
    <t>‰</t>
  </si>
  <si>
    <t>１７年</t>
  </si>
  <si>
    <t>２．０～３．０ｈａ</t>
  </si>
  <si>
    <t>１台</t>
  </si>
  <si>
    <t>１５台</t>
  </si>
  <si>
    <t>（各年１月１日、単位：㎡）</t>
  </si>
  <si>
    <t>　　　　２２　   　（内軽四輪１４）</t>
  </si>
  <si>
    <t>車の保有台数（登録）</t>
  </si>
  <si>
    <t>-</t>
  </si>
  <si>
    <t>　　　　　　種別   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</si>
  <si>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</si>
  <si>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</si>
  <si>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</si>
  <si>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</si>
  <si>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</si>
  <si>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</si>
  <si>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</si>
  <si>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</si>
  <si>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</si>
  <si>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ｘ</t>
  </si>
  <si>
    <t>分類不能　　産       業</t>
  </si>
  <si>
    <t>資料：山形県農業基本調査、家畜改良関係頭羽数調査</t>
  </si>
  <si>
    <t>０６－３６５－７</t>
  </si>
  <si>
    <t>Ｉ－２</t>
  </si>
  <si>
    <t>４５年</t>
  </si>
  <si>
    <t>５０年</t>
  </si>
  <si>
    <t>５５年</t>
  </si>
  <si>
    <t>６０年</t>
  </si>
  <si>
    <t>平成　２年</t>
  </si>
  <si>
    <t>昭和４０年</t>
  </si>
  <si>
    <t>※平成12年以前は、卸売・小売業に飲食店を含み、サービス業には飲食店を含まない。</t>
  </si>
  <si>
    <t>電気・ガス熱供給・水道業</t>
  </si>
  <si>
    <t>※　　　　御売・小売業</t>
  </si>
  <si>
    <t>※　　　　サービス業</t>
  </si>
  <si>
    <t>－</t>
  </si>
  <si>
    <t>平成７年</t>
  </si>
  <si>
    <t>平成１２年</t>
  </si>
  <si>
    <t>総数</t>
  </si>
  <si>
    <t>男</t>
  </si>
  <si>
    <t>女</t>
  </si>
  <si>
    <t>※卸売業・小売業</t>
  </si>
  <si>
    <t>※サービス業</t>
  </si>
  <si>
    <t>６２年</t>
  </si>
  <si>
    <t>　　　１７年</t>
  </si>
  <si>
    <t>　　　１８年</t>
  </si>
  <si>
    <t>　　　１９年</t>
  </si>
  <si>
    <t>採草牧草地</t>
  </si>
  <si>
    <t>平成１３年</t>
  </si>
  <si>
    <t>平成１４年</t>
  </si>
  <si>
    <t>平成１５年</t>
  </si>
  <si>
    <t>平成１６年</t>
  </si>
  <si>
    <t>平成１７年</t>
  </si>
  <si>
    <t>平成１８年</t>
  </si>
  <si>
    <t>５５（１２/１５）</t>
  </si>
  <si>
    <t>４０（１２/１２）</t>
  </si>
  <si>
    <t>３１（２/９）</t>
  </si>
  <si>
    <t>８７（２/１）</t>
  </si>
  <si>
    <t>３５（２/６）</t>
  </si>
  <si>
    <t>１８２（２/１１）</t>
  </si>
  <si>
    <t>１４６（２/１）</t>
  </si>
  <si>
    <t>１２７（２/９）</t>
  </si>
  <si>
    <t>１９８（２/２８）</t>
  </si>
  <si>
    <t>２０６（２/６）</t>
  </si>
  <si>
    <t>６４（２/１２）</t>
  </si>
  <si>
    <t>５７（１/５）</t>
  </si>
  <si>
    <t>２３１（２/２）</t>
  </si>
  <si>
    <t>１８２（２/６）</t>
  </si>
  <si>
    <t>４５（１２/１５）</t>
  </si>
  <si>
    <t>４３（１/５）</t>
  </si>
  <si>
    <t>１９３（２/１２）</t>
  </si>
  <si>
    <t>１４３（２/４）</t>
  </si>
  <si>
    <t>５１（２/１１）</t>
  </si>
  <si>
    <t>５８（１/５）</t>
  </si>
  <si>
    <t>２０５（２/１１）</t>
  </si>
  <si>
    <t>１３５（２/１）</t>
  </si>
  <si>
    <t>８８（１２/１５）</t>
  </si>
  <si>
    <t>７８（１/５）</t>
  </si>
  <si>
    <t>４５（２/７）</t>
  </si>
  <si>
    <t>９３（２/１）</t>
  </si>
  <si>
    <t>５０（１/４）</t>
  </si>
  <si>
    <t>２８５（２/１）</t>
  </si>
  <si>
    <t>２３０（１/３１）</t>
  </si>
  <si>
    <t>２０８（２/９）</t>
  </si>
  <si>
    <t>４００（２/２４）</t>
  </si>
  <si>
    <t>３４５（２/１２）</t>
  </si>
  <si>
    <t>３０５（２/１５）</t>
  </si>
  <si>
    <t>２９４（３/１２）</t>
  </si>
  <si>
    <t>２５６（２/９）</t>
  </si>
  <si>
    <t>４１４（２/２８）</t>
  </si>
  <si>
    <t>３７９（２/１２）</t>
  </si>
  <si>
    <t>平１６年</t>
  </si>
  <si>
    <t>平１７年</t>
  </si>
  <si>
    <t>平１８年</t>
  </si>
  <si>
    <t>世帯数</t>
  </si>
  <si>
    <t>人口</t>
  </si>
  <si>
    <t>１７年</t>
  </si>
  <si>
    <t>△</t>
  </si>
  <si>
    <t>１８年</t>
  </si>
  <si>
    <t>トンネル</t>
  </si>
  <si>
    <t>橋　　　　　梁</t>
  </si>
  <si>
    <t>平成　２年</t>
  </si>
  <si>
    <t>司令補　2</t>
  </si>
  <si>
    <t>司令補　3</t>
  </si>
  <si>
    <t>副士長  1</t>
  </si>
  <si>
    <t>昭和６１年</t>
  </si>
  <si>
    <t>平成８年</t>
  </si>
  <si>
    <t>事業所数</t>
  </si>
  <si>
    <t>従業員数</t>
  </si>
  <si>
    <t>人</t>
  </si>
  <si>
    <t>-</t>
  </si>
  <si>
    <t>　　　　　　区分年度</t>
  </si>
  <si>
    <t>３２（３/１４）</t>
  </si>
  <si>
    <t>６８（３/１５）</t>
  </si>
  <si>
    <t>４５（３/１５）</t>
  </si>
  <si>
    <t>１7０（３/１５）</t>
  </si>
  <si>
    <t>２４１（３/２０）</t>
  </si>
  <si>
    <t>資料：気象月報、気象庁資料室　測定は午前９時現在</t>
  </si>
  <si>
    <t>　　　　資料：国勢調査</t>
  </si>
  <si>
    <t>平１９年</t>
  </si>
  <si>
    <t>１８年度</t>
  </si>
  <si>
    <t>１９年</t>
  </si>
  <si>
    <t>１８年</t>
  </si>
  <si>
    <t>　　　　　　　　　　　　　　　　　　　　　　　　　　人数　　地区</t>
  </si>
  <si>
    <t>合   海　　（合海、大坪、作の巻）</t>
  </si>
  <si>
    <t>赤   松　　（通り、赤松）</t>
  </si>
  <si>
    <t>烏   川</t>
  </si>
  <si>
    <t>南   山　　（熊高、塩、升玉、柳渕）</t>
  </si>
  <si>
    <t>沼の台　　（沼の台、滝の沢、平林）</t>
  </si>
  <si>
    <t>豊   牧</t>
  </si>
  <si>
    <t>肘   折　　（金山、鍵金野、肘折）</t>
  </si>
  <si>
    <t>農林漁業</t>
  </si>
  <si>
    <t>平成１８年</t>
  </si>
  <si>
    <t>資料：事業所・企業統計調査</t>
  </si>
  <si>
    <t>x</t>
  </si>
  <si>
    <t>司令</t>
  </si>
  <si>
    <t>１９年</t>
  </si>
  <si>
    <t>（前年１０月１日～当年９月３０日まで１ヵ年）</t>
  </si>
  <si>
    <t>北緯３８°４２′</t>
  </si>
  <si>
    <t>東経１４０°１３′</t>
  </si>
  <si>
    <t>役場の標高と位置</t>
  </si>
  <si>
    <t>４３m　役場</t>
  </si>
  <si>
    <t>２０年</t>
  </si>
  <si>
    <t>白須賀　　（上竹野）</t>
  </si>
  <si>
    <t>清水第１　（清水１、２、３、清水台、季の里）　</t>
  </si>
  <si>
    <t>　　　２０年</t>
  </si>
  <si>
    <t>※腎炎及び　　　ネフローゼ</t>
  </si>
  <si>
    <t>　　資料：児童生徒調書</t>
  </si>
  <si>
    <t>　　</t>
  </si>
  <si>
    <t>ステンレス</t>
  </si>
  <si>
    <t>村内２９ヵ所設置</t>
  </si>
  <si>
    <t>消化器系の疾　　　患</t>
  </si>
  <si>
    <t>※腎尿路生殖器系の疾患（H１９年～）</t>
  </si>
  <si>
    <t>平成　　２年</t>
  </si>
  <si>
    <t>資料：山形県観光客数調査より</t>
  </si>
  <si>
    <t>年間商品販売額</t>
  </si>
  <si>
    <t>従業者数</t>
  </si>
  <si>
    <t>卸売業計</t>
  </si>
  <si>
    <t>小売業計</t>
  </si>
  <si>
    <t>X</t>
  </si>
  <si>
    <t>単位：万円</t>
  </si>
  <si>
    <t>消防士　1</t>
  </si>
  <si>
    <t>平成１９年</t>
  </si>
  <si>
    <t>平成２０年</t>
  </si>
  <si>
    <t>５２（１/１８）</t>
  </si>
  <si>
    <t>１４６（２/１８）</t>
  </si>
  <si>
    <t>５５（１/１８）</t>
  </si>
  <si>
    <t>２９７（２/２）</t>
  </si>
  <si>
    <t>３３９（２/２８）</t>
  </si>
  <si>
    <t>平成２１年</t>
  </si>
  <si>
    <t>資料：気象庁資料室、村積雪量調査　測定は午前９時現在</t>
  </si>
  <si>
    <t>滝の沢・豊牧・沼の台・平林</t>
  </si>
  <si>
    <t>生活排水処理の状況</t>
  </si>
  <si>
    <t>公共下水道</t>
  </si>
  <si>
    <t>清水処理区</t>
  </si>
  <si>
    <t>処理世帯数（戸）</t>
  </si>
  <si>
    <t>処理人口（人）</t>
  </si>
  <si>
    <t>年間処理水量（㎥）</t>
  </si>
  <si>
    <t>管理基数（基）</t>
  </si>
  <si>
    <t>処理人口（人）</t>
  </si>
  <si>
    <t>肘折処理区</t>
  </si>
  <si>
    <t>合併処理浄化槽</t>
  </si>
  <si>
    <t>（村管理分）</t>
  </si>
  <si>
    <t>平成２２年</t>
  </si>
  <si>
    <t>　　　２１年</t>
  </si>
  <si>
    <t>平成　　４年</t>
  </si>
  <si>
    <t>２１年</t>
  </si>
  <si>
    <t>２０年</t>
  </si>
  <si>
    <t>平成　５年</t>
  </si>
  <si>
    <t>平成　４年</t>
  </si>
  <si>
    <t>　　　　　　（平成２１年度）</t>
  </si>
  <si>
    <t>２１年</t>
  </si>
  <si>
    <t>資料：健康福祉課</t>
  </si>
  <si>
    <t>平成18年度</t>
  </si>
  <si>
    <t>平成19年度</t>
  </si>
  <si>
    <t>平成20年度</t>
  </si>
  <si>
    <t>資料：住民税務課</t>
  </si>
  <si>
    <t>資料：健康福祉課　保健福祉統計年報</t>
  </si>
  <si>
    <t>△</t>
  </si>
  <si>
    <t>　　　２２年</t>
  </si>
  <si>
    <t>財政力指数</t>
  </si>
  <si>
    <t>経常収支比率</t>
  </si>
  <si>
    <t>実質公債費比率</t>
  </si>
  <si>
    <t>財政指標推移</t>
  </si>
  <si>
    <t>（単位：％、百万円）</t>
  </si>
  <si>
    <t>会計別予算額</t>
  </si>
  <si>
    <t>一般会計</t>
  </si>
  <si>
    <t>特別会計</t>
  </si>
  <si>
    <t>国民健康保険</t>
  </si>
  <si>
    <t>老人保健</t>
  </si>
  <si>
    <t>へき地診療所</t>
  </si>
  <si>
    <t>介護保険</t>
  </si>
  <si>
    <t>後期高齢者医療</t>
  </si>
  <si>
    <t>（単位：千円）</t>
  </si>
  <si>
    <t>簡易水道</t>
  </si>
  <si>
    <t>特定環境保全公共下水道</t>
  </si>
  <si>
    <t>浄化槽整備</t>
  </si>
  <si>
    <t>基金残高</t>
  </si>
  <si>
    <t>資料：住民税務課、最上総合支庁税務課</t>
  </si>
  <si>
    <t>平成２３年度版</t>
  </si>
  <si>
    <t>　　　（平成２２年）</t>
  </si>
  <si>
    <t>３５（１/１７）</t>
  </si>
  <si>
    <t>８３（２/１９）</t>
  </si>
  <si>
    <t>１２５（２/４）</t>
  </si>
  <si>
    <t>５４（２/１９）</t>
  </si>
  <si>
    <t>２１３（２/１９）</t>
  </si>
  <si>
    <t>２４３（２/４）</t>
  </si>
  <si>
    <t>４４（１２/１１）</t>
  </si>
  <si>
    <t>４８（１/４）</t>
  </si>
  <si>
    <t>４６（２/４）</t>
  </si>
  <si>
    <t>７９（１２/１０）</t>
  </si>
  <si>
    <t>５２（１/２２）</t>
  </si>
  <si>
    <t>５０（２/１）</t>
  </si>
  <si>
    <t>７６（１/２６）</t>
  </si>
  <si>
    <t>６６（１/２４）</t>
  </si>
  <si>
    <t>２６５（２/１９）</t>
  </si>
  <si>
    <t>２８５（２/４）</t>
  </si>
  <si>
    <t>平成２３年</t>
  </si>
  <si>
    <t>４７（２/４）</t>
  </si>
  <si>
    <t>６１（２/４）</t>
  </si>
  <si>
    <t>９０（２/４）</t>
  </si>
  <si>
    <t>８７（１/２０）</t>
  </si>
  <si>
    <t>３４２（２/１）</t>
  </si>
  <si>
    <t>６５（１/２０）</t>
  </si>
  <si>
    <t>３８（１/１９）</t>
  </si>
  <si>
    <t>２２２（２/２）</t>
  </si>
  <si>
    <t>　　　２３年</t>
  </si>
  <si>
    <t>２３年</t>
  </si>
  <si>
    <t>２１年</t>
  </si>
  <si>
    <t>平成１７年／平成２２年</t>
  </si>
  <si>
    <t>平成　　５年</t>
  </si>
  <si>
    <t>昭和６２年</t>
  </si>
  <si>
    <t>平成２年</t>
  </si>
  <si>
    <t>平成４年</t>
  </si>
  <si>
    <t>平成９年</t>
  </si>
  <si>
    <t>構成比</t>
  </si>
  <si>
    <t>戸</t>
  </si>
  <si>
    <t>％</t>
  </si>
  <si>
    <t>平成　　７年</t>
  </si>
  <si>
    <t>５９年</t>
  </si>
  <si>
    <t>６１年</t>
  </si>
  <si>
    <t>６３年</t>
  </si>
  <si>
    <t>平成　元年</t>
  </si>
  <si>
    <t>２年</t>
  </si>
  <si>
    <t>昭和　５８年</t>
  </si>
  <si>
    <t>経営耕地　　　　　総　面　積</t>
  </si>
  <si>
    <t>１９年度</t>
  </si>
  <si>
    <t>２０年度</t>
  </si>
  <si>
    <t>２１年度</t>
  </si>
  <si>
    <t>１７年度</t>
  </si>
  <si>
    <t>２２年度</t>
  </si>
  <si>
    <t>平成　　７年度</t>
  </si>
  <si>
    <t>平成　　１０年</t>
  </si>
  <si>
    <t>△1,942</t>
  </si>
  <si>
    <t>Y</t>
  </si>
  <si>
    <t>昭和　５年</t>
  </si>
  <si>
    <t>２２年</t>
  </si>
  <si>
    <t>２５年</t>
  </si>
  <si>
    <t>３０年</t>
  </si>
  <si>
    <t>３５年</t>
  </si>
  <si>
    <t>４０年</t>
  </si>
  <si>
    <t>大正１４年</t>
  </si>
  <si>
    <t>平１５年</t>
  </si>
  <si>
    <t>平２０年</t>
  </si>
  <si>
    <t>平２１年</t>
  </si>
  <si>
    <t>平２２年</t>
  </si>
  <si>
    <t>平２３年</t>
  </si>
  <si>
    <t>平成１０年</t>
  </si>
  <si>
    <t>（平成２３年５月１日現在）</t>
  </si>
  <si>
    <t>（平成２３年４月現在）</t>
  </si>
  <si>
    <t>２２年</t>
  </si>
  <si>
    <t>平成１３年</t>
  </si>
  <si>
    <t>（平成２３年４月１日現在　単位：人）</t>
  </si>
  <si>
    <t>（平成２３年４月１日）</t>
  </si>
  <si>
    <t>平成　６年</t>
  </si>
  <si>
    <t>資料：住民税務課・国民年金事業年報</t>
  </si>
  <si>
    <t>資料：住民税務課　行政報告書　国民年金事業報</t>
  </si>
  <si>
    <t>平成２２年３月３１日現在</t>
  </si>
  <si>
    <t>平成　１０年</t>
  </si>
  <si>
    <t>平成21年度</t>
  </si>
  <si>
    <t>平成22年度</t>
  </si>
  <si>
    <t>平成　１１年</t>
  </si>
  <si>
    <t>平成２３年４月１日現在　　（単位：台）</t>
  </si>
  <si>
    <t>（平成２２年４月１日現在）</t>
  </si>
  <si>
    <t>資料：平成19年商業統計調査</t>
  </si>
  <si>
    <t>一人当たり村民所得</t>
  </si>
  <si>
    <t>平成8年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</si>
  <si>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</si>
  <si>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</si>
  <si>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</si>
  <si>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</si>
  <si>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</si>
  <si>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</si>
  <si>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</si>
  <si>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</si>
  <si>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</si>
  <si>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</si>
  <si>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</si>
  <si>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</si>
  <si>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大蔵村</t>
  </si>
  <si>
    <t>最上地域</t>
  </si>
  <si>
    <t>山形県</t>
  </si>
  <si>
    <t>資料：市町村民経済計算</t>
  </si>
  <si>
    <t>資料：最上広域消防本部南支署</t>
  </si>
  <si>
    <t>資料：最上広域消防本部南支署（消防年報）</t>
  </si>
  <si>
    <t>３０５（３/１）</t>
  </si>
  <si>
    <t>（各年１０月１日現在、単位：人）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</si>
</sst>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;[Red]\-#,##0\ "/>
    <numFmt numFmtId="179" formatCode="[&lt;=999]000;[&lt;=99999]000\-00;000\-0000"/>
    <numFmt numFmtId="180" formatCode="#,##0.000;[Red]\-#,##0.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_ "/>
    <numFmt numFmtId="187" formatCode="#,##0.0_ "/>
    <numFmt numFmtId="188" formatCode="#,##0_ "/>
    <numFmt numFmtId="189" formatCode="0.00_ "/>
    <numFmt numFmtId="190" formatCode="#,##0.0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0_);[Red]\(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28"/>
      <name val="ＭＳ 明朝"/>
      <family val="1"/>
    </font>
    <font>
      <b/>
      <sz val="36"/>
      <name val="ＭＳ 明朝"/>
      <family val="1"/>
    </font>
    <font>
      <sz val="72"/>
      <name val="ＭＳ Ｐゴシック"/>
      <family val="3"/>
    </font>
    <font>
      <b/>
      <sz val="40"/>
      <name val="ＭＳ 明朝"/>
      <family val="1"/>
    </font>
    <font>
      <sz val="14"/>
      <name val="ＭＳ Ｐゴシック"/>
      <family val="3"/>
    </font>
    <font>
      <sz val="115"/>
      <color indexed="4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3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vertical="center"/>
    </xf>
    <xf numFmtId="38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38" fontId="9" fillId="0" borderId="10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57" fontId="0" fillId="0" borderId="0" xfId="0" applyNumberFormat="1" applyBorder="1" applyAlignment="1">
      <alignment vertical="center"/>
    </xf>
    <xf numFmtId="38" fontId="0" fillId="0" borderId="21" xfId="49" applyFont="1" applyBorder="1" applyAlignment="1">
      <alignment vertical="center"/>
    </xf>
    <xf numFmtId="57" fontId="0" fillId="0" borderId="2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3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Fill="1" applyBorder="1" applyAlignment="1">
      <alignment vertical="center"/>
    </xf>
    <xf numFmtId="38" fontId="9" fillId="0" borderId="10" xfId="49" applyFont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38" fontId="0" fillId="0" borderId="18" xfId="49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38" fontId="0" fillId="0" borderId="1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38" fontId="9" fillId="0" borderId="15" xfId="49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186" fontId="0" fillId="0" borderId="25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186" fontId="0" fillId="0" borderId="39" xfId="0" applyNumberForma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186" fontId="0" fillId="0" borderId="4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0" fillId="0" borderId="0" xfId="49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38" fontId="0" fillId="0" borderId="22" xfId="49" applyFont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57" fontId="0" fillId="0" borderId="10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18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5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86" fontId="0" fillId="0" borderId="18" xfId="0" applyNumberFormat="1" applyFill="1" applyBorder="1" applyAlignment="1">
      <alignment horizontal="center" vertical="center"/>
    </xf>
    <xf numFmtId="186" fontId="0" fillId="0" borderId="16" xfId="0" applyNumberFormat="1" applyFill="1" applyBorder="1" applyAlignment="1">
      <alignment horizontal="center" vertical="center"/>
    </xf>
    <xf numFmtId="186" fontId="0" fillId="0" borderId="17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38" fontId="0" fillId="0" borderId="25" xfId="49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186" fontId="0" fillId="0" borderId="19" xfId="0" applyNumberFormat="1" applyBorder="1" applyAlignment="1">
      <alignment horizontal="center" vertical="center"/>
    </xf>
    <xf numFmtId="186" fontId="0" fillId="0" borderId="31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188" fontId="0" fillId="0" borderId="16" xfId="0" applyNumberFormat="1" applyFill="1" applyBorder="1" applyAlignment="1">
      <alignment vertical="center"/>
    </xf>
    <xf numFmtId="188" fontId="0" fillId="0" borderId="17" xfId="0" applyNumberFormat="1" applyFill="1" applyBorder="1" applyAlignment="1">
      <alignment vertical="center"/>
    </xf>
    <xf numFmtId="0" fontId="0" fillId="0" borderId="19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38" fontId="0" fillId="0" borderId="14" xfId="49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0" xfId="49" applyNumberFormat="1" applyFont="1" applyBorder="1" applyAlignment="1">
      <alignment horizontal="right" vertical="center"/>
    </xf>
    <xf numFmtId="0" fontId="0" fillId="0" borderId="0" xfId="49" applyNumberFormat="1" applyFont="1" applyBorder="1" applyAlignment="1">
      <alignment horizontal="right" vertical="center"/>
    </xf>
    <xf numFmtId="0" fontId="0" fillId="0" borderId="11" xfId="49" applyNumberFormat="1" applyFont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57" fontId="0" fillId="0" borderId="15" xfId="0" applyNumberFormat="1" applyFill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16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38" fontId="0" fillId="0" borderId="54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38" fontId="9" fillId="0" borderId="38" xfId="49" applyFont="1" applyBorder="1" applyAlignment="1">
      <alignment horizontal="center" vertical="center"/>
    </xf>
    <xf numFmtId="38" fontId="9" fillId="0" borderId="40" xfId="49" applyFont="1" applyBorder="1" applyAlignment="1">
      <alignment horizontal="center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177" fontId="0" fillId="0" borderId="10" xfId="49" applyNumberFormat="1" applyFont="1" applyFill="1" applyBorder="1" applyAlignment="1">
      <alignment horizontal="right" vertical="center"/>
    </xf>
    <xf numFmtId="177" fontId="0" fillId="0" borderId="11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0" fontId="0" fillId="0" borderId="39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2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5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38" fontId="0" fillId="0" borderId="39" xfId="49" applyFont="1" applyFill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197" fontId="0" fillId="0" borderId="10" xfId="0" applyNumberFormat="1" applyBorder="1" applyAlignment="1">
      <alignment horizontal="right" vertical="center"/>
    </xf>
    <xf numFmtId="197" fontId="0" fillId="0" borderId="11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25" xfId="0" applyFill="1" applyBorder="1" applyAlignment="1">
      <alignment horizontal="center" vertical="center" textRotation="255"/>
    </xf>
    <xf numFmtId="0" fontId="0" fillId="0" borderId="23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right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97" fontId="0" fillId="0" borderId="39" xfId="0" applyNumberFormat="1" applyFill="1" applyBorder="1" applyAlignment="1">
      <alignment vertical="center"/>
    </xf>
    <xf numFmtId="197" fontId="0" fillId="0" borderId="10" xfId="49" applyNumberFormat="1" applyFont="1" applyBorder="1" applyAlignment="1">
      <alignment horizontal="right" vertical="center"/>
    </xf>
    <xf numFmtId="197" fontId="0" fillId="0" borderId="11" xfId="49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97" fontId="0" fillId="0" borderId="25" xfId="0" applyNumberFormat="1" applyBorder="1" applyAlignment="1">
      <alignment horizontal="right" vertical="center"/>
    </xf>
    <xf numFmtId="197" fontId="0" fillId="0" borderId="0" xfId="0" applyNumberFormat="1" applyBorder="1" applyAlignment="1">
      <alignment horizontal="right" vertical="center"/>
    </xf>
    <xf numFmtId="197" fontId="0" fillId="0" borderId="25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88" fontId="0" fillId="0" borderId="18" xfId="49" applyNumberFormat="1" applyFont="1" applyFill="1" applyBorder="1" applyAlignment="1">
      <alignment horizontal="right" vertical="center"/>
    </xf>
    <xf numFmtId="188" fontId="0" fillId="0" borderId="16" xfId="49" applyNumberFormat="1" applyFont="1" applyFill="1" applyBorder="1" applyAlignment="1">
      <alignment horizontal="right" vertical="center"/>
    </xf>
    <xf numFmtId="188" fontId="0" fillId="0" borderId="17" xfId="49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distributed" vertical="center" wrapText="1"/>
    </xf>
    <xf numFmtId="0" fontId="0" fillId="0" borderId="43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0" fontId="9" fillId="0" borderId="0" xfId="0" applyNumberFormat="1" applyFont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90" fontId="9" fillId="0" borderId="19" xfId="0" applyNumberFormat="1" applyFont="1" applyBorder="1" applyAlignment="1">
      <alignment vertical="center"/>
    </xf>
    <xf numFmtId="190" fontId="9" fillId="0" borderId="31" xfId="0" applyNumberFormat="1" applyFont="1" applyBorder="1" applyAlignment="1">
      <alignment vertical="center"/>
    </xf>
    <xf numFmtId="176" fontId="9" fillId="0" borderId="42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90" fontId="9" fillId="0" borderId="15" xfId="0" applyNumberFormat="1" applyFont="1" applyBorder="1" applyAlignment="1">
      <alignment vertical="center"/>
    </xf>
    <xf numFmtId="190" fontId="9" fillId="0" borderId="22" xfId="0" applyNumberFormat="1" applyFont="1" applyBorder="1" applyAlignment="1">
      <alignment vertical="center"/>
    </xf>
    <xf numFmtId="190" fontId="9" fillId="0" borderId="10" xfId="0" applyNumberFormat="1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38" fontId="9" fillId="0" borderId="18" xfId="49" applyFont="1" applyFill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vertical="center"/>
    </xf>
    <xf numFmtId="38" fontId="9" fillId="0" borderId="10" xfId="49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2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38" fontId="9" fillId="0" borderId="20" xfId="49" applyFont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right" vertical="center"/>
    </xf>
    <xf numFmtId="38" fontId="9" fillId="0" borderId="10" xfId="49" applyFont="1" applyBorder="1" applyAlignment="1">
      <alignment horizontal="right" vertical="center"/>
    </xf>
    <xf numFmtId="38" fontId="9" fillId="0" borderId="11" xfId="49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38" fontId="9" fillId="0" borderId="18" xfId="49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38" fontId="9" fillId="0" borderId="42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16" xfId="49" applyFont="1" applyFill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38" fontId="9" fillId="0" borderId="18" xfId="49" applyFont="1" applyFill="1" applyBorder="1" applyAlignment="1">
      <alignment horizontal="right" vertical="center"/>
    </xf>
    <xf numFmtId="38" fontId="9" fillId="0" borderId="17" xfId="49" applyFont="1" applyFill="1" applyBorder="1" applyAlignment="1">
      <alignment horizontal="right" vertical="center"/>
    </xf>
    <xf numFmtId="38" fontId="9" fillId="0" borderId="31" xfId="49" applyFont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38" fontId="9" fillId="0" borderId="31" xfId="49" applyFont="1" applyFill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7" xfId="0" applyNumberFormat="1" applyFont="1" applyBorder="1" applyAlignment="1">
      <alignment horizontal="right" vertical="center"/>
    </xf>
    <xf numFmtId="38" fontId="9" fillId="0" borderId="16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38" fontId="9" fillId="0" borderId="25" xfId="49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38" fontId="9" fillId="0" borderId="39" xfId="49" applyFont="1" applyFill="1" applyBorder="1" applyAlignment="1">
      <alignment vertical="center"/>
    </xf>
    <xf numFmtId="38" fontId="9" fillId="0" borderId="43" xfId="49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38" fontId="9" fillId="0" borderId="58" xfId="49" applyFont="1" applyBorder="1" applyAlignment="1">
      <alignment horizontal="right" vertical="center"/>
    </xf>
    <xf numFmtId="38" fontId="9" fillId="0" borderId="59" xfId="49" applyFont="1" applyBorder="1" applyAlignment="1">
      <alignment horizontal="right" vertical="center"/>
    </xf>
    <xf numFmtId="38" fontId="9" fillId="0" borderId="15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25" xfId="49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1" xfId="0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187" fontId="0" fillId="0" borderId="12" xfId="0" applyNumberForma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9" fillId="0" borderId="5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87" fontId="0" fillId="0" borderId="41" xfId="0" applyNumberFormat="1" applyFill="1" applyBorder="1" applyAlignment="1">
      <alignment vertical="center"/>
    </xf>
    <xf numFmtId="187" fontId="0" fillId="0" borderId="43" xfId="0" applyNumberFormat="1" applyFill="1" applyBorder="1" applyAlignment="1">
      <alignment vertical="center"/>
    </xf>
    <xf numFmtId="187" fontId="0" fillId="0" borderId="12" xfId="49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9" fillId="0" borderId="68" xfId="0" applyFont="1" applyBorder="1" applyAlignment="1">
      <alignment horizontal="center" vertical="center"/>
    </xf>
    <xf numFmtId="187" fontId="0" fillId="0" borderId="69" xfId="0" applyNumberFormat="1" applyFill="1" applyBorder="1" applyAlignment="1">
      <alignment vertical="center"/>
    </xf>
    <xf numFmtId="187" fontId="0" fillId="0" borderId="70" xfId="0" applyNumberFormat="1" applyFill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38" fontId="9" fillId="0" borderId="18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3" xfId="0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9" fillId="0" borderId="18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38" fontId="9" fillId="0" borderId="39" xfId="49" applyFont="1" applyBorder="1" applyAlignment="1">
      <alignment horizontal="right" vertical="center"/>
    </xf>
    <xf numFmtId="40" fontId="9" fillId="0" borderId="0" xfId="49" applyNumberFormat="1" applyFont="1" applyBorder="1" applyAlignment="1">
      <alignment horizontal="right" vertical="center"/>
    </xf>
    <xf numFmtId="40" fontId="9" fillId="0" borderId="11" xfId="49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9" fillId="0" borderId="13" xfId="49" applyFont="1" applyBorder="1" applyAlignment="1">
      <alignment horizontal="right" vertical="center"/>
    </xf>
    <xf numFmtId="38" fontId="9" fillId="0" borderId="38" xfId="49" applyFont="1" applyBorder="1" applyAlignment="1">
      <alignment horizontal="right" vertical="center"/>
    </xf>
    <xf numFmtId="38" fontId="9" fillId="0" borderId="45" xfId="49" applyFont="1" applyBorder="1" applyAlignment="1">
      <alignment horizontal="right" vertical="center"/>
    </xf>
    <xf numFmtId="38" fontId="9" fillId="0" borderId="46" xfId="49" applyFont="1" applyBorder="1" applyAlignment="1">
      <alignment horizontal="right" vertical="center"/>
    </xf>
    <xf numFmtId="38" fontId="9" fillId="0" borderId="47" xfId="49" applyFont="1" applyBorder="1" applyAlignment="1">
      <alignment horizontal="right" vertical="center"/>
    </xf>
    <xf numFmtId="0" fontId="0" fillId="0" borderId="76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87" fontId="0" fillId="0" borderId="12" xfId="0" applyNumberFormat="1" applyFill="1" applyBorder="1" applyAlignment="1">
      <alignment horizontal="right" vertical="center"/>
    </xf>
    <xf numFmtId="187" fontId="0" fillId="0" borderId="77" xfId="0" applyNumberFormat="1" applyFill="1" applyBorder="1" applyAlignment="1">
      <alignment vertical="center"/>
    </xf>
    <xf numFmtId="187" fontId="0" fillId="0" borderId="78" xfId="0" applyNumberFormat="1" applyFill="1" applyBorder="1" applyAlignment="1">
      <alignment vertical="center"/>
    </xf>
    <xf numFmtId="187" fontId="0" fillId="0" borderId="79" xfId="0" applyNumberFormat="1" applyFill="1" applyBorder="1" applyAlignment="1">
      <alignment vertical="center"/>
    </xf>
    <xf numFmtId="0" fontId="9" fillId="0" borderId="80" xfId="0" applyFont="1" applyBorder="1" applyAlignment="1">
      <alignment horizontal="center" vertical="center"/>
    </xf>
    <xf numFmtId="187" fontId="0" fillId="0" borderId="81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2" xfId="0" applyFill="1" applyBorder="1" applyAlignment="1">
      <alignment horizontal="right" vertical="center"/>
    </xf>
    <xf numFmtId="187" fontId="0" fillId="0" borderId="54" xfId="49" applyNumberFormat="1" applyFont="1" applyFill="1" applyBorder="1" applyAlignment="1">
      <alignment vertical="center"/>
    </xf>
    <xf numFmtId="0" fontId="0" fillId="0" borderId="54" xfId="0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38" fontId="9" fillId="0" borderId="18" xfId="49" applyFont="1" applyFill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7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0" fillId="0" borderId="7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73" xfId="0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38" fontId="9" fillId="0" borderId="58" xfId="49" applyFont="1" applyFill="1" applyBorder="1" applyAlignment="1">
      <alignment horizontal="right" vertical="center"/>
    </xf>
    <xf numFmtId="38" fontId="9" fillId="0" borderId="59" xfId="49" applyFont="1" applyFill="1" applyBorder="1" applyAlignment="1">
      <alignment horizontal="right" vertical="center"/>
    </xf>
    <xf numFmtId="38" fontId="9" fillId="0" borderId="80" xfId="49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9" fillId="0" borderId="39" xfId="49" applyFont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>
      <alignment vertical="center"/>
    </xf>
    <xf numFmtId="38" fontId="9" fillId="0" borderId="40" xfId="49" applyFont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38" fontId="9" fillId="0" borderId="43" xfId="49" applyFont="1" applyFill="1" applyBorder="1" applyAlignment="1">
      <alignment vertical="center"/>
    </xf>
    <xf numFmtId="0" fontId="9" fillId="0" borderId="39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191" fontId="0" fillId="0" borderId="18" xfId="0" applyNumberFormat="1" applyFill="1" applyBorder="1" applyAlignment="1">
      <alignment horizontal="right" vertical="center"/>
    </xf>
    <xf numFmtId="191" fontId="0" fillId="0" borderId="16" xfId="0" applyNumberFormat="1" applyFill="1" applyBorder="1" applyAlignment="1">
      <alignment horizontal="right" vertical="center"/>
    </xf>
    <xf numFmtId="191" fontId="0" fillId="0" borderId="10" xfId="0" applyNumberForma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55" xfId="0" applyBorder="1" applyAlignment="1">
      <alignment horizontal="center" vertical="center" wrapText="1"/>
    </xf>
    <xf numFmtId="38" fontId="0" fillId="0" borderId="47" xfId="49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9" xfId="49" applyNumberFormat="1" applyFont="1" applyBorder="1" applyAlignment="1">
      <alignment horizontal="center" vertical="center"/>
    </xf>
    <xf numFmtId="0" fontId="0" fillId="0" borderId="31" xfId="49" applyNumberFormat="1" applyFont="1" applyBorder="1" applyAlignment="1">
      <alignment horizontal="center" vertical="center"/>
    </xf>
    <xf numFmtId="0" fontId="0" fillId="0" borderId="20" xfId="49" applyNumberFormat="1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1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44" xfId="0" applyBorder="1" applyAlignment="1">
      <alignment horizontal="right" vertical="center" textRotation="255" wrapText="1"/>
    </xf>
    <xf numFmtId="0" fontId="0" fillId="0" borderId="10" xfId="0" applyBorder="1" applyAlignment="1">
      <alignment horizontal="right" vertical="center" textRotation="255" wrapText="1"/>
    </xf>
    <xf numFmtId="0" fontId="0" fillId="0" borderId="19" xfId="0" applyBorder="1" applyAlignment="1">
      <alignment horizontal="right" vertical="center" textRotation="255" wrapText="1"/>
    </xf>
    <xf numFmtId="0" fontId="0" fillId="0" borderId="30" xfId="0" applyBorder="1" applyAlignment="1">
      <alignment horizontal="left" vertical="center" textRotation="255"/>
    </xf>
    <xf numFmtId="0" fontId="0" fillId="0" borderId="11" xfId="0" applyBorder="1" applyAlignment="1">
      <alignment horizontal="left" vertical="center" textRotation="255"/>
    </xf>
    <xf numFmtId="0" fontId="0" fillId="0" borderId="20" xfId="0" applyBorder="1" applyAlignment="1">
      <alignment horizontal="left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4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0" xfId="0" applyFill="1" applyBorder="1" applyAlignment="1">
      <alignment horizontal="right" vertical="center"/>
    </xf>
    <xf numFmtId="38" fontId="0" fillId="0" borderId="47" xfId="49" applyFont="1" applyFill="1" applyBorder="1" applyAlignment="1">
      <alignment horizontal="center" vertical="center"/>
    </xf>
    <xf numFmtId="40" fontId="0" fillId="0" borderId="10" xfId="49" applyNumberFormat="1" applyFont="1" applyFill="1" applyBorder="1" applyAlignment="1">
      <alignment horizontal="right" vertical="center"/>
    </xf>
    <xf numFmtId="40" fontId="0" fillId="0" borderId="11" xfId="49" applyNumberFormat="1" applyFont="1" applyFill="1" applyBorder="1" applyAlignment="1">
      <alignment horizontal="right" vertical="center"/>
    </xf>
    <xf numFmtId="0" fontId="13" fillId="0" borderId="8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6" fontId="0" fillId="0" borderId="18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9" fillId="0" borderId="45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0" fillId="0" borderId="21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8" fontId="0" fillId="0" borderId="18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38" fontId="9" fillId="0" borderId="21" xfId="49" applyFont="1" applyBorder="1" applyAlignment="1">
      <alignment vertical="center"/>
    </xf>
    <xf numFmtId="0" fontId="0" fillId="0" borderId="69" xfId="0" applyBorder="1" applyAlignment="1">
      <alignment horizontal="right" vertical="center"/>
    </xf>
    <xf numFmtId="40" fontId="9" fillId="0" borderId="16" xfId="49" applyNumberFormat="1" applyFont="1" applyBorder="1" applyAlignment="1">
      <alignment horizontal="right" vertical="center"/>
    </xf>
    <xf numFmtId="40" fontId="9" fillId="0" borderId="17" xfId="49" applyNumberFormat="1" applyFont="1" applyBorder="1" applyAlignment="1">
      <alignment horizontal="right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8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9" fillId="0" borderId="81" xfId="0" applyFont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9" fillId="0" borderId="85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77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84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38" fontId="0" fillId="0" borderId="44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38" fontId="9" fillId="0" borderId="87" xfId="49" applyFont="1" applyFill="1" applyBorder="1" applyAlignment="1">
      <alignment vertical="center"/>
    </xf>
    <xf numFmtId="38" fontId="9" fillId="0" borderId="58" xfId="49" applyFont="1" applyFill="1" applyBorder="1" applyAlignment="1">
      <alignment vertical="center"/>
    </xf>
    <xf numFmtId="0" fontId="0" fillId="0" borderId="5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177" fontId="0" fillId="0" borderId="1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86" fontId="0" fillId="0" borderId="25" xfId="0" applyNumberFormat="1" applyBorder="1" applyAlignment="1">
      <alignment horizontal="center" vertical="center"/>
    </xf>
    <xf numFmtId="0" fontId="0" fillId="0" borderId="77" xfId="0" applyFill="1" applyBorder="1" applyAlignment="1">
      <alignment horizontal="right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right" vertical="center"/>
    </xf>
    <xf numFmtId="0" fontId="0" fillId="0" borderId="69" xfId="0" applyFill="1" applyBorder="1" applyAlignment="1">
      <alignment horizontal="right" vertical="center"/>
    </xf>
    <xf numFmtId="0" fontId="0" fillId="0" borderId="70" xfId="0" applyFill="1" applyBorder="1" applyAlignment="1">
      <alignment horizontal="right" vertical="center"/>
    </xf>
    <xf numFmtId="0" fontId="0" fillId="0" borderId="81" xfId="0" applyFill="1" applyBorder="1" applyAlignment="1">
      <alignment horizontal="right" vertical="center"/>
    </xf>
    <xf numFmtId="186" fontId="9" fillId="0" borderId="13" xfId="0" applyNumberFormat="1" applyFont="1" applyBorder="1" applyAlignment="1">
      <alignment horizontal="center" vertical="center"/>
    </xf>
    <xf numFmtId="186" fontId="9" fillId="0" borderId="38" xfId="0" applyNumberFormat="1" applyFont="1" applyBorder="1" applyAlignment="1">
      <alignment horizontal="center" vertical="center"/>
    </xf>
    <xf numFmtId="186" fontId="9" fillId="0" borderId="40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12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133350</xdr:rowOff>
    </xdr:from>
    <xdr:to>
      <xdr:col>31</xdr:col>
      <xdr:colOff>333375</xdr:colOff>
      <xdr:row>17</xdr:row>
      <xdr:rowOff>57150</xdr:rowOff>
    </xdr:to>
    <xdr:sp>
      <xdr:nvSpPr>
        <xdr:cNvPr id="1" name="WordArt 2"/>
        <xdr:cNvSpPr>
          <a:spLocks/>
        </xdr:cNvSpPr>
      </xdr:nvSpPr>
      <xdr:spPr>
        <a:xfrm>
          <a:off x="2095500" y="3629025"/>
          <a:ext cx="8277225" cy="1600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資　料　編</a:t>
          </a:r>
        </a:p>
      </xdr:txBody>
    </xdr:sp>
    <xdr:clientData/>
  </xdr:twoCellAnchor>
  <xdr:twoCellAnchor>
    <xdr:from>
      <xdr:col>23</xdr:col>
      <xdr:colOff>200025</xdr:colOff>
      <xdr:row>24</xdr:row>
      <xdr:rowOff>76200</xdr:rowOff>
    </xdr:from>
    <xdr:to>
      <xdr:col>34</xdr:col>
      <xdr:colOff>171450</xdr:colOff>
      <xdr:row>24</xdr:row>
      <xdr:rowOff>533400</xdr:rowOff>
    </xdr:to>
    <xdr:sp>
      <xdr:nvSpPr>
        <xdr:cNvPr id="2" name="WordArt 3"/>
        <xdr:cNvSpPr>
          <a:spLocks/>
        </xdr:cNvSpPr>
      </xdr:nvSpPr>
      <xdr:spPr>
        <a:xfrm>
          <a:off x="7696200" y="6448425"/>
          <a:ext cx="35528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大　蔵　村</a:t>
          </a:r>
        </a:p>
      </xdr:txBody>
    </xdr:sp>
    <xdr:clientData/>
  </xdr:twoCellAnchor>
  <xdr:twoCellAnchor>
    <xdr:from>
      <xdr:col>6</xdr:col>
      <xdr:colOff>0</xdr:colOff>
      <xdr:row>11</xdr:row>
      <xdr:rowOff>28575</xdr:rowOff>
    </xdr:from>
    <xdr:to>
      <xdr:col>18</xdr:col>
      <xdr:colOff>247650</xdr:colOff>
      <xdr:row>12</xdr:row>
      <xdr:rowOff>0</xdr:rowOff>
    </xdr:to>
    <xdr:sp>
      <xdr:nvSpPr>
        <xdr:cNvPr id="3" name="WordArt 5"/>
        <xdr:cNvSpPr>
          <a:spLocks/>
        </xdr:cNvSpPr>
      </xdr:nvSpPr>
      <xdr:spPr>
        <a:xfrm>
          <a:off x="2085975" y="2305050"/>
          <a:ext cx="40481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ＤＡＴＡ　　ＲＯＯＭ</a:t>
          </a:r>
        </a:p>
      </xdr:txBody>
    </xdr:sp>
    <xdr:clientData/>
  </xdr:twoCellAnchor>
  <xdr:twoCellAnchor>
    <xdr:from>
      <xdr:col>2</xdr:col>
      <xdr:colOff>200025</xdr:colOff>
      <xdr:row>4</xdr:row>
      <xdr:rowOff>28575</xdr:rowOff>
    </xdr:from>
    <xdr:to>
      <xdr:col>11</xdr:col>
      <xdr:colOff>38100</xdr:colOff>
      <xdr:row>4</xdr:row>
      <xdr:rowOff>485775</xdr:rowOff>
    </xdr:to>
    <xdr:sp>
      <xdr:nvSpPr>
        <xdr:cNvPr id="4" name="WordArt 6"/>
        <xdr:cNvSpPr>
          <a:spLocks/>
        </xdr:cNvSpPr>
      </xdr:nvSpPr>
      <xdr:spPr>
        <a:xfrm>
          <a:off x="923925" y="714375"/>
          <a:ext cx="27717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村　勢　要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34"/>
  <sheetViews>
    <sheetView showGridLines="0" tabSelected="1" view="pageBreakPreview" zoomScale="75" zoomScaleSheetLayoutView="75" zoomScalePageLayoutView="0" workbookViewId="0" topLeftCell="G91">
      <selection activeCell="AP112" sqref="AP112"/>
    </sheetView>
  </sheetViews>
  <sheetFormatPr defaultColWidth="4.125" defaultRowHeight="13.5"/>
  <cols>
    <col min="1" max="1" width="4.125" style="60" customWidth="1"/>
    <col min="2" max="2" width="5.375" style="60" customWidth="1"/>
    <col min="3" max="4" width="4.50390625" style="60" customWidth="1"/>
    <col min="5" max="5" width="4.75390625" style="60" customWidth="1"/>
    <col min="6" max="15" width="4.125" style="60" customWidth="1"/>
    <col min="16" max="16" width="4.50390625" style="60" customWidth="1"/>
    <col min="17" max="20" width="4.125" style="60" customWidth="1"/>
    <col min="21" max="21" width="4.625" style="60" customWidth="1"/>
    <col min="22" max="28" width="4.125" style="60" customWidth="1"/>
    <col min="29" max="29" width="4.50390625" style="60" customWidth="1"/>
    <col min="30" max="31" width="4.125" style="60" customWidth="1"/>
    <col min="32" max="32" width="4.75390625" style="60" customWidth="1"/>
    <col min="33" max="33" width="4.125" style="60" customWidth="1"/>
    <col min="34" max="34" width="4.75390625" style="60" customWidth="1"/>
    <col min="35" max="35" width="4.125" style="60" customWidth="1"/>
    <col min="36" max="36" width="5.00390625" style="60" customWidth="1"/>
    <col min="37" max="37" width="3.625" style="60" customWidth="1"/>
    <col min="38" max="38" width="5.875" style="60" customWidth="1"/>
    <col min="39" max="16384" width="4.125" style="60" customWidth="1"/>
  </cols>
  <sheetData>
    <row r="1" spans="1:38" ht="13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13.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43.5" thickBot="1" thickTop="1">
      <c r="A5" s="24"/>
      <c r="B5" s="24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61"/>
      <c r="N5" s="61"/>
      <c r="O5" s="61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4.25" thickTop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3.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3.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13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3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ht="13.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42">
      <c r="A12" s="24"/>
      <c r="B12" s="24"/>
      <c r="C12" s="24"/>
      <c r="D12" s="24"/>
      <c r="E12" s="24"/>
      <c r="F12" s="24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62"/>
      <c r="V12" s="62"/>
      <c r="W12" s="831" t="s">
        <v>851</v>
      </c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831"/>
      <c r="AI12" s="831"/>
      <c r="AJ12" s="831"/>
      <c r="AK12" s="831"/>
      <c r="AL12" s="24"/>
    </row>
    <row r="13" spans="1:38" ht="13.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13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3.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132" customHeight="1">
      <c r="A17" s="24"/>
      <c r="B17" s="24"/>
      <c r="C17" s="24"/>
      <c r="D17" s="24"/>
      <c r="E17" s="24"/>
      <c r="F17" s="24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63"/>
      <c r="AG17" s="63"/>
      <c r="AH17" s="63"/>
      <c r="AI17" s="24"/>
      <c r="AJ17" s="24"/>
      <c r="AK17" s="24"/>
      <c r="AL17" s="24"/>
    </row>
    <row r="18" spans="1:38" ht="13.5" customHeight="1">
      <c r="A18" s="24"/>
      <c r="B18" s="24"/>
      <c r="C18" s="24"/>
      <c r="D18" s="24"/>
      <c r="E18" s="24"/>
      <c r="F18" s="24"/>
      <c r="G18" s="832"/>
      <c r="H18" s="832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832"/>
      <c r="AF18" s="24"/>
      <c r="AG18" s="24"/>
      <c r="AH18" s="24"/>
      <c r="AI18" s="24"/>
      <c r="AJ18" s="24"/>
      <c r="AK18" s="24"/>
      <c r="AL18" s="24"/>
    </row>
    <row r="19" spans="1:38" ht="13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13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13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4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833"/>
      <c r="Y25" s="833"/>
      <c r="Z25" s="833"/>
      <c r="AA25" s="833"/>
      <c r="AB25" s="833"/>
      <c r="AC25" s="833"/>
      <c r="AD25" s="833"/>
      <c r="AE25" s="833"/>
      <c r="AF25" s="833"/>
      <c r="AG25" s="833"/>
      <c r="AH25" s="833"/>
      <c r="AI25" s="833"/>
      <c r="AJ25" s="24"/>
      <c r="AK25" s="24"/>
      <c r="AL25" s="24"/>
    </row>
    <row r="26" spans="1:38" ht="13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3" spans="1:24" ht="18.75" customHeight="1" thickBot="1">
      <c r="A33" s="679" t="s">
        <v>496</v>
      </c>
      <c r="B33" s="679"/>
      <c r="C33" s="679"/>
      <c r="D33" s="679"/>
      <c r="E33" s="64"/>
      <c r="F33" s="64"/>
      <c r="G33" s="64"/>
      <c r="H33" s="64"/>
      <c r="I33" s="64"/>
      <c r="J33" s="64"/>
      <c r="K33" s="64"/>
      <c r="L33" s="64"/>
      <c r="M33" s="64"/>
      <c r="N33" s="64"/>
      <c r="Q33" s="300" t="s">
        <v>772</v>
      </c>
      <c r="R33" s="300"/>
      <c r="S33" s="300"/>
      <c r="T33" s="300"/>
      <c r="U33" s="300"/>
      <c r="V33" s="300"/>
      <c r="W33" s="300"/>
      <c r="X33" s="300"/>
    </row>
    <row r="34" spans="1:17" ht="19.5" customHeight="1">
      <c r="A34" s="513" t="s">
        <v>26</v>
      </c>
      <c r="B34" s="611"/>
      <c r="C34" s="153" t="s">
        <v>477</v>
      </c>
      <c r="D34" s="154"/>
      <c r="E34" s="154"/>
      <c r="F34" s="154"/>
      <c r="G34" s="713"/>
      <c r="H34" s="513" t="s">
        <v>26</v>
      </c>
      <c r="I34" s="611"/>
      <c r="J34" s="153" t="s">
        <v>478</v>
      </c>
      <c r="K34" s="712"/>
      <c r="L34" s="712"/>
      <c r="M34" s="712"/>
      <c r="N34" s="712"/>
      <c r="Q34" s="30" t="s">
        <v>773</v>
      </c>
    </row>
    <row r="35" spans="1:21" ht="19.5" customHeight="1">
      <c r="A35" s="156" t="s">
        <v>27</v>
      </c>
      <c r="B35" s="536"/>
      <c r="C35" s="155" t="s">
        <v>479</v>
      </c>
      <c r="D35" s="157"/>
      <c r="E35" s="157"/>
      <c r="F35" s="157"/>
      <c r="G35" s="714"/>
      <c r="H35" s="156" t="s">
        <v>630</v>
      </c>
      <c r="I35" s="536"/>
      <c r="J35" s="155" t="s">
        <v>480</v>
      </c>
      <c r="K35" s="717"/>
      <c r="L35" s="717"/>
      <c r="M35" s="717"/>
      <c r="N35" s="717"/>
      <c r="Q35" s="291" t="s">
        <v>770</v>
      </c>
      <c r="R35" s="291"/>
      <c r="S35" s="291"/>
      <c r="T35" s="291"/>
      <c r="U35" s="291"/>
    </row>
    <row r="36" spans="1:22" ht="19.5" customHeight="1" thickBot="1">
      <c r="A36" s="610" t="s">
        <v>25</v>
      </c>
      <c r="B36" s="673"/>
      <c r="C36" s="609" t="s">
        <v>481</v>
      </c>
      <c r="D36" s="715"/>
      <c r="E36" s="715"/>
      <c r="F36" s="715"/>
      <c r="G36" s="716"/>
      <c r="H36" s="610" t="s">
        <v>631</v>
      </c>
      <c r="I36" s="673"/>
      <c r="J36" s="609" t="s">
        <v>482</v>
      </c>
      <c r="K36" s="711"/>
      <c r="L36" s="711"/>
      <c r="M36" s="711"/>
      <c r="N36" s="711"/>
      <c r="Q36" s="291" t="s">
        <v>771</v>
      </c>
      <c r="R36" s="291"/>
      <c r="S36" s="291"/>
      <c r="T36" s="291"/>
      <c r="U36" s="291"/>
      <c r="V36" s="22"/>
    </row>
    <row r="37" ht="19.5" customHeight="1"/>
    <row r="38" spans="1:33" ht="17.25" customHeight="1" thickBot="1">
      <c r="A38" s="675" t="s">
        <v>58</v>
      </c>
      <c r="B38" s="675"/>
      <c r="C38" s="675"/>
      <c r="D38" s="650" t="s">
        <v>852</v>
      </c>
      <c r="E38" s="676"/>
      <c r="F38" s="676"/>
      <c r="G38" s="676"/>
      <c r="AC38" s="650" t="s">
        <v>588</v>
      </c>
      <c r="AD38" s="650"/>
      <c r="AE38" s="650"/>
      <c r="AF38" s="650"/>
      <c r="AG38" s="650"/>
    </row>
    <row r="39" spans="1:33" ht="20.25" customHeight="1">
      <c r="A39" s="674"/>
      <c r="B39" s="211"/>
      <c r="C39" s="211"/>
      <c r="D39" s="611" t="s">
        <v>28</v>
      </c>
      <c r="E39" s="611"/>
      <c r="F39" s="611" t="s">
        <v>29</v>
      </c>
      <c r="G39" s="611"/>
      <c r="H39" s="611" t="s">
        <v>30</v>
      </c>
      <c r="I39" s="611"/>
      <c r="J39" s="611" t="s">
        <v>31</v>
      </c>
      <c r="K39" s="611"/>
      <c r="L39" s="611" t="s">
        <v>32</v>
      </c>
      <c r="M39" s="611"/>
      <c r="N39" s="611" t="s">
        <v>33</v>
      </c>
      <c r="O39" s="611"/>
      <c r="P39" s="611" t="s">
        <v>34</v>
      </c>
      <c r="Q39" s="611"/>
      <c r="R39" s="611" t="s">
        <v>35</v>
      </c>
      <c r="S39" s="611"/>
      <c r="T39" s="611" t="s">
        <v>36</v>
      </c>
      <c r="U39" s="611"/>
      <c r="V39" s="611" t="s">
        <v>37</v>
      </c>
      <c r="W39" s="611"/>
      <c r="X39" s="611" t="s">
        <v>38</v>
      </c>
      <c r="Y39" s="611"/>
      <c r="Z39" s="611" t="s">
        <v>39</v>
      </c>
      <c r="AA39" s="611"/>
      <c r="AB39" s="611" t="s">
        <v>78</v>
      </c>
      <c r="AC39" s="611"/>
      <c r="AD39" s="611"/>
      <c r="AE39" s="611" t="s">
        <v>48</v>
      </c>
      <c r="AF39" s="611"/>
      <c r="AG39" s="651"/>
    </row>
    <row r="40" spans="1:33" ht="20.25" customHeight="1">
      <c r="A40" s="670" t="s">
        <v>40</v>
      </c>
      <c r="B40" s="677" t="s">
        <v>42</v>
      </c>
      <c r="C40" s="18" t="s">
        <v>43</v>
      </c>
      <c r="D40" s="639">
        <v>8.7</v>
      </c>
      <c r="E40" s="639"/>
      <c r="F40" s="639">
        <v>12.1</v>
      </c>
      <c r="G40" s="639"/>
      <c r="H40" s="639">
        <v>10.9</v>
      </c>
      <c r="I40" s="639"/>
      <c r="J40" s="639">
        <v>19.9</v>
      </c>
      <c r="K40" s="639"/>
      <c r="L40" s="639">
        <v>29</v>
      </c>
      <c r="M40" s="639"/>
      <c r="N40" s="639">
        <v>32</v>
      </c>
      <c r="O40" s="639"/>
      <c r="P40" s="639">
        <v>33.7</v>
      </c>
      <c r="Q40" s="639"/>
      <c r="R40" s="639">
        <v>36.5</v>
      </c>
      <c r="S40" s="639"/>
      <c r="T40" s="639">
        <v>34.4</v>
      </c>
      <c r="U40" s="639"/>
      <c r="V40" s="639">
        <v>25</v>
      </c>
      <c r="W40" s="639"/>
      <c r="X40" s="639">
        <v>17.7</v>
      </c>
      <c r="Y40" s="639"/>
      <c r="Z40" s="639">
        <v>16.3</v>
      </c>
      <c r="AA40" s="639"/>
      <c r="AB40" s="652"/>
      <c r="AC40" s="652"/>
      <c r="AD40" s="652"/>
      <c r="AE40" s="652"/>
      <c r="AF40" s="652"/>
      <c r="AG40" s="653"/>
    </row>
    <row r="41" spans="1:33" ht="20.25" customHeight="1">
      <c r="A41" s="670"/>
      <c r="B41" s="440"/>
      <c r="C41" s="18" t="s">
        <v>44</v>
      </c>
      <c r="D41" s="639">
        <v>-0.3</v>
      </c>
      <c r="E41" s="639"/>
      <c r="F41" s="701">
        <v>-0.8</v>
      </c>
      <c r="G41" s="639"/>
      <c r="H41" s="639">
        <v>1.8</v>
      </c>
      <c r="I41" s="639"/>
      <c r="J41" s="639">
        <v>6.6</v>
      </c>
      <c r="K41" s="639"/>
      <c r="L41" s="639">
        <v>13.9</v>
      </c>
      <c r="M41" s="639"/>
      <c r="N41" s="639">
        <v>20.6</v>
      </c>
      <c r="O41" s="639"/>
      <c r="P41" s="639">
        <v>24.7</v>
      </c>
      <c r="Q41" s="639"/>
      <c r="R41" s="639">
        <v>26.7</v>
      </c>
      <c r="S41" s="639"/>
      <c r="T41" s="639">
        <v>20.5</v>
      </c>
      <c r="U41" s="639"/>
      <c r="V41" s="639">
        <v>14.1</v>
      </c>
      <c r="W41" s="639"/>
      <c r="X41" s="639">
        <v>7</v>
      </c>
      <c r="Y41" s="639"/>
      <c r="Z41" s="639">
        <v>2.9</v>
      </c>
      <c r="AA41" s="639"/>
      <c r="AB41" s="652"/>
      <c r="AC41" s="652"/>
      <c r="AD41" s="652"/>
      <c r="AE41" s="652"/>
      <c r="AF41" s="652"/>
      <c r="AG41" s="653"/>
    </row>
    <row r="42" spans="1:33" ht="20.25" customHeight="1">
      <c r="A42" s="670"/>
      <c r="B42" s="668"/>
      <c r="C42" s="18" t="s">
        <v>45</v>
      </c>
      <c r="D42" s="639">
        <v>-8.7</v>
      </c>
      <c r="E42" s="639"/>
      <c r="F42" s="639">
        <v>-13.5</v>
      </c>
      <c r="G42" s="639"/>
      <c r="H42" s="639">
        <v>-6.8</v>
      </c>
      <c r="I42" s="639"/>
      <c r="J42" s="639">
        <v>-1.9</v>
      </c>
      <c r="K42" s="639"/>
      <c r="L42" s="639">
        <v>1.6</v>
      </c>
      <c r="M42" s="639"/>
      <c r="N42" s="639">
        <v>7.3</v>
      </c>
      <c r="O42" s="639"/>
      <c r="P42" s="639">
        <v>17.8</v>
      </c>
      <c r="Q42" s="639"/>
      <c r="R42" s="639">
        <v>20.3</v>
      </c>
      <c r="S42" s="639"/>
      <c r="T42" s="639">
        <v>7.7</v>
      </c>
      <c r="U42" s="639"/>
      <c r="V42" s="639">
        <v>3</v>
      </c>
      <c r="W42" s="639"/>
      <c r="X42" s="639">
        <v>-1.8</v>
      </c>
      <c r="Y42" s="639"/>
      <c r="Z42" s="639">
        <v>-5.1</v>
      </c>
      <c r="AA42" s="639"/>
      <c r="AB42" s="652"/>
      <c r="AC42" s="652"/>
      <c r="AD42" s="652"/>
      <c r="AE42" s="652"/>
      <c r="AF42" s="652"/>
      <c r="AG42" s="653"/>
    </row>
    <row r="43" spans="1:33" ht="20.25" customHeight="1">
      <c r="A43" s="670"/>
      <c r="B43" s="267" t="s">
        <v>46</v>
      </c>
      <c r="C43" s="268"/>
      <c r="D43" s="639">
        <v>255</v>
      </c>
      <c r="E43" s="639"/>
      <c r="F43" s="639">
        <v>91.5</v>
      </c>
      <c r="G43" s="639"/>
      <c r="H43" s="639">
        <v>141.5</v>
      </c>
      <c r="I43" s="639"/>
      <c r="J43" s="639">
        <v>109</v>
      </c>
      <c r="K43" s="639"/>
      <c r="L43" s="639">
        <v>108</v>
      </c>
      <c r="M43" s="639"/>
      <c r="N43" s="639">
        <v>166</v>
      </c>
      <c r="O43" s="639"/>
      <c r="P43" s="639">
        <v>112</v>
      </c>
      <c r="Q43" s="639"/>
      <c r="R43" s="639">
        <v>194</v>
      </c>
      <c r="S43" s="639"/>
      <c r="T43" s="649">
        <v>280</v>
      </c>
      <c r="U43" s="649"/>
      <c r="V43" s="649">
        <v>98.5</v>
      </c>
      <c r="W43" s="649"/>
      <c r="X43" s="649">
        <v>187.5</v>
      </c>
      <c r="Y43" s="649"/>
      <c r="Z43" s="701">
        <v>394</v>
      </c>
      <c r="AA43" s="639"/>
      <c r="AB43" s="639">
        <f>SUM(D43:AA43)</f>
        <v>2137</v>
      </c>
      <c r="AC43" s="639"/>
      <c r="AD43" s="639"/>
      <c r="AE43" s="639">
        <f>AB43/12</f>
        <v>178.08333333333334</v>
      </c>
      <c r="AF43" s="639"/>
      <c r="AG43" s="702"/>
    </row>
    <row r="44" spans="1:33" ht="21" customHeight="1" thickBot="1">
      <c r="A44" s="671"/>
      <c r="B44" s="368" t="s">
        <v>47</v>
      </c>
      <c r="C44" s="678"/>
      <c r="D44" s="648">
        <v>20.2</v>
      </c>
      <c r="E44" s="648"/>
      <c r="F44" s="648">
        <v>85.3</v>
      </c>
      <c r="G44" s="648"/>
      <c r="H44" s="648">
        <v>91.4</v>
      </c>
      <c r="I44" s="648"/>
      <c r="J44" s="648">
        <v>116.5</v>
      </c>
      <c r="K44" s="648"/>
      <c r="L44" s="648">
        <v>152.5</v>
      </c>
      <c r="M44" s="648"/>
      <c r="N44" s="648">
        <v>150.5</v>
      </c>
      <c r="O44" s="648"/>
      <c r="P44" s="648">
        <v>122.7</v>
      </c>
      <c r="Q44" s="648"/>
      <c r="R44" s="648">
        <v>190.2</v>
      </c>
      <c r="S44" s="648"/>
      <c r="T44" s="648">
        <v>106.5</v>
      </c>
      <c r="U44" s="648"/>
      <c r="V44" s="648">
        <v>100.1</v>
      </c>
      <c r="W44" s="648"/>
      <c r="X44" s="648">
        <v>67.3</v>
      </c>
      <c r="Y44" s="648"/>
      <c r="Z44" s="648">
        <v>56</v>
      </c>
      <c r="AA44" s="648"/>
      <c r="AB44" s="639">
        <f>SUM(D44:AA44)</f>
        <v>1259.1999999999998</v>
      </c>
      <c r="AC44" s="639"/>
      <c r="AD44" s="639"/>
      <c r="AE44" s="639">
        <f>AB44/12</f>
        <v>104.93333333333332</v>
      </c>
      <c r="AF44" s="639"/>
      <c r="AG44" s="702"/>
    </row>
    <row r="45" spans="1:33" ht="20.25" customHeight="1">
      <c r="A45" s="669" t="s">
        <v>41</v>
      </c>
      <c r="B45" s="667" t="s">
        <v>42</v>
      </c>
      <c r="C45" s="19" t="s">
        <v>43</v>
      </c>
      <c r="D45" s="647">
        <v>11.8</v>
      </c>
      <c r="E45" s="647"/>
      <c r="F45" s="647">
        <v>12.8</v>
      </c>
      <c r="G45" s="647"/>
      <c r="H45" s="647">
        <v>14.7</v>
      </c>
      <c r="I45" s="647"/>
      <c r="J45" s="647">
        <v>15.3</v>
      </c>
      <c r="K45" s="647"/>
      <c r="L45" s="647">
        <v>26.2</v>
      </c>
      <c r="M45" s="647"/>
      <c r="N45" s="647">
        <v>29</v>
      </c>
      <c r="O45" s="647"/>
      <c r="P45" s="647">
        <v>31.6</v>
      </c>
      <c r="Q45" s="647"/>
      <c r="R45" s="647">
        <v>32.5</v>
      </c>
      <c r="S45" s="647"/>
      <c r="T45" s="647">
        <v>31</v>
      </c>
      <c r="U45" s="647"/>
      <c r="V45" s="647">
        <v>23.1</v>
      </c>
      <c r="W45" s="647"/>
      <c r="X45" s="647">
        <v>17.8</v>
      </c>
      <c r="Y45" s="647"/>
      <c r="Z45" s="647">
        <v>16</v>
      </c>
      <c r="AA45" s="647"/>
      <c r="AB45" s="703"/>
      <c r="AC45" s="703"/>
      <c r="AD45" s="703"/>
      <c r="AE45" s="703"/>
      <c r="AF45" s="703"/>
      <c r="AG45" s="704"/>
    </row>
    <row r="46" spans="1:33" ht="20.25" customHeight="1">
      <c r="A46" s="670"/>
      <c r="B46" s="440"/>
      <c r="C46" s="18" t="s">
        <v>44</v>
      </c>
      <c r="D46" s="639">
        <v>-1.2</v>
      </c>
      <c r="E46" s="639"/>
      <c r="F46" s="639">
        <v>-1.9</v>
      </c>
      <c r="G46" s="639"/>
      <c r="H46" s="639">
        <v>0.5</v>
      </c>
      <c r="I46" s="639"/>
      <c r="J46" s="639">
        <v>4</v>
      </c>
      <c r="K46" s="639"/>
      <c r="L46" s="639">
        <v>11.1</v>
      </c>
      <c r="M46" s="639"/>
      <c r="N46" s="639">
        <v>18.3</v>
      </c>
      <c r="O46" s="639"/>
      <c r="P46" s="639">
        <v>22.1</v>
      </c>
      <c r="Q46" s="639"/>
      <c r="R46" s="639">
        <v>23.9</v>
      </c>
      <c r="S46" s="639"/>
      <c r="T46" s="639">
        <v>18.4</v>
      </c>
      <c r="U46" s="639"/>
      <c r="V46" s="639">
        <v>11.9</v>
      </c>
      <c r="W46" s="639"/>
      <c r="X46" s="639">
        <v>5.7</v>
      </c>
      <c r="Y46" s="639"/>
      <c r="Z46" s="639">
        <v>1.8</v>
      </c>
      <c r="AA46" s="639"/>
      <c r="AB46" s="652"/>
      <c r="AC46" s="652"/>
      <c r="AD46" s="652"/>
      <c r="AE46" s="652"/>
      <c r="AF46" s="652"/>
      <c r="AG46" s="653"/>
    </row>
    <row r="47" spans="1:33" ht="20.25" customHeight="1">
      <c r="A47" s="670"/>
      <c r="B47" s="668"/>
      <c r="C47" s="18" t="s">
        <v>45</v>
      </c>
      <c r="D47" s="639">
        <v>-9.4</v>
      </c>
      <c r="E47" s="639"/>
      <c r="F47" s="639">
        <v>-11.9</v>
      </c>
      <c r="G47" s="639"/>
      <c r="H47" s="639">
        <v>-9.2</v>
      </c>
      <c r="I47" s="639"/>
      <c r="J47" s="639">
        <v>-4</v>
      </c>
      <c r="K47" s="639"/>
      <c r="L47" s="639">
        <v>-0.8</v>
      </c>
      <c r="M47" s="639"/>
      <c r="N47" s="639">
        <v>3.9</v>
      </c>
      <c r="O47" s="639"/>
      <c r="P47" s="639">
        <v>14.1</v>
      </c>
      <c r="Q47" s="639"/>
      <c r="R47" s="639">
        <v>16.9</v>
      </c>
      <c r="S47" s="639"/>
      <c r="T47" s="639">
        <v>8.7</v>
      </c>
      <c r="U47" s="639"/>
      <c r="V47" s="639">
        <v>0.4</v>
      </c>
      <c r="W47" s="639"/>
      <c r="X47" s="639">
        <v>-2.1</v>
      </c>
      <c r="Y47" s="639"/>
      <c r="Z47" s="639">
        <v>-5.6</v>
      </c>
      <c r="AA47" s="639"/>
      <c r="AB47" s="652"/>
      <c r="AC47" s="652"/>
      <c r="AD47" s="652"/>
      <c r="AE47" s="652"/>
      <c r="AF47" s="652"/>
      <c r="AG47" s="653"/>
    </row>
    <row r="48" spans="1:33" ht="20.25" customHeight="1">
      <c r="A48" s="670"/>
      <c r="B48" s="267" t="s">
        <v>46</v>
      </c>
      <c r="C48" s="268"/>
      <c r="D48" s="639">
        <v>432.5</v>
      </c>
      <c r="E48" s="639"/>
      <c r="F48" s="639">
        <v>236.5</v>
      </c>
      <c r="G48" s="639"/>
      <c r="H48" s="639">
        <v>203</v>
      </c>
      <c r="I48" s="639"/>
      <c r="J48" s="639">
        <v>134</v>
      </c>
      <c r="K48" s="639"/>
      <c r="L48" s="639">
        <v>116</v>
      </c>
      <c r="M48" s="639"/>
      <c r="N48" s="639">
        <v>175</v>
      </c>
      <c r="O48" s="639"/>
      <c r="P48" s="639">
        <v>90</v>
      </c>
      <c r="Q48" s="639"/>
      <c r="R48" s="639">
        <v>282</v>
      </c>
      <c r="S48" s="639"/>
      <c r="T48" s="639">
        <v>310.5</v>
      </c>
      <c r="U48" s="639"/>
      <c r="V48" s="639">
        <v>179</v>
      </c>
      <c r="W48" s="639"/>
      <c r="X48" s="639">
        <v>325</v>
      </c>
      <c r="Y48" s="639"/>
      <c r="Z48" s="639">
        <v>557</v>
      </c>
      <c r="AA48" s="639"/>
      <c r="AB48" s="649">
        <f>SUM(D48:AA48)</f>
        <v>3040.5</v>
      </c>
      <c r="AC48" s="649"/>
      <c r="AD48" s="639"/>
      <c r="AE48" s="639">
        <f>AB48/12</f>
        <v>253.375</v>
      </c>
      <c r="AF48" s="639"/>
      <c r="AG48" s="702"/>
    </row>
    <row r="49" spans="1:33" ht="20.25" customHeight="1" thickBot="1">
      <c r="A49" s="671"/>
      <c r="B49" s="368" t="s">
        <v>47</v>
      </c>
      <c r="C49" s="678"/>
      <c r="D49" s="640">
        <v>34.9</v>
      </c>
      <c r="E49" s="640"/>
      <c r="F49" s="640">
        <v>73.4</v>
      </c>
      <c r="G49" s="640"/>
      <c r="H49" s="640">
        <v>76.2</v>
      </c>
      <c r="I49" s="640"/>
      <c r="J49" s="640">
        <v>112.9</v>
      </c>
      <c r="K49" s="640"/>
      <c r="L49" s="640">
        <v>159.4</v>
      </c>
      <c r="M49" s="640"/>
      <c r="N49" s="640">
        <v>163</v>
      </c>
      <c r="O49" s="640"/>
      <c r="P49" s="640">
        <v>121.3</v>
      </c>
      <c r="Q49" s="640"/>
      <c r="R49" s="640">
        <v>166.9</v>
      </c>
      <c r="S49" s="640"/>
      <c r="T49" s="640">
        <v>101.7</v>
      </c>
      <c r="U49" s="640"/>
      <c r="V49" s="640">
        <v>93.3</v>
      </c>
      <c r="W49" s="640"/>
      <c r="X49" s="640">
        <v>77.7</v>
      </c>
      <c r="Y49" s="640"/>
      <c r="Z49" s="640">
        <v>59.3</v>
      </c>
      <c r="AA49" s="640"/>
      <c r="AB49" s="709">
        <f>SUM(D49:AA49)</f>
        <v>1240</v>
      </c>
      <c r="AC49" s="709"/>
      <c r="AD49" s="640"/>
      <c r="AE49" s="640">
        <f>AB49/12</f>
        <v>103.33333333333333</v>
      </c>
      <c r="AF49" s="640"/>
      <c r="AG49" s="706"/>
    </row>
    <row r="50" spans="23:32" ht="20.25" customHeight="1">
      <c r="W50" s="67" t="s">
        <v>749</v>
      </c>
      <c r="X50" s="67"/>
      <c r="Y50" s="67"/>
      <c r="Z50" s="67"/>
      <c r="AA50" s="67"/>
      <c r="AB50" s="67"/>
      <c r="AC50" s="67"/>
      <c r="AD50" s="67"/>
      <c r="AE50" s="67"/>
      <c r="AF50" s="67"/>
    </row>
    <row r="51" spans="32:36" ht="20.25" customHeight="1" thickBot="1">
      <c r="AF51" s="707" t="s">
        <v>57</v>
      </c>
      <c r="AG51" s="707"/>
      <c r="AH51" s="707"/>
      <c r="AI51" s="46"/>
      <c r="AJ51" s="46"/>
    </row>
    <row r="52" spans="1:34" ht="20.25" customHeight="1" thickBot="1">
      <c r="A52" s="696"/>
      <c r="B52" s="697"/>
      <c r="C52" s="672"/>
      <c r="D52" s="672"/>
      <c r="E52" s="644" t="s">
        <v>681</v>
      </c>
      <c r="F52" s="645"/>
      <c r="G52" s="646"/>
      <c r="H52" s="644" t="s">
        <v>682</v>
      </c>
      <c r="I52" s="645"/>
      <c r="J52" s="646"/>
      <c r="K52" s="644" t="s">
        <v>683</v>
      </c>
      <c r="L52" s="645"/>
      <c r="M52" s="646"/>
      <c r="N52" s="644" t="s">
        <v>684</v>
      </c>
      <c r="O52" s="645"/>
      <c r="P52" s="646"/>
      <c r="Q52" s="644" t="s">
        <v>685</v>
      </c>
      <c r="R52" s="645"/>
      <c r="S52" s="646"/>
      <c r="T52" s="644" t="s">
        <v>794</v>
      </c>
      <c r="U52" s="645"/>
      <c r="V52" s="646"/>
      <c r="W52" s="644" t="s">
        <v>795</v>
      </c>
      <c r="X52" s="645"/>
      <c r="Y52" s="646"/>
      <c r="Z52" s="644" t="s">
        <v>801</v>
      </c>
      <c r="AA52" s="645"/>
      <c r="AB52" s="646"/>
      <c r="AC52" s="705" t="s">
        <v>815</v>
      </c>
      <c r="AD52" s="705"/>
      <c r="AE52" s="644"/>
      <c r="AF52" s="896" t="s">
        <v>869</v>
      </c>
      <c r="AG52" s="896"/>
      <c r="AH52" s="897"/>
    </row>
    <row r="53" spans="1:34" ht="20.25" customHeight="1">
      <c r="A53" s="654" t="s">
        <v>52</v>
      </c>
      <c r="B53" s="179"/>
      <c r="C53" s="166" t="s">
        <v>55</v>
      </c>
      <c r="D53" s="164"/>
      <c r="E53" s="641" t="s">
        <v>686</v>
      </c>
      <c r="F53" s="642"/>
      <c r="G53" s="643"/>
      <c r="H53" s="641" t="s">
        <v>687</v>
      </c>
      <c r="I53" s="642"/>
      <c r="J53" s="643"/>
      <c r="K53" s="641" t="s">
        <v>688</v>
      </c>
      <c r="L53" s="642"/>
      <c r="M53" s="643"/>
      <c r="N53" s="641" t="s">
        <v>689</v>
      </c>
      <c r="O53" s="642"/>
      <c r="P53" s="643"/>
      <c r="Q53" s="641" t="s">
        <v>690</v>
      </c>
      <c r="R53" s="642"/>
      <c r="S53" s="643"/>
      <c r="T53" s="641" t="s">
        <v>744</v>
      </c>
      <c r="U53" s="642"/>
      <c r="V53" s="643"/>
      <c r="W53" s="641" t="s">
        <v>796</v>
      </c>
      <c r="X53" s="642"/>
      <c r="Y53" s="643"/>
      <c r="Z53" s="641" t="s">
        <v>853</v>
      </c>
      <c r="AA53" s="642"/>
      <c r="AB53" s="643"/>
      <c r="AC53" s="708" t="s">
        <v>870</v>
      </c>
      <c r="AD53" s="708"/>
      <c r="AE53" s="253"/>
      <c r="AF53" s="708" t="s">
        <v>876</v>
      </c>
      <c r="AG53" s="708"/>
      <c r="AH53" s="898"/>
    </row>
    <row r="54" spans="1:34" ht="20.25" customHeight="1">
      <c r="A54" s="655"/>
      <c r="B54" s="298"/>
      <c r="C54" s="191" t="s">
        <v>56</v>
      </c>
      <c r="D54" s="193"/>
      <c r="E54" s="426" t="s">
        <v>691</v>
      </c>
      <c r="F54" s="490"/>
      <c r="G54" s="491"/>
      <c r="H54" s="426" t="s">
        <v>692</v>
      </c>
      <c r="I54" s="490"/>
      <c r="J54" s="491"/>
      <c r="K54" s="426" t="s">
        <v>693</v>
      </c>
      <c r="L54" s="490"/>
      <c r="M54" s="491"/>
      <c r="N54" s="426" t="s">
        <v>694</v>
      </c>
      <c r="O54" s="490"/>
      <c r="P54" s="491"/>
      <c r="Q54" s="426" t="s">
        <v>695</v>
      </c>
      <c r="R54" s="490"/>
      <c r="S54" s="491"/>
      <c r="T54" s="426" t="s">
        <v>745</v>
      </c>
      <c r="U54" s="490"/>
      <c r="V54" s="491"/>
      <c r="W54" s="426" t="s">
        <v>797</v>
      </c>
      <c r="X54" s="490"/>
      <c r="Y54" s="491"/>
      <c r="Z54" s="426" t="s">
        <v>854</v>
      </c>
      <c r="AA54" s="490"/>
      <c r="AB54" s="491"/>
      <c r="AC54" s="708" t="s">
        <v>855</v>
      </c>
      <c r="AD54" s="708"/>
      <c r="AE54" s="253"/>
      <c r="AF54" s="708" t="s">
        <v>877</v>
      </c>
      <c r="AG54" s="708"/>
      <c r="AH54" s="898"/>
    </row>
    <row r="55" spans="1:34" ht="20.25" customHeight="1">
      <c r="A55" s="655" t="s">
        <v>49</v>
      </c>
      <c r="B55" s="298"/>
      <c r="C55" s="191" t="s">
        <v>55</v>
      </c>
      <c r="D55" s="193"/>
      <c r="E55" s="426" t="s">
        <v>696</v>
      </c>
      <c r="F55" s="490"/>
      <c r="G55" s="491"/>
      <c r="H55" s="426" t="s">
        <v>697</v>
      </c>
      <c r="I55" s="490"/>
      <c r="J55" s="491"/>
      <c r="K55" s="636"/>
      <c r="L55" s="637"/>
      <c r="M55" s="638"/>
      <c r="N55" s="636"/>
      <c r="O55" s="637"/>
      <c r="P55" s="638"/>
      <c r="Q55" s="636"/>
      <c r="R55" s="637"/>
      <c r="S55" s="638"/>
      <c r="T55" s="636"/>
      <c r="U55" s="637"/>
      <c r="V55" s="638"/>
      <c r="W55" s="636"/>
      <c r="X55" s="637"/>
      <c r="Y55" s="638"/>
      <c r="Z55" s="636"/>
      <c r="AA55" s="637"/>
      <c r="AB55" s="638"/>
      <c r="AC55" s="848"/>
      <c r="AD55" s="848"/>
      <c r="AE55" s="636"/>
      <c r="AF55" s="899"/>
      <c r="AG55" s="899"/>
      <c r="AH55" s="900"/>
    </row>
    <row r="56" spans="1:34" ht="20.25" customHeight="1">
      <c r="A56" s="655"/>
      <c r="B56" s="298"/>
      <c r="C56" s="191" t="s">
        <v>56</v>
      </c>
      <c r="D56" s="193"/>
      <c r="E56" s="426" t="s">
        <v>698</v>
      </c>
      <c r="F56" s="490"/>
      <c r="G56" s="491"/>
      <c r="H56" s="426" t="s">
        <v>699</v>
      </c>
      <c r="I56" s="490"/>
      <c r="J56" s="491"/>
      <c r="K56" s="636"/>
      <c r="L56" s="637"/>
      <c r="M56" s="638"/>
      <c r="N56" s="636"/>
      <c r="O56" s="637"/>
      <c r="P56" s="638"/>
      <c r="Q56" s="636"/>
      <c r="R56" s="637"/>
      <c r="S56" s="638"/>
      <c r="T56" s="636"/>
      <c r="U56" s="637"/>
      <c r="V56" s="638"/>
      <c r="W56" s="636"/>
      <c r="X56" s="637"/>
      <c r="Y56" s="638"/>
      <c r="Z56" s="636"/>
      <c r="AA56" s="637"/>
      <c r="AB56" s="638"/>
      <c r="AC56" s="848"/>
      <c r="AD56" s="848"/>
      <c r="AE56" s="636"/>
      <c r="AF56" s="899"/>
      <c r="AG56" s="899"/>
      <c r="AH56" s="900"/>
    </row>
    <row r="57" spans="1:34" ht="20.25" customHeight="1">
      <c r="A57" s="655" t="s">
        <v>53</v>
      </c>
      <c r="B57" s="298"/>
      <c r="C57" s="191" t="s">
        <v>55</v>
      </c>
      <c r="D57" s="193"/>
      <c r="E57" s="426" t="s">
        <v>700</v>
      </c>
      <c r="F57" s="490"/>
      <c r="G57" s="491"/>
      <c r="H57" s="426" t="s">
        <v>701</v>
      </c>
      <c r="I57" s="490"/>
      <c r="J57" s="491"/>
      <c r="K57" s="636"/>
      <c r="L57" s="637"/>
      <c r="M57" s="638"/>
      <c r="N57" s="636"/>
      <c r="O57" s="637"/>
      <c r="P57" s="638"/>
      <c r="Q57" s="636"/>
      <c r="R57" s="637"/>
      <c r="S57" s="638"/>
      <c r="T57" s="636"/>
      <c r="U57" s="637"/>
      <c r="V57" s="638"/>
      <c r="W57" s="636"/>
      <c r="X57" s="637"/>
      <c r="Y57" s="638"/>
      <c r="Z57" s="636"/>
      <c r="AA57" s="637"/>
      <c r="AB57" s="638"/>
      <c r="AC57" s="848"/>
      <c r="AD57" s="848"/>
      <c r="AE57" s="636"/>
      <c r="AF57" s="899"/>
      <c r="AG57" s="899"/>
      <c r="AH57" s="900"/>
    </row>
    <row r="58" spans="1:34" ht="20.25" customHeight="1">
      <c r="A58" s="655"/>
      <c r="B58" s="298"/>
      <c r="C58" s="191" t="s">
        <v>56</v>
      </c>
      <c r="D58" s="193"/>
      <c r="E58" s="426" t="s">
        <v>702</v>
      </c>
      <c r="F58" s="490"/>
      <c r="G58" s="491"/>
      <c r="H58" s="426" t="s">
        <v>703</v>
      </c>
      <c r="I58" s="490"/>
      <c r="J58" s="491"/>
      <c r="K58" s="636"/>
      <c r="L58" s="637"/>
      <c r="M58" s="638"/>
      <c r="N58" s="636"/>
      <c r="O58" s="637"/>
      <c r="P58" s="638"/>
      <c r="Q58" s="636"/>
      <c r="R58" s="637"/>
      <c r="S58" s="638"/>
      <c r="T58" s="636"/>
      <c r="U58" s="637"/>
      <c r="V58" s="638"/>
      <c r="W58" s="636"/>
      <c r="X58" s="637"/>
      <c r="Y58" s="638"/>
      <c r="Z58" s="636"/>
      <c r="AA58" s="637"/>
      <c r="AB58" s="638"/>
      <c r="AC58" s="848"/>
      <c r="AD58" s="848"/>
      <c r="AE58" s="636"/>
      <c r="AF58" s="899"/>
      <c r="AG58" s="899"/>
      <c r="AH58" s="900"/>
    </row>
    <row r="59" spans="1:34" ht="20.25" customHeight="1">
      <c r="A59" s="655" t="s">
        <v>50</v>
      </c>
      <c r="B59" s="298"/>
      <c r="C59" s="191" t="s">
        <v>55</v>
      </c>
      <c r="D59" s="193"/>
      <c r="E59" s="426" t="s">
        <v>704</v>
      </c>
      <c r="F59" s="490"/>
      <c r="G59" s="491"/>
      <c r="H59" s="426" t="s">
        <v>705</v>
      </c>
      <c r="I59" s="490"/>
      <c r="J59" s="491"/>
      <c r="K59" s="636"/>
      <c r="L59" s="637"/>
      <c r="M59" s="638"/>
      <c r="N59" s="636"/>
      <c r="O59" s="637"/>
      <c r="P59" s="638"/>
      <c r="Q59" s="636"/>
      <c r="R59" s="637"/>
      <c r="S59" s="638"/>
      <c r="T59" s="636"/>
      <c r="U59" s="637"/>
      <c r="V59" s="638"/>
      <c r="W59" s="636"/>
      <c r="X59" s="637"/>
      <c r="Y59" s="638"/>
      <c r="Z59" s="636"/>
      <c r="AA59" s="637"/>
      <c r="AB59" s="638"/>
      <c r="AC59" s="848"/>
      <c r="AD59" s="848"/>
      <c r="AE59" s="636"/>
      <c r="AF59" s="899"/>
      <c r="AG59" s="899"/>
      <c r="AH59" s="900"/>
    </row>
    <row r="60" spans="1:34" ht="20.25" customHeight="1">
      <c r="A60" s="655"/>
      <c r="B60" s="298"/>
      <c r="C60" s="191" t="s">
        <v>56</v>
      </c>
      <c r="D60" s="193"/>
      <c r="E60" s="426" t="s">
        <v>706</v>
      </c>
      <c r="F60" s="490"/>
      <c r="G60" s="491"/>
      <c r="H60" s="426" t="s">
        <v>707</v>
      </c>
      <c r="I60" s="490"/>
      <c r="J60" s="491"/>
      <c r="K60" s="636"/>
      <c r="L60" s="637"/>
      <c r="M60" s="638"/>
      <c r="N60" s="636"/>
      <c r="O60" s="637"/>
      <c r="P60" s="638"/>
      <c r="Q60" s="636"/>
      <c r="R60" s="637"/>
      <c r="S60" s="638"/>
      <c r="T60" s="636"/>
      <c r="U60" s="637"/>
      <c r="V60" s="638"/>
      <c r="W60" s="636"/>
      <c r="X60" s="637"/>
      <c r="Y60" s="638"/>
      <c r="Z60" s="636"/>
      <c r="AA60" s="637"/>
      <c r="AB60" s="638"/>
      <c r="AC60" s="848"/>
      <c r="AD60" s="848"/>
      <c r="AE60" s="636"/>
      <c r="AF60" s="899"/>
      <c r="AG60" s="899"/>
      <c r="AH60" s="900"/>
    </row>
    <row r="61" spans="1:34" ht="20.25" customHeight="1">
      <c r="A61" s="655" t="s">
        <v>51</v>
      </c>
      <c r="B61" s="298"/>
      <c r="C61" s="191" t="s">
        <v>55</v>
      </c>
      <c r="D61" s="193"/>
      <c r="E61" s="426" t="s">
        <v>708</v>
      </c>
      <c r="F61" s="490"/>
      <c r="G61" s="491"/>
      <c r="H61" s="426" t="s">
        <v>709</v>
      </c>
      <c r="I61" s="490"/>
      <c r="J61" s="491"/>
      <c r="K61" s="426" t="s">
        <v>710</v>
      </c>
      <c r="L61" s="490"/>
      <c r="M61" s="491"/>
      <c r="N61" s="426" t="s">
        <v>711</v>
      </c>
      <c r="O61" s="490"/>
      <c r="P61" s="491"/>
      <c r="Q61" s="426" t="s">
        <v>712</v>
      </c>
      <c r="R61" s="490"/>
      <c r="S61" s="491"/>
      <c r="T61" s="426" t="s">
        <v>746</v>
      </c>
      <c r="U61" s="490"/>
      <c r="V61" s="491"/>
      <c r="W61" s="426" t="s">
        <v>798</v>
      </c>
      <c r="X61" s="490"/>
      <c r="Y61" s="491"/>
      <c r="Z61" s="426" t="s">
        <v>856</v>
      </c>
      <c r="AA61" s="490"/>
      <c r="AB61" s="491"/>
      <c r="AC61" s="845" t="s">
        <v>871</v>
      </c>
      <c r="AD61" s="845"/>
      <c r="AE61" s="846"/>
      <c r="AF61" s="845" t="s">
        <v>875</v>
      </c>
      <c r="AG61" s="845"/>
      <c r="AH61" s="895"/>
    </row>
    <row r="62" spans="1:34" ht="20.25" customHeight="1">
      <c r="A62" s="655"/>
      <c r="B62" s="298"/>
      <c r="C62" s="191" t="s">
        <v>56</v>
      </c>
      <c r="D62" s="193"/>
      <c r="E62" s="426" t="s">
        <v>713</v>
      </c>
      <c r="F62" s="490"/>
      <c r="G62" s="491"/>
      <c r="H62" s="426" t="s">
        <v>714</v>
      </c>
      <c r="I62" s="490"/>
      <c r="J62" s="491"/>
      <c r="K62" s="426" t="s">
        <v>715</v>
      </c>
      <c r="L62" s="490"/>
      <c r="M62" s="491"/>
      <c r="N62" s="426" t="s">
        <v>716</v>
      </c>
      <c r="O62" s="490"/>
      <c r="P62" s="491"/>
      <c r="Q62" s="426" t="s">
        <v>717</v>
      </c>
      <c r="R62" s="490"/>
      <c r="S62" s="491"/>
      <c r="T62" s="426" t="s">
        <v>747</v>
      </c>
      <c r="U62" s="490"/>
      <c r="V62" s="491"/>
      <c r="W62" s="426" t="s">
        <v>799</v>
      </c>
      <c r="X62" s="490"/>
      <c r="Y62" s="491"/>
      <c r="Z62" s="426" t="s">
        <v>857</v>
      </c>
      <c r="AA62" s="490"/>
      <c r="AB62" s="491"/>
      <c r="AC62" s="845" t="s">
        <v>858</v>
      </c>
      <c r="AD62" s="845"/>
      <c r="AE62" s="846"/>
      <c r="AF62" s="845" t="s">
        <v>957</v>
      </c>
      <c r="AG62" s="845"/>
      <c r="AH62" s="895"/>
    </row>
    <row r="63" spans="1:34" ht="20.25" customHeight="1">
      <c r="A63" s="655" t="s">
        <v>54</v>
      </c>
      <c r="B63" s="298"/>
      <c r="C63" s="191" t="s">
        <v>55</v>
      </c>
      <c r="D63" s="193"/>
      <c r="E63" s="426" t="s">
        <v>859</v>
      </c>
      <c r="F63" s="490"/>
      <c r="G63" s="491"/>
      <c r="H63" s="426" t="s">
        <v>860</v>
      </c>
      <c r="I63" s="490"/>
      <c r="J63" s="491"/>
      <c r="K63" s="426" t="s">
        <v>861</v>
      </c>
      <c r="L63" s="490"/>
      <c r="M63" s="491"/>
      <c r="N63" s="426" t="s">
        <v>862</v>
      </c>
      <c r="O63" s="490"/>
      <c r="P63" s="491"/>
      <c r="Q63" s="426" t="s">
        <v>863</v>
      </c>
      <c r="R63" s="490"/>
      <c r="S63" s="491"/>
      <c r="T63" s="426" t="s">
        <v>864</v>
      </c>
      <c r="U63" s="490"/>
      <c r="V63" s="491"/>
      <c r="W63" s="426" t="s">
        <v>865</v>
      </c>
      <c r="X63" s="490"/>
      <c r="Y63" s="491"/>
      <c r="Z63" s="426" t="s">
        <v>866</v>
      </c>
      <c r="AA63" s="490"/>
      <c r="AB63" s="491"/>
      <c r="AC63" s="425" t="s">
        <v>872</v>
      </c>
      <c r="AD63" s="425"/>
      <c r="AE63" s="426"/>
      <c r="AF63" s="845" t="s">
        <v>873</v>
      </c>
      <c r="AG63" s="845"/>
      <c r="AH63" s="895"/>
    </row>
    <row r="64" spans="1:34" ht="20.25" customHeight="1" thickBot="1">
      <c r="A64" s="656"/>
      <c r="B64" s="657"/>
      <c r="C64" s="658" t="s">
        <v>56</v>
      </c>
      <c r="D64" s="659"/>
      <c r="E64" s="698" t="s">
        <v>718</v>
      </c>
      <c r="F64" s="699"/>
      <c r="G64" s="700"/>
      <c r="H64" s="698" t="s">
        <v>719</v>
      </c>
      <c r="I64" s="699"/>
      <c r="J64" s="700"/>
      <c r="K64" s="698" t="s">
        <v>720</v>
      </c>
      <c r="L64" s="699"/>
      <c r="M64" s="700"/>
      <c r="N64" s="698" t="s">
        <v>721</v>
      </c>
      <c r="O64" s="699"/>
      <c r="P64" s="700"/>
      <c r="Q64" s="698" t="s">
        <v>722</v>
      </c>
      <c r="R64" s="699"/>
      <c r="S64" s="700"/>
      <c r="T64" s="698" t="s">
        <v>748</v>
      </c>
      <c r="U64" s="699"/>
      <c r="V64" s="700"/>
      <c r="W64" s="698" t="s">
        <v>800</v>
      </c>
      <c r="X64" s="699"/>
      <c r="Y64" s="700"/>
      <c r="Z64" s="698" t="s">
        <v>867</v>
      </c>
      <c r="AA64" s="699"/>
      <c r="AB64" s="700"/>
      <c r="AC64" s="710" t="s">
        <v>868</v>
      </c>
      <c r="AD64" s="710"/>
      <c r="AE64" s="698"/>
      <c r="AF64" s="880" t="s">
        <v>874</v>
      </c>
      <c r="AG64" s="880"/>
      <c r="AH64" s="901"/>
    </row>
    <row r="65" spans="1:36" ht="20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67" t="s">
        <v>802</v>
      </c>
      <c r="X65" s="38"/>
      <c r="Y65" s="38"/>
      <c r="AA65" s="38"/>
      <c r="AB65" s="24"/>
      <c r="AD65" s="38"/>
      <c r="AE65" s="38"/>
      <c r="AF65" s="38"/>
      <c r="AG65" s="38"/>
      <c r="AH65" s="38"/>
      <c r="AI65" s="38"/>
      <c r="AJ65" s="38"/>
    </row>
    <row r="66" spans="1:34" ht="13.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8" spans="1:28" ht="19.5" thickBot="1">
      <c r="A68" s="679" t="s">
        <v>504</v>
      </c>
      <c r="B68" s="679"/>
      <c r="C68" s="679"/>
      <c r="D68" s="679"/>
      <c r="E68" s="679"/>
      <c r="F68" s="679"/>
      <c r="G68" s="679"/>
      <c r="Y68" s="21" t="s">
        <v>638</v>
      </c>
      <c r="Z68" s="21"/>
      <c r="AA68" s="21"/>
      <c r="AB68" s="21"/>
    </row>
    <row r="69" spans="1:30" ht="20.25" customHeight="1">
      <c r="A69" s="513" t="s">
        <v>497</v>
      </c>
      <c r="B69" s="611"/>
      <c r="C69" s="611"/>
      <c r="D69" s="611" t="s">
        <v>498</v>
      </c>
      <c r="E69" s="611"/>
      <c r="F69" s="611"/>
      <c r="G69" s="611" t="s">
        <v>175</v>
      </c>
      <c r="H69" s="611"/>
      <c r="I69" s="611"/>
      <c r="J69" s="611" t="s">
        <v>180</v>
      </c>
      <c r="K69" s="611"/>
      <c r="L69" s="611"/>
      <c r="M69" s="611" t="s">
        <v>499</v>
      </c>
      <c r="N69" s="611"/>
      <c r="O69" s="611"/>
      <c r="P69" s="611" t="s">
        <v>500</v>
      </c>
      <c r="Q69" s="611"/>
      <c r="R69" s="611"/>
      <c r="S69" s="611" t="s">
        <v>679</v>
      </c>
      <c r="T69" s="611"/>
      <c r="U69" s="611"/>
      <c r="V69" s="611" t="s">
        <v>501</v>
      </c>
      <c r="W69" s="611"/>
      <c r="X69" s="611"/>
      <c r="Y69" s="611" t="s">
        <v>502</v>
      </c>
      <c r="Z69" s="611"/>
      <c r="AA69" s="611"/>
      <c r="AB69" s="611" t="s">
        <v>503</v>
      </c>
      <c r="AC69" s="611"/>
      <c r="AD69" s="153"/>
    </row>
    <row r="70" spans="1:30" ht="20.25" customHeight="1">
      <c r="A70" s="157" t="s">
        <v>676</v>
      </c>
      <c r="B70" s="157"/>
      <c r="C70" s="156"/>
      <c r="D70" s="395">
        <v>211590000</v>
      </c>
      <c r="E70" s="396"/>
      <c r="F70" s="397"/>
      <c r="G70" s="395">
        <v>9779124</v>
      </c>
      <c r="H70" s="396"/>
      <c r="I70" s="397"/>
      <c r="J70" s="395">
        <v>4895885</v>
      </c>
      <c r="K70" s="396"/>
      <c r="L70" s="397"/>
      <c r="M70" s="395">
        <v>847685</v>
      </c>
      <c r="N70" s="396"/>
      <c r="O70" s="397"/>
      <c r="P70" s="395">
        <v>175350233</v>
      </c>
      <c r="Q70" s="396"/>
      <c r="R70" s="397"/>
      <c r="S70" s="395">
        <v>3132228</v>
      </c>
      <c r="T70" s="396"/>
      <c r="U70" s="397"/>
      <c r="V70" s="395">
        <v>12596169</v>
      </c>
      <c r="W70" s="396"/>
      <c r="X70" s="397"/>
      <c r="Y70" s="395">
        <v>524748</v>
      </c>
      <c r="Z70" s="396"/>
      <c r="AA70" s="397"/>
      <c r="AB70" s="395">
        <v>4463928</v>
      </c>
      <c r="AC70" s="396"/>
      <c r="AD70" s="396"/>
    </row>
    <row r="71" spans="1:30" ht="20.25" customHeight="1">
      <c r="A71" s="157" t="s">
        <v>677</v>
      </c>
      <c r="B71" s="157"/>
      <c r="C71" s="156"/>
      <c r="D71" s="395">
        <v>211590000</v>
      </c>
      <c r="E71" s="396"/>
      <c r="F71" s="397"/>
      <c r="G71" s="395">
        <v>9783334</v>
      </c>
      <c r="H71" s="396"/>
      <c r="I71" s="397"/>
      <c r="J71" s="395">
        <v>4902967</v>
      </c>
      <c r="K71" s="396"/>
      <c r="L71" s="397"/>
      <c r="M71" s="395">
        <v>852132</v>
      </c>
      <c r="N71" s="396"/>
      <c r="O71" s="397"/>
      <c r="P71" s="395">
        <v>175350233</v>
      </c>
      <c r="Q71" s="396"/>
      <c r="R71" s="397"/>
      <c r="S71" s="395">
        <v>3132228</v>
      </c>
      <c r="T71" s="396"/>
      <c r="U71" s="397"/>
      <c r="V71" s="395">
        <v>12596169</v>
      </c>
      <c r="W71" s="396"/>
      <c r="X71" s="397"/>
      <c r="Y71" s="395">
        <v>533097</v>
      </c>
      <c r="Z71" s="396"/>
      <c r="AA71" s="397"/>
      <c r="AB71" s="395">
        <v>4439840</v>
      </c>
      <c r="AC71" s="396"/>
      <c r="AD71" s="396"/>
    </row>
    <row r="72" spans="1:30" ht="20.25" customHeight="1">
      <c r="A72" s="157" t="s">
        <v>678</v>
      </c>
      <c r="B72" s="157"/>
      <c r="C72" s="156"/>
      <c r="D72" s="395">
        <v>211590000</v>
      </c>
      <c r="E72" s="396"/>
      <c r="F72" s="397"/>
      <c r="G72" s="395">
        <v>9806480</v>
      </c>
      <c r="H72" s="396"/>
      <c r="I72" s="397"/>
      <c r="J72" s="395">
        <v>4915143</v>
      </c>
      <c r="K72" s="396"/>
      <c r="L72" s="397"/>
      <c r="M72" s="395">
        <v>860227</v>
      </c>
      <c r="N72" s="396"/>
      <c r="O72" s="397"/>
      <c r="P72" s="395">
        <v>175350233</v>
      </c>
      <c r="Q72" s="396"/>
      <c r="R72" s="397"/>
      <c r="S72" s="395">
        <v>3132228</v>
      </c>
      <c r="T72" s="396"/>
      <c r="U72" s="397"/>
      <c r="V72" s="395">
        <v>12596169</v>
      </c>
      <c r="W72" s="396"/>
      <c r="X72" s="397"/>
      <c r="Y72" s="395">
        <v>543324</v>
      </c>
      <c r="Z72" s="396"/>
      <c r="AA72" s="397"/>
      <c r="AB72" s="395">
        <v>4386196</v>
      </c>
      <c r="AC72" s="396"/>
      <c r="AD72" s="396"/>
    </row>
    <row r="73" spans="1:30" ht="20.25" customHeight="1">
      <c r="A73" s="157" t="s">
        <v>777</v>
      </c>
      <c r="B73" s="157"/>
      <c r="C73" s="156"/>
      <c r="D73" s="395">
        <v>211590000</v>
      </c>
      <c r="E73" s="396"/>
      <c r="F73" s="397"/>
      <c r="G73" s="395">
        <v>9814824</v>
      </c>
      <c r="H73" s="396"/>
      <c r="I73" s="397"/>
      <c r="J73" s="395">
        <v>4923658</v>
      </c>
      <c r="K73" s="396"/>
      <c r="L73" s="397"/>
      <c r="M73" s="395">
        <v>861680</v>
      </c>
      <c r="N73" s="396"/>
      <c r="O73" s="397"/>
      <c r="P73" s="395">
        <v>175350233</v>
      </c>
      <c r="Q73" s="396"/>
      <c r="R73" s="397"/>
      <c r="S73" s="395">
        <v>3132228</v>
      </c>
      <c r="T73" s="396"/>
      <c r="U73" s="397"/>
      <c r="V73" s="395">
        <v>12596169</v>
      </c>
      <c r="W73" s="396"/>
      <c r="X73" s="397"/>
      <c r="Y73" s="395">
        <v>557627</v>
      </c>
      <c r="Z73" s="396"/>
      <c r="AA73" s="397"/>
      <c r="AB73" s="395">
        <v>4353581</v>
      </c>
      <c r="AC73" s="396"/>
      <c r="AD73" s="396"/>
    </row>
    <row r="74" spans="1:30" ht="20.25" customHeight="1">
      <c r="A74" s="597" t="s">
        <v>816</v>
      </c>
      <c r="B74" s="597"/>
      <c r="C74" s="598"/>
      <c r="D74" s="395">
        <v>211590000</v>
      </c>
      <c r="E74" s="396"/>
      <c r="F74" s="397"/>
      <c r="G74" s="395">
        <v>9836031</v>
      </c>
      <c r="H74" s="396"/>
      <c r="I74" s="397"/>
      <c r="J74" s="395">
        <v>4836843</v>
      </c>
      <c r="K74" s="396"/>
      <c r="L74" s="397"/>
      <c r="M74" s="395">
        <v>862327</v>
      </c>
      <c r="N74" s="396"/>
      <c r="O74" s="397"/>
      <c r="P74" s="395">
        <v>175350233</v>
      </c>
      <c r="Q74" s="396"/>
      <c r="R74" s="397"/>
      <c r="S74" s="395">
        <v>3132228</v>
      </c>
      <c r="T74" s="396"/>
      <c r="U74" s="397"/>
      <c r="V74" s="395">
        <v>12596169</v>
      </c>
      <c r="W74" s="396"/>
      <c r="X74" s="397"/>
      <c r="Y74" s="395">
        <v>568733</v>
      </c>
      <c r="Z74" s="396"/>
      <c r="AA74" s="397"/>
      <c r="AB74" s="395">
        <v>4407436</v>
      </c>
      <c r="AC74" s="396"/>
      <c r="AD74" s="396"/>
    </row>
    <row r="75" spans="1:31" ht="20.25" customHeight="1">
      <c r="A75" s="157" t="s">
        <v>831</v>
      </c>
      <c r="B75" s="157"/>
      <c r="C75" s="156"/>
      <c r="D75" s="396">
        <v>211590000</v>
      </c>
      <c r="E75" s="396"/>
      <c r="F75" s="396"/>
      <c r="G75" s="395">
        <v>9848677</v>
      </c>
      <c r="H75" s="396"/>
      <c r="I75" s="396"/>
      <c r="J75" s="395">
        <v>4828678</v>
      </c>
      <c r="K75" s="396"/>
      <c r="L75" s="396"/>
      <c r="M75" s="719">
        <v>863470</v>
      </c>
      <c r="N75" s="396"/>
      <c r="O75" s="396"/>
      <c r="P75" s="395">
        <v>175350233</v>
      </c>
      <c r="Q75" s="396"/>
      <c r="R75" s="396"/>
      <c r="S75" s="395">
        <v>3132228</v>
      </c>
      <c r="T75" s="396"/>
      <c r="U75" s="396"/>
      <c r="V75" s="395">
        <v>12596169</v>
      </c>
      <c r="W75" s="396"/>
      <c r="X75" s="396"/>
      <c r="Y75" s="395">
        <v>583324</v>
      </c>
      <c r="Z75" s="396"/>
      <c r="AA75" s="396"/>
      <c r="AB75" s="395">
        <v>4387221</v>
      </c>
      <c r="AC75" s="396"/>
      <c r="AD75" s="396"/>
      <c r="AE75" s="68"/>
    </row>
    <row r="76" spans="1:31" ht="20.25" customHeight="1" thickBot="1">
      <c r="A76" s="720" t="s">
        <v>878</v>
      </c>
      <c r="B76" s="720"/>
      <c r="C76" s="721"/>
      <c r="D76" s="665">
        <v>211590000</v>
      </c>
      <c r="E76" s="666"/>
      <c r="F76" s="666"/>
      <c r="G76" s="665">
        <v>9848029</v>
      </c>
      <c r="H76" s="666"/>
      <c r="I76" s="666"/>
      <c r="J76" s="665">
        <v>4846200</v>
      </c>
      <c r="K76" s="666"/>
      <c r="L76" s="666"/>
      <c r="M76" s="718">
        <v>864182</v>
      </c>
      <c r="N76" s="666"/>
      <c r="O76" s="666"/>
      <c r="P76" s="665">
        <v>175350233</v>
      </c>
      <c r="Q76" s="666"/>
      <c r="R76" s="666"/>
      <c r="S76" s="665">
        <v>3132228</v>
      </c>
      <c r="T76" s="666"/>
      <c r="U76" s="666"/>
      <c r="V76" s="665">
        <v>12596169</v>
      </c>
      <c r="W76" s="666"/>
      <c r="X76" s="666"/>
      <c r="Y76" s="665">
        <v>596793</v>
      </c>
      <c r="Z76" s="666"/>
      <c r="AA76" s="666"/>
      <c r="AB76" s="665">
        <v>4356166</v>
      </c>
      <c r="AC76" s="666"/>
      <c r="AD76" s="666"/>
      <c r="AE76" s="68"/>
    </row>
    <row r="77" spans="24:30" ht="17.25" customHeight="1">
      <c r="X77" s="690" t="s">
        <v>505</v>
      </c>
      <c r="Y77" s="690"/>
      <c r="Z77" s="690"/>
      <c r="AA77" s="690"/>
      <c r="AB77" s="690"/>
      <c r="AC77" s="690"/>
      <c r="AD77" s="690"/>
    </row>
    <row r="79" spans="1:34" ht="19.5" thickBot="1">
      <c r="A79" s="679" t="s">
        <v>835</v>
      </c>
      <c r="B79" s="679"/>
      <c r="C79" s="679"/>
      <c r="D79" s="679"/>
      <c r="E79" s="679"/>
      <c r="F79" s="679"/>
      <c r="G79" s="679"/>
      <c r="H79" s="30"/>
      <c r="I79" s="30" t="s">
        <v>836</v>
      </c>
      <c r="U79" s="134" t="s">
        <v>837</v>
      </c>
      <c r="V79" s="134"/>
      <c r="W79" s="134"/>
      <c r="X79" s="134"/>
      <c r="Y79" s="134"/>
      <c r="Z79" s="134"/>
      <c r="AA79" s="134"/>
      <c r="AH79" s="30" t="s">
        <v>845</v>
      </c>
    </row>
    <row r="80" spans="1:37" ht="24.75" customHeight="1">
      <c r="A80" s="67"/>
      <c r="B80" s="67"/>
      <c r="C80" s="67"/>
      <c r="D80" s="133"/>
      <c r="E80" s="153" t="s">
        <v>753</v>
      </c>
      <c r="F80" s="154"/>
      <c r="G80" s="513"/>
      <c r="H80" s="153" t="s">
        <v>774</v>
      </c>
      <c r="I80" s="154"/>
      <c r="J80" s="513"/>
      <c r="K80" s="153" t="s">
        <v>818</v>
      </c>
      <c r="L80" s="154"/>
      <c r="M80" s="154"/>
      <c r="N80" s="30"/>
      <c r="O80" s="30"/>
      <c r="Q80" s="30"/>
      <c r="U80" s="138"/>
      <c r="V80" s="138"/>
      <c r="W80" s="138"/>
      <c r="X80" s="138"/>
      <c r="Y80" s="138"/>
      <c r="Z80" s="138"/>
      <c r="AA80" s="138"/>
      <c r="AB80" s="138"/>
      <c r="AC80" s="632" t="s">
        <v>818</v>
      </c>
      <c r="AD80" s="575"/>
      <c r="AE80" s="575"/>
      <c r="AF80" s="632" t="s">
        <v>566</v>
      </c>
      <c r="AG80" s="575"/>
      <c r="AH80" s="854"/>
      <c r="AI80" s="575" t="s">
        <v>879</v>
      </c>
      <c r="AJ80" s="575"/>
      <c r="AK80" s="575"/>
    </row>
    <row r="81" spans="1:37" s="30" customFormat="1" ht="24.75" customHeight="1">
      <c r="A81" s="135" t="s">
        <v>832</v>
      </c>
      <c r="B81" s="135"/>
      <c r="C81" s="135"/>
      <c r="D81" s="135"/>
      <c r="E81" s="155">
        <v>0.16</v>
      </c>
      <c r="F81" s="157"/>
      <c r="G81" s="156"/>
      <c r="H81" s="155">
        <v>0.16</v>
      </c>
      <c r="I81" s="157"/>
      <c r="J81" s="156"/>
      <c r="K81" s="155">
        <v>0.15</v>
      </c>
      <c r="L81" s="157"/>
      <c r="M81" s="157"/>
      <c r="U81" s="157" t="s">
        <v>838</v>
      </c>
      <c r="V81" s="157"/>
      <c r="W81" s="157"/>
      <c r="X81" s="137"/>
      <c r="Y81" s="137"/>
      <c r="Z81" s="137"/>
      <c r="AA81" s="137"/>
      <c r="AB81" s="137"/>
      <c r="AC81" s="691">
        <v>3270000</v>
      </c>
      <c r="AD81" s="692"/>
      <c r="AE81" s="692"/>
      <c r="AF81" s="691">
        <v>2940000</v>
      </c>
      <c r="AG81" s="692"/>
      <c r="AH81" s="763"/>
      <c r="AI81" s="692">
        <v>3115000</v>
      </c>
      <c r="AJ81" s="692"/>
      <c r="AK81" s="692"/>
    </row>
    <row r="82" spans="1:37" s="30" customFormat="1" ht="24.75" customHeight="1">
      <c r="A82" s="135" t="s">
        <v>833</v>
      </c>
      <c r="B82" s="135"/>
      <c r="C82" s="135"/>
      <c r="D82" s="135"/>
      <c r="E82" s="155">
        <v>88.9</v>
      </c>
      <c r="F82" s="157"/>
      <c r="G82" s="156"/>
      <c r="H82" s="155">
        <v>87.2</v>
      </c>
      <c r="I82" s="157"/>
      <c r="J82" s="156"/>
      <c r="K82" s="155">
        <v>84.8</v>
      </c>
      <c r="L82" s="157"/>
      <c r="M82" s="157"/>
      <c r="U82" s="597" t="s">
        <v>839</v>
      </c>
      <c r="V82" s="597"/>
      <c r="W82" s="597"/>
      <c r="X82" s="71"/>
      <c r="Y82" s="71"/>
      <c r="Z82" s="71"/>
      <c r="AA82" s="71"/>
      <c r="AB82" s="71"/>
      <c r="AC82" s="691">
        <v>1785300</v>
      </c>
      <c r="AD82" s="692"/>
      <c r="AE82" s="763"/>
      <c r="AF82" s="691">
        <v>1594700</v>
      </c>
      <c r="AG82" s="692"/>
      <c r="AH82" s="763"/>
      <c r="AI82" s="691">
        <f>SUM(AI83:AK90)</f>
        <v>1800000</v>
      </c>
      <c r="AJ82" s="692"/>
      <c r="AK82" s="692"/>
    </row>
    <row r="83" spans="1:37" s="30" customFormat="1" ht="24.75" customHeight="1">
      <c r="A83" s="135" t="s">
        <v>834</v>
      </c>
      <c r="B83" s="135"/>
      <c r="C83" s="135"/>
      <c r="D83" s="135"/>
      <c r="E83" s="902">
        <v>13</v>
      </c>
      <c r="F83" s="903"/>
      <c r="G83" s="904"/>
      <c r="H83" s="902">
        <v>13</v>
      </c>
      <c r="I83" s="903"/>
      <c r="J83" s="904"/>
      <c r="K83" s="902">
        <v>12.8</v>
      </c>
      <c r="L83" s="903"/>
      <c r="M83" s="903"/>
      <c r="U83" s="35"/>
      <c r="V83" s="136" t="s">
        <v>840</v>
      </c>
      <c r="W83" s="135"/>
      <c r="X83" s="135"/>
      <c r="Y83" s="135"/>
      <c r="Z83" s="135"/>
      <c r="AA83" s="135"/>
      <c r="AB83" s="135"/>
      <c r="AC83" s="691">
        <v>467600</v>
      </c>
      <c r="AD83" s="692"/>
      <c r="AE83" s="692"/>
      <c r="AF83" s="691">
        <v>494800</v>
      </c>
      <c r="AG83" s="692"/>
      <c r="AH83" s="763"/>
      <c r="AI83" s="691">
        <v>487000</v>
      </c>
      <c r="AJ83" s="692"/>
      <c r="AK83" s="692"/>
    </row>
    <row r="84" spans="1:37" s="30" customFormat="1" ht="24.75" customHeight="1" thickBot="1">
      <c r="A84" s="39" t="s">
        <v>849</v>
      </c>
      <c r="B84" s="39"/>
      <c r="C84" s="39"/>
      <c r="D84" s="39"/>
      <c r="E84" s="851">
        <v>1742</v>
      </c>
      <c r="F84" s="852"/>
      <c r="G84" s="853"/>
      <c r="H84" s="851">
        <v>1900</v>
      </c>
      <c r="I84" s="852"/>
      <c r="J84" s="853"/>
      <c r="K84" s="851">
        <v>2103</v>
      </c>
      <c r="L84" s="852"/>
      <c r="M84" s="852"/>
      <c r="U84" s="35"/>
      <c r="V84" s="136" t="s">
        <v>846</v>
      </c>
      <c r="W84" s="135"/>
      <c r="X84" s="135"/>
      <c r="Y84" s="135"/>
      <c r="Z84" s="135"/>
      <c r="AA84" s="135"/>
      <c r="AB84" s="135"/>
      <c r="AC84" s="691">
        <v>258500</v>
      </c>
      <c r="AD84" s="692"/>
      <c r="AE84" s="692"/>
      <c r="AF84" s="691">
        <v>116600</v>
      </c>
      <c r="AG84" s="692"/>
      <c r="AH84" s="763"/>
      <c r="AI84" s="691">
        <v>125300</v>
      </c>
      <c r="AJ84" s="692"/>
      <c r="AK84" s="692"/>
    </row>
    <row r="85" spans="1:37" s="30" customFormat="1" ht="24.75" customHeight="1">
      <c r="A85" s="133"/>
      <c r="B85" s="133"/>
      <c r="C85" s="133"/>
      <c r="D85" s="133"/>
      <c r="E85" s="847"/>
      <c r="F85" s="847"/>
      <c r="G85" s="847"/>
      <c r="H85" s="847"/>
      <c r="I85" s="847"/>
      <c r="J85" s="847"/>
      <c r="K85" s="847" t="s">
        <v>359</v>
      </c>
      <c r="L85" s="847"/>
      <c r="M85" s="847"/>
      <c r="U85" s="35"/>
      <c r="V85" s="136" t="s">
        <v>847</v>
      </c>
      <c r="W85" s="135"/>
      <c r="X85" s="135"/>
      <c r="Y85" s="135"/>
      <c r="Z85" s="135"/>
      <c r="AA85" s="135"/>
      <c r="AB85" s="135"/>
      <c r="AC85" s="691">
        <v>277800</v>
      </c>
      <c r="AD85" s="692"/>
      <c r="AE85" s="692"/>
      <c r="AF85" s="691">
        <v>272200</v>
      </c>
      <c r="AG85" s="692"/>
      <c r="AH85" s="763"/>
      <c r="AI85" s="691">
        <v>443300</v>
      </c>
      <c r="AJ85" s="692"/>
      <c r="AK85" s="692"/>
    </row>
    <row r="86" spans="11:37" ht="24.75" customHeight="1">
      <c r="K86" s="30"/>
      <c r="U86" s="25"/>
      <c r="V86" s="136" t="s">
        <v>841</v>
      </c>
      <c r="W86" s="135"/>
      <c r="X86" s="135"/>
      <c r="Y86" s="135"/>
      <c r="Z86" s="135"/>
      <c r="AA86" s="135"/>
      <c r="AB86" s="135"/>
      <c r="AC86" s="691">
        <v>3000</v>
      </c>
      <c r="AD86" s="692"/>
      <c r="AE86" s="692"/>
      <c r="AF86" s="691">
        <v>2000</v>
      </c>
      <c r="AG86" s="692"/>
      <c r="AH86" s="763"/>
      <c r="AI86" s="691" t="s">
        <v>72</v>
      </c>
      <c r="AJ86" s="692"/>
      <c r="AK86" s="692"/>
    </row>
    <row r="87" spans="21:37" ht="24.75" customHeight="1">
      <c r="U87" s="25"/>
      <c r="V87" s="136" t="s">
        <v>842</v>
      </c>
      <c r="W87" s="135"/>
      <c r="X87" s="135"/>
      <c r="Y87" s="135"/>
      <c r="Z87" s="135"/>
      <c r="AA87" s="135"/>
      <c r="AB87" s="135"/>
      <c r="AC87" s="691">
        <v>392000</v>
      </c>
      <c r="AD87" s="692"/>
      <c r="AE87" s="692"/>
      <c r="AF87" s="691">
        <v>336800</v>
      </c>
      <c r="AG87" s="692"/>
      <c r="AH87" s="763"/>
      <c r="AI87" s="691">
        <v>370400</v>
      </c>
      <c r="AJ87" s="692"/>
      <c r="AK87" s="692"/>
    </row>
    <row r="88" spans="21:37" ht="24.75" customHeight="1">
      <c r="U88" s="25"/>
      <c r="V88" s="136" t="s">
        <v>843</v>
      </c>
      <c r="W88" s="135"/>
      <c r="X88" s="135"/>
      <c r="Y88" s="135"/>
      <c r="Z88" s="135"/>
      <c r="AA88" s="135"/>
      <c r="AB88" s="135"/>
      <c r="AC88" s="691">
        <v>326600</v>
      </c>
      <c r="AD88" s="692"/>
      <c r="AE88" s="692"/>
      <c r="AF88" s="691">
        <v>317900</v>
      </c>
      <c r="AG88" s="692"/>
      <c r="AH88" s="763"/>
      <c r="AI88" s="691">
        <v>318900</v>
      </c>
      <c r="AJ88" s="692"/>
      <c r="AK88" s="692"/>
    </row>
    <row r="89" spans="21:37" ht="24.75" customHeight="1">
      <c r="U89" s="25"/>
      <c r="V89" s="136" t="s">
        <v>848</v>
      </c>
      <c r="W89" s="135"/>
      <c r="X89" s="135"/>
      <c r="Y89" s="135"/>
      <c r="Z89" s="135"/>
      <c r="AA89" s="135"/>
      <c r="AB89" s="135"/>
      <c r="AC89" s="691">
        <v>29300</v>
      </c>
      <c r="AD89" s="692"/>
      <c r="AE89" s="692"/>
      <c r="AF89" s="691">
        <v>24200</v>
      </c>
      <c r="AG89" s="692"/>
      <c r="AH89" s="763"/>
      <c r="AI89" s="691">
        <v>24900</v>
      </c>
      <c r="AJ89" s="692"/>
      <c r="AK89" s="692"/>
    </row>
    <row r="90" spans="21:37" ht="24.75" customHeight="1">
      <c r="U90" s="25"/>
      <c r="V90" s="70" t="s">
        <v>844</v>
      </c>
      <c r="W90" s="71"/>
      <c r="X90" s="71"/>
      <c r="Y90" s="71"/>
      <c r="Z90" s="71"/>
      <c r="AA90" s="71"/>
      <c r="AB90" s="71"/>
      <c r="AC90" s="691">
        <v>30500</v>
      </c>
      <c r="AD90" s="692"/>
      <c r="AE90" s="692"/>
      <c r="AF90" s="691">
        <v>30200</v>
      </c>
      <c r="AG90" s="692"/>
      <c r="AH90" s="763"/>
      <c r="AI90" s="691">
        <v>30200</v>
      </c>
      <c r="AJ90" s="692"/>
      <c r="AK90" s="692"/>
    </row>
    <row r="91" spans="21:37" ht="24.75" customHeight="1" thickBot="1">
      <c r="U91" s="715" t="s">
        <v>78</v>
      </c>
      <c r="V91" s="715"/>
      <c r="W91" s="715"/>
      <c r="X91" s="715"/>
      <c r="Y91" s="715"/>
      <c r="Z91" s="715"/>
      <c r="AA91" s="715"/>
      <c r="AB91" s="715"/>
      <c r="AC91" s="693">
        <v>5055300</v>
      </c>
      <c r="AD91" s="694"/>
      <c r="AE91" s="695"/>
      <c r="AF91" s="693">
        <v>4534700</v>
      </c>
      <c r="AG91" s="694"/>
      <c r="AH91" s="695"/>
      <c r="AI91" s="693">
        <f>AI81+AI82</f>
        <v>4915000</v>
      </c>
      <c r="AJ91" s="694"/>
      <c r="AK91" s="694"/>
    </row>
    <row r="92" ht="14.25">
      <c r="AH92" s="30" t="s">
        <v>359</v>
      </c>
    </row>
    <row r="101" spans="1:3" ht="17.25">
      <c r="A101" s="660" t="s">
        <v>68</v>
      </c>
      <c r="B101" s="660"/>
      <c r="C101" s="660"/>
    </row>
    <row r="102" spans="1:33" ht="18" thickBot="1">
      <c r="A102" s="660" t="s">
        <v>69</v>
      </c>
      <c r="B102" s="660"/>
      <c r="C102" s="660"/>
      <c r="D102" s="660"/>
      <c r="E102" s="660"/>
      <c r="F102" s="660"/>
      <c r="G102" s="660"/>
      <c r="W102" s="689"/>
      <c r="X102" s="689"/>
      <c r="Y102" s="689"/>
      <c r="Z102" s="689"/>
      <c r="AA102" s="689"/>
      <c r="AB102" s="689"/>
      <c r="AC102" s="689"/>
      <c r="AD102" s="689"/>
      <c r="AE102" s="689"/>
      <c r="AG102" s="60" t="s">
        <v>958</v>
      </c>
    </row>
    <row r="103" spans="1:44" ht="16.5" customHeight="1">
      <c r="A103" s="661" t="s">
        <v>506</v>
      </c>
      <c r="B103" s="661"/>
      <c r="C103" s="662"/>
      <c r="D103" s="153" t="s">
        <v>507</v>
      </c>
      <c r="E103" s="154"/>
      <c r="F103" s="154"/>
      <c r="G103" s="154"/>
      <c r="H103" s="154"/>
      <c r="I103" s="513"/>
      <c r="J103" s="153" t="s">
        <v>508</v>
      </c>
      <c r="K103" s="154"/>
      <c r="L103" s="154"/>
      <c r="M103" s="154"/>
      <c r="N103" s="154"/>
      <c r="O103" s="513"/>
      <c r="P103" s="153" t="s">
        <v>509</v>
      </c>
      <c r="Q103" s="154"/>
      <c r="R103" s="154"/>
      <c r="S103" s="154"/>
      <c r="T103" s="154"/>
      <c r="U103" s="513"/>
      <c r="V103" s="153" t="s">
        <v>510</v>
      </c>
      <c r="W103" s="154"/>
      <c r="X103" s="154"/>
      <c r="Y103" s="154"/>
      <c r="Z103" s="154"/>
      <c r="AA103" s="154"/>
      <c r="AB103" s="153" t="s">
        <v>589</v>
      </c>
      <c r="AC103" s="154"/>
      <c r="AD103" s="154"/>
      <c r="AE103" s="154"/>
      <c r="AF103" s="154"/>
      <c r="AG103" s="154"/>
      <c r="AH103" s="153" t="s">
        <v>815</v>
      </c>
      <c r="AI103" s="154"/>
      <c r="AJ103" s="154"/>
      <c r="AK103" s="154"/>
      <c r="AL103" s="154"/>
      <c r="AM103" s="154"/>
      <c r="AN103" s="46"/>
      <c r="AO103" s="46"/>
      <c r="AP103" s="46"/>
      <c r="AQ103" s="46"/>
      <c r="AR103" s="46"/>
    </row>
    <row r="104" spans="1:39" ht="16.5" customHeight="1">
      <c r="A104" s="663"/>
      <c r="B104" s="663"/>
      <c r="C104" s="664"/>
      <c r="D104" s="155" t="s">
        <v>82</v>
      </c>
      <c r="E104" s="156"/>
      <c r="F104" s="155" t="s">
        <v>106</v>
      </c>
      <c r="G104" s="156"/>
      <c r="H104" s="155" t="s">
        <v>107</v>
      </c>
      <c r="I104" s="156"/>
      <c r="J104" s="155" t="s">
        <v>82</v>
      </c>
      <c r="K104" s="156"/>
      <c r="L104" s="155" t="s">
        <v>106</v>
      </c>
      <c r="M104" s="156"/>
      <c r="N104" s="155" t="s">
        <v>107</v>
      </c>
      <c r="O104" s="156"/>
      <c r="P104" s="155" t="s">
        <v>82</v>
      </c>
      <c r="Q104" s="156"/>
      <c r="R104" s="155" t="s">
        <v>106</v>
      </c>
      <c r="S104" s="156"/>
      <c r="T104" s="155" t="s">
        <v>107</v>
      </c>
      <c r="U104" s="156"/>
      <c r="V104" s="155" t="s">
        <v>82</v>
      </c>
      <c r="W104" s="156"/>
      <c r="X104" s="155" t="s">
        <v>106</v>
      </c>
      <c r="Y104" s="156"/>
      <c r="Z104" s="155" t="s">
        <v>107</v>
      </c>
      <c r="AA104" s="157"/>
      <c r="AB104" s="155" t="s">
        <v>82</v>
      </c>
      <c r="AC104" s="156"/>
      <c r="AD104" s="155" t="s">
        <v>106</v>
      </c>
      <c r="AE104" s="156"/>
      <c r="AF104" s="155" t="s">
        <v>107</v>
      </c>
      <c r="AG104" s="157"/>
      <c r="AH104" s="155" t="s">
        <v>82</v>
      </c>
      <c r="AI104" s="156"/>
      <c r="AJ104" s="155" t="s">
        <v>106</v>
      </c>
      <c r="AK104" s="156"/>
      <c r="AL104" s="155" t="s">
        <v>107</v>
      </c>
      <c r="AM104" s="157"/>
    </row>
    <row r="105" spans="1:39" ht="16.5" customHeight="1">
      <c r="A105" s="597" t="s">
        <v>73</v>
      </c>
      <c r="B105" s="597"/>
      <c r="C105" s="598"/>
      <c r="D105" s="158">
        <v>5203</v>
      </c>
      <c r="E105" s="159"/>
      <c r="F105" s="158">
        <v>2561</v>
      </c>
      <c r="G105" s="159"/>
      <c r="H105" s="158">
        <v>2642</v>
      </c>
      <c r="I105" s="159"/>
      <c r="J105" s="158">
        <v>4982</v>
      </c>
      <c r="K105" s="159"/>
      <c r="L105" s="158">
        <v>2419</v>
      </c>
      <c r="M105" s="159"/>
      <c r="N105" s="158">
        <v>2563</v>
      </c>
      <c r="O105" s="159"/>
      <c r="P105" s="158">
        <v>4863</v>
      </c>
      <c r="Q105" s="159"/>
      <c r="R105" s="158">
        <v>2343</v>
      </c>
      <c r="S105" s="159"/>
      <c r="T105" s="158">
        <v>2520</v>
      </c>
      <c r="U105" s="159"/>
      <c r="V105" s="158">
        <v>4528</v>
      </c>
      <c r="W105" s="159"/>
      <c r="X105" s="158">
        <v>2175</v>
      </c>
      <c r="Y105" s="159"/>
      <c r="Z105" s="158">
        <v>2353</v>
      </c>
      <c r="AA105" s="160"/>
      <c r="AB105" s="158">
        <f>SUM(AB106:AC124)</f>
        <v>4226</v>
      </c>
      <c r="AC105" s="159"/>
      <c r="AD105" s="158">
        <f>SUM(AD106:AE124)</f>
        <v>1991</v>
      </c>
      <c r="AE105" s="159"/>
      <c r="AF105" s="158">
        <f>SUM(AF106:AG124)</f>
        <v>2235</v>
      </c>
      <c r="AG105" s="160"/>
      <c r="AH105" s="158">
        <f>SUM(AH106:AI124)</f>
        <v>3762</v>
      </c>
      <c r="AI105" s="159"/>
      <c r="AJ105" s="158">
        <f>SUM(AJ106:AK124)</f>
        <v>1805</v>
      </c>
      <c r="AK105" s="159"/>
      <c r="AL105" s="158">
        <f>SUM(AL106:AM124)</f>
        <v>1957</v>
      </c>
      <c r="AM105" s="160"/>
    </row>
    <row r="106" spans="1:39" ht="16.5" customHeight="1">
      <c r="A106" s="393" t="s">
        <v>70</v>
      </c>
      <c r="B106" s="393"/>
      <c r="C106" s="394"/>
      <c r="D106" s="150">
        <v>328</v>
      </c>
      <c r="E106" s="151"/>
      <c r="F106" s="150">
        <v>170</v>
      </c>
      <c r="G106" s="151"/>
      <c r="H106" s="150">
        <v>158</v>
      </c>
      <c r="I106" s="151"/>
      <c r="J106" s="150">
        <v>307</v>
      </c>
      <c r="K106" s="151"/>
      <c r="L106" s="150">
        <v>150</v>
      </c>
      <c r="M106" s="151"/>
      <c r="N106" s="150">
        <v>157</v>
      </c>
      <c r="O106" s="151"/>
      <c r="P106" s="150">
        <v>250</v>
      </c>
      <c r="Q106" s="151"/>
      <c r="R106" s="150">
        <v>115</v>
      </c>
      <c r="S106" s="151"/>
      <c r="T106" s="150">
        <v>135</v>
      </c>
      <c r="U106" s="151"/>
      <c r="V106" s="150">
        <v>164</v>
      </c>
      <c r="W106" s="151"/>
      <c r="X106" s="150">
        <v>81</v>
      </c>
      <c r="Y106" s="151"/>
      <c r="Z106" s="150">
        <v>83</v>
      </c>
      <c r="AA106" s="152"/>
      <c r="AB106" s="150">
        <f>SUM(AD106:AG106)</f>
        <v>168</v>
      </c>
      <c r="AC106" s="151"/>
      <c r="AD106" s="150">
        <v>94</v>
      </c>
      <c r="AE106" s="151"/>
      <c r="AF106" s="150">
        <v>74</v>
      </c>
      <c r="AG106" s="152"/>
      <c r="AH106" s="150">
        <f>SUM(AJ106:AM106)</f>
        <v>121</v>
      </c>
      <c r="AI106" s="151"/>
      <c r="AJ106" s="150">
        <v>64</v>
      </c>
      <c r="AK106" s="151"/>
      <c r="AL106" s="150">
        <v>57</v>
      </c>
      <c r="AM106" s="152"/>
    </row>
    <row r="107" spans="1:39" ht="16.5" customHeight="1">
      <c r="A107" s="393" t="s">
        <v>511</v>
      </c>
      <c r="B107" s="393"/>
      <c r="C107" s="394"/>
      <c r="D107" s="150">
        <v>371</v>
      </c>
      <c r="E107" s="151"/>
      <c r="F107" s="150">
        <v>186</v>
      </c>
      <c r="G107" s="151"/>
      <c r="H107" s="150">
        <v>185</v>
      </c>
      <c r="I107" s="151"/>
      <c r="J107" s="150">
        <v>316</v>
      </c>
      <c r="K107" s="151"/>
      <c r="L107" s="150">
        <v>162</v>
      </c>
      <c r="M107" s="151"/>
      <c r="N107" s="150">
        <v>154</v>
      </c>
      <c r="O107" s="151"/>
      <c r="P107" s="150">
        <v>313</v>
      </c>
      <c r="Q107" s="151"/>
      <c r="R107" s="150">
        <v>150</v>
      </c>
      <c r="S107" s="151"/>
      <c r="T107" s="150">
        <v>163</v>
      </c>
      <c r="U107" s="151"/>
      <c r="V107" s="150">
        <v>243</v>
      </c>
      <c r="W107" s="151"/>
      <c r="X107" s="150">
        <v>110</v>
      </c>
      <c r="Y107" s="151"/>
      <c r="Z107" s="150">
        <v>133</v>
      </c>
      <c r="AA107" s="152"/>
      <c r="AB107" s="150">
        <f aca="true" t="shared" si="0" ref="AB107:AB124">SUM(AD107:AG107)</f>
        <v>155</v>
      </c>
      <c r="AC107" s="151"/>
      <c r="AD107" s="150">
        <v>76</v>
      </c>
      <c r="AE107" s="151"/>
      <c r="AF107" s="150">
        <v>79</v>
      </c>
      <c r="AG107" s="152"/>
      <c r="AH107" s="150">
        <f aca="true" t="shared" si="1" ref="AH107:AH124">SUM(AJ107:AM107)</f>
        <v>159</v>
      </c>
      <c r="AI107" s="151"/>
      <c r="AJ107" s="150">
        <v>94</v>
      </c>
      <c r="AK107" s="151"/>
      <c r="AL107" s="150">
        <v>65</v>
      </c>
      <c r="AM107" s="152"/>
    </row>
    <row r="108" spans="1:39" ht="16.5" customHeight="1">
      <c r="A108" s="393" t="s">
        <v>512</v>
      </c>
      <c r="B108" s="393"/>
      <c r="C108" s="394"/>
      <c r="D108" s="150">
        <v>377</v>
      </c>
      <c r="E108" s="151"/>
      <c r="F108" s="150">
        <v>197</v>
      </c>
      <c r="G108" s="151"/>
      <c r="H108" s="150">
        <v>180</v>
      </c>
      <c r="I108" s="151"/>
      <c r="J108" s="150">
        <v>359</v>
      </c>
      <c r="K108" s="151"/>
      <c r="L108" s="150">
        <v>185</v>
      </c>
      <c r="M108" s="151"/>
      <c r="N108" s="150">
        <v>174</v>
      </c>
      <c r="O108" s="151"/>
      <c r="P108" s="150">
        <v>321</v>
      </c>
      <c r="Q108" s="151"/>
      <c r="R108" s="150">
        <v>167</v>
      </c>
      <c r="S108" s="151"/>
      <c r="T108" s="150">
        <v>154</v>
      </c>
      <c r="U108" s="151"/>
      <c r="V108" s="150">
        <v>310</v>
      </c>
      <c r="W108" s="151"/>
      <c r="X108" s="150">
        <v>149</v>
      </c>
      <c r="Y108" s="151"/>
      <c r="Z108" s="150">
        <v>161</v>
      </c>
      <c r="AA108" s="152"/>
      <c r="AB108" s="150">
        <f t="shared" si="0"/>
        <v>237</v>
      </c>
      <c r="AC108" s="151"/>
      <c r="AD108" s="150">
        <v>107</v>
      </c>
      <c r="AE108" s="151"/>
      <c r="AF108" s="150">
        <v>130</v>
      </c>
      <c r="AG108" s="152"/>
      <c r="AH108" s="150">
        <f t="shared" si="1"/>
        <v>159</v>
      </c>
      <c r="AI108" s="151"/>
      <c r="AJ108" s="150">
        <v>78</v>
      </c>
      <c r="AK108" s="151"/>
      <c r="AL108" s="150">
        <v>81</v>
      </c>
      <c r="AM108" s="152"/>
    </row>
    <row r="109" spans="1:39" ht="16.5" customHeight="1">
      <c r="A109" s="393" t="s">
        <v>513</v>
      </c>
      <c r="B109" s="393"/>
      <c r="C109" s="394"/>
      <c r="D109" s="150">
        <v>281</v>
      </c>
      <c r="E109" s="151"/>
      <c r="F109" s="150">
        <v>152</v>
      </c>
      <c r="G109" s="151"/>
      <c r="H109" s="150">
        <v>129</v>
      </c>
      <c r="I109" s="151"/>
      <c r="J109" s="150">
        <v>291</v>
      </c>
      <c r="K109" s="151"/>
      <c r="L109" s="150">
        <v>145</v>
      </c>
      <c r="M109" s="151"/>
      <c r="N109" s="150">
        <v>146</v>
      </c>
      <c r="O109" s="151"/>
      <c r="P109" s="150">
        <v>265</v>
      </c>
      <c r="Q109" s="151"/>
      <c r="R109" s="150">
        <v>130</v>
      </c>
      <c r="S109" s="151"/>
      <c r="T109" s="150">
        <v>135</v>
      </c>
      <c r="U109" s="151"/>
      <c r="V109" s="150">
        <v>233</v>
      </c>
      <c r="W109" s="151"/>
      <c r="X109" s="150">
        <v>124</v>
      </c>
      <c r="Y109" s="151"/>
      <c r="Z109" s="150">
        <v>109</v>
      </c>
      <c r="AA109" s="152"/>
      <c r="AB109" s="150">
        <f t="shared" si="0"/>
        <v>233</v>
      </c>
      <c r="AC109" s="151"/>
      <c r="AD109" s="150">
        <v>113</v>
      </c>
      <c r="AE109" s="151"/>
      <c r="AF109" s="150">
        <v>120</v>
      </c>
      <c r="AG109" s="152"/>
      <c r="AH109" s="150">
        <f t="shared" si="1"/>
        <v>183</v>
      </c>
      <c r="AI109" s="151"/>
      <c r="AJ109" s="150">
        <v>75</v>
      </c>
      <c r="AK109" s="151"/>
      <c r="AL109" s="150">
        <v>108</v>
      </c>
      <c r="AM109" s="152"/>
    </row>
    <row r="110" spans="1:39" ht="16.5" customHeight="1">
      <c r="A110" s="393" t="s">
        <v>514</v>
      </c>
      <c r="B110" s="393"/>
      <c r="C110" s="394"/>
      <c r="D110" s="150">
        <v>243</v>
      </c>
      <c r="E110" s="151"/>
      <c r="F110" s="150">
        <v>121</v>
      </c>
      <c r="G110" s="151"/>
      <c r="H110" s="150">
        <v>122</v>
      </c>
      <c r="I110" s="151"/>
      <c r="J110" s="150">
        <v>181</v>
      </c>
      <c r="K110" s="151"/>
      <c r="L110" s="150">
        <v>84</v>
      </c>
      <c r="M110" s="151"/>
      <c r="N110" s="150">
        <v>97</v>
      </c>
      <c r="O110" s="151"/>
      <c r="P110" s="150">
        <v>183</v>
      </c>
      <c r="Q110" s="151"/>
      <c r="R110" s="150">
        <v>101</v>
      </c>
      <c r="S110" s="151"/>
      <c r="T110" s="150">
        <v>82</v>
      </c>
      <c r="U110" s="151"/>
      <c r="V110" s="150">
        <v>176</v>
      </c>
      <c r="W110" s="151"/>
      <c r="X110" s="150">
        <v>104</v>
      </c>
      <c r="Y110" s="151"/>
      <c r="Z110" s="150">
        <v>72</v>
      </c>
      <c r="AA110" s="152"/>
      <c r="AB110" s="150">
        <f t="shared" si="0"/>
        <v>175</v>
      </c>
      <c r="AC110" s="151"/>
      <c r="AD110" s="150">
        <v>89</v>
      </c>
      <c r="AE110" s="151"/>
      <c r="AF110" s="150">
        <v>86</v>
      </c>
      <c r="AG110" s="152"/>
      <c r="AH110" s="150">
        <f t="shared" si="1"/>
        <v>120</v>
      </c>
      <c r="AI110" s="151"/>
      <c r="AJ110" s="150">
        <v>60</v>
      </c>
      <c r="AK110" s="151"/>
      <c r="AL110" s="150">
        <v>60</v>
      </c>
      <c r="AM110" s="152"/>
    </row>
    <row r="111" spans="1:39" ht="16.5" customHeight="1">
      <c r="A111" s="393" t="s">
        <v>515</v>
      </c>
      <c r="B111" s="393"/>
      <c r="C111" s="394"/>
      <c r="D111" s="150">
        <v>359</v>
      </c>
      <c r="E111" s="151"/>
      <c r="F111" s="150">
        <v>188</v>
      </c>
      <c r="G111" s="151"/>
      <c r="H111" s="150">
        <v>171</v>
      </c>
      <c r="I111" s="151"/>
      <c r="J111" s="150">
        <v>255</v>
      </c>
      <c r="K111" s="151"/>
      <c r="L111" s="150">
        <v>133</v>
      </c>
      <c r="M111" s="151"/>
      <c r="N111" s="150">
        <v>122</v>
      </c>
      <c r="O111" s="151"/>
      <c r="P111" s="150">
        <v>182</v>
      </c>
      <c r="Q111" s="151"/>
      <c r="R111" s="150">
        <v>86</v>
      </c>
      <c r="S111" s="151"/>
      <c r="T111" s="150">
        <v>96</v>
      </c>
      <c r="U111" s="151"/>
      <c r="V111" s="150">
        <v>170</v>
      </c>
      <c r="W111" s="151"/>
      <c r="X111" s="150">
        <v>93</v>
      </c>
      <c r="Y111" s="151"/>
      <c r="Z111" s="150">
        <v>77</v>
      </c>
      <c r="AA111" s="152"/>
      <c r="AB111" s="150">
        <f t="shared" si="0"/>
        <v>194</v>
      </c>
      <c r="AC111" s="151"/>
      <c r="AD111" s="150">
        <v>96</v>
      </c>
      <c r="AE111" s="151"/>
      <c r="AF111" s="150">
        <v>98</v>
      </c>
      <c r="AG111" s="152"/>
      <c r="AH111" s="150">
        <f t="shared" si="1"/>
        <v>150</v>
      </c>
      <c r="AI111" s="151"/>
      <c r="AJ111" s="150">
        <v>80</v>
      </c>
      <c r="AK111" s="151"/>
      <c r="AL111" s="150">
        <v>70</v>
      </c>
      <c r="AM111" s="152"/>
    </row>
    <row r="112" spans="1:39" ht="16.5" customHeight="1">
      <c r="A112" s="393" t="s">
        <v>516</v>
      </c>
      <c r="B112" s="393"/>
      <c r="C112" s="394"/>
      <c r="D112" s="150">
        <v>387</v>
      </c>
      <c r="E112" s="151"/>
      <c r="F112" s="150">
        <v>207</v>
      </c>
      <c r="G112" s="151"/>
      <c r="H112" s="150">
        <v>180</v>
      </c>
      <c r="I112" s="151"/>
      <c r="J112" s="150">
        <v>339</v>
      </c>
      <c r="K112" s="151"/>
      <c r="L112" s="150">
        <v>176</v>
      </c>
      <c r="M112" s="151"/>
      <c r="N112" s="150">
        <v>163</v>
      </c>
      <c r="O112" s="151"/>
      <c r="P112" s="150">
        <v>269</v>
      </c>
      <c r="Q112" s="151"/>
      <c r="R112" s="150">
        <v>143</v>
      </c>
      <c r="S112" s="151"/>
      <c r="T112" s="150">
        <v>126</v>
      </c>
      <c r="U112" s="151"/>
      <c r="V112" s="150">
        <v>181</v>
      </c>
      <c r="W112" s="151"/>
      <c r="X112" s="150">
        <v>82</v>
      </c>
      <c r="Y112" s="151"/>
      <c r="Z112" s="150">
        <v>99</v>
      </c>
      <c r="AA112" s="152"/>
      <c r="AB112" s="150">
        <f t="shared" si="0"/>
        <v>169</v>
      </c>
      <c r="AC112" s="151"/>
      <c r="AD112" s="150">
        <v>84</v>
      </c>
      <c r="AE112" s="151"/>
      <c r="AF112" s="150">
        <v>85</v>
      </c>
      <c r="AG112" s="152"/>
      <c r="AH112" s="150">
        <f t="shared" si="1"/>
        <v>181</v>
      </c>
      <c r="AI112" s="151"/>
      <c r="AJ112" s="150">
        <v>100</v>
      </c>
      <c r="AK112" s="151"/>
      <c r="AL112" s="150">
        <v>81</v>
      </c>
      <c r="AM112" s="152"/>
    </row>
    <row r="113" spans="1:39" ht="16.5" customHeight="1">
      <c r="A113" s="393" t="s">
        <v>517</v>
      </c>
      <c r="B113" s="393"/>
      <c r="C113" s="394"/>
      <c r="D113" s="150">
        <v>330</v>
      </c>
      <c r="E113" s="151"/>
      <c r="F113" s="150">
        <v>195</v>
      </c>
      <c r="G113" s="151"/>
      <c r="H113" s="150">
        <v>135</v>
      </c>
      <c r="I113" s="151"/>
      <c r="J113" s="150">
        <v>365</v>
      </c>
      <c r="K113" s="151"/>
      <c r="L113" s="150">
        <v>191</v>
      </c>
      <c r="M113" s="151"/>
      <c r="N113" s="150">
        <v>174</v>
      </c>
      <c r="O113" s="151"/>
      <c r="P113" s="150">
        <v>345</v>
      </c>
      <c r="Q113" s="151"/>
      <c r="R113" s="150">
        <v>172</v>
      </c>
      <c r="S113" s="151"/>
      <c r="T113" s="150">
        <v>173</v>
      </c>
      <c r="U113" s="151"/>
      <c r="V113" s="150">
        <v>262</v>
      </c>
      <c r="W113" s="151"/>
      <c r="X113" s="150">
        <v>133</v>
      </c>
      <c r="Y113" s="151"/>
      <c r="Z113" s="150">
        <v>129</v>
      </c>
      <c r="AA113" s="152"/>
      <c r="AB113" s="150">
        <f t="shared" si="0"/>
        <v>176</v>
      </c>
      <c r="AC113" s="151"/>
      <c r="AD113" s="150">
        <v>80</v>
      </c>
      <c r="AE113" s="151"/>
      <c r="AF113" s="150">
        <v>96</v>
      </c>
      <c r="AG113" s="152"/>
      <c r="AH113" s="150">
        <f t="shared" si="1"/>
        <v>151</v>
      </c>
      <c r="AI113" s="151"/>
      <c r="AJ113" s="150">
        <v>77</v>
      </c>
      <c r="AK113" s="151"/>
      <c r="AL113" s="150">
        <v>74</v>
      </c>
      <c r="AM113" s="152"/>
    </row>
    <row r="114" spans="1:39" ht="16.5" customHeight="1">
      <c r="A114" s="393" t="s">
        <v>518</v>
      </c>
      <c r="B114" s="393"/>
      <c r="C114" s="394"/>
      <c r="D114" s="150">
        <v>281</v>
      </c>
      <c r="E114" s="151"/>
      <c r="F114" s="150">
        <v>135</v>
      </c>
      <c r="G114" s="151"/>
      <c r="H114" s="150">
        <v>146</v>
      </c>
      <c r="I114" s="151"/>
      <c r="J114" s="150">
        <v>318</v>
      </c>
      <c r="K114" s="151"/>
      <c r="L114" s="150">
        <v>190</v>
      </c>
      <c r="M114" s="151"/>
      <c r="N114" s="150">
        <v>128</v>
      </c>
      <c r="O114" s="151"/>
      <c r="P114" s="150">
        <v>362</v>
      </c>
      <c r="Q114" s="151"/>
      <c r="R114" s="150">
        <v>189</v>
      </c>
      <c r="S114" s="151"/>
      <c r="T114" s="150">
        <v>173</v>
      </c>
      <c r="U114" s="151"/>
      <c r="V114" s="150">
        <v>335</v>
      </c>
      <c r="W114" s="151"/>
      <c r="X114" s="150">
        <v>164</v>
      </c>
      <c r="Y114" s="151"/>
      <c r="Z114" s="150">
        <v>171</v>
      </c>
      <c r="AA114" s="152"/>
      <c r="AB114" s="150">
        <f t="shared" si="0"/>
        <v>244</v>
      </c>
      <c r="AC114" s="151"/>
      <c r="AD114" s="150">
        <v>121</v>
      </c>
      <c r="AE114" s="151"/>
      <c r="AF114" s="150">
        <v>123</v>
      </c>
      <c r="AG114" s="152"/>
      <c r="AH114" s="150">
        <f t="shared" si="1"/>
        <v>159</v>
      </c>
      <c r="AI114" s="151"/>
      <c r="AJ114" s="150">
        <v>74</v>
      </c>
      <c r="AK114" s="151"/>
      <c r="AL114" s="150">
        <v>85</v>
      </c>
      <c r="AM114" s="152"/>
    </row>
    <row r="115" spans="1:39" ht="16.5" customHeight="1">
      <c r="A115" s="393" t="s">
        <v>519</v>
      </c>
      <c r="B115" s="393"/>
      <c r="C115" s="394"/>
      <c r="D115" s="150">
        <v>342</v>
      </c>
      <c r="E115" s="151"/>
      <c r="F115" s="150">
        <v>164</v>
      </c>
      <c r="G115" s="151"/>
      <c r="H115" s="150">
        <v>178</v>
      </c>
      <c r="I115" s="151"/>
      <c r="J115" s="150">
        <v>275</v>
      </c>
      <c r="K115" s="151"/>
      <c r="L115" s="150">
        <v>131</v>
      </c>
      <c r="M115" s="151"/>
      <c r="N115" s="150">
        <v>144</v>
      </c>
      <c r="O115" s="151"/>
      <c r="P115" s="150">
        <v>315</v>
      </c>
      <c r="Q115" s="151"/>
      <c r="R115" s="150">
        <v>193</v>
      </c>
      <c r="S115" s="151"/>
      <c r="T115" s="150">
        <v>122</v>
      </c>
      <c r="U115" s="151"/>
      <c r="V115" s="150">
        <v>355</v>
      </c>
      <c r="W115" s="151"/>
      <c r="X115" s="150">
        <v>188</v>
      </c>
      <c r="Y115" s="151"/>
      <c r="Z115" s="150">
        <v>167</v>
      </c>
      <c r="AA115" s="152"/>
      <c r="AB115" s="150">
        <f t="shared" si="0"/>
        <v>317</v>
      </c>
      <c r="AC115" s="151"/>
      <c r="AD115" s="150">
        <v>153</v>
      </c>
      <c r="AE115" s="151"/>
      <c r="AF115" s="150">
        <v>164</v>
      </c>
      <c r="AG115" s="152"/>
      <c r="AH115" s="150">
        <f t="shared" si="1"/>
        <v>238</v>
      </c>
      <c r="AI115" s="151"/>
      <c r="AJ115" s="150">
        <v>120</v>
      </c>
      <c r="AK115" s="151"/>
      <c r="AL115" s="150">
        <v>118</v>
      </c>
      <c r="AM115" s="152"/>
    </row>
    <row r="116" spans="1:39" ht="16.5" customHeight="1">
      <c r="A116" s="393" t="s">
        <v>520</v>
      </c>
      <c r="B116" s="393"/>
      <c r="C116" s="394"/>
      <c r="D116" s="150">
        <v>373</v>
      </c>
      <c r="E116" s="151"/>
      <c r="F116" s="150">
        <v>186</v>
      </c>
      <c r="G116" s="151"/>
      <c r="H116" s="150">
        <v>187</v>
      </c>
      <c r="I116" s="151"/>
      <c r="J116" s="150">
        <v>344</v>
      </c>
      <c r="K116" s="151"/>
      <c r="L116" s="150">
        <v>162</v>
      </c>
      <c r="M116" s="151"/>
      <c r="N116" s="150">
        <v>182</v>
      </c>
      <c r="O116" s="151"/>
      <c r="P116" s="150">
        <v>267</v>
      </c>
      <c r="Q116" s="151"/>
      <c r="R116" s="150">
        <v>126</v>
      </c>
      <c r="S116" s="151"/>
      <c r="T116" s="150">
        <v>141</v>
      </c>
      <c r="U116" s="151"/>
      <c r="V116" s="150">
        <v>305</v>
      </c>
      <c r="W116" s="151"/>
      <c r="X116" s="150">
        <v>183</v>
      </c>
      <c r="Y116" s="151"/>
      <c r="Z116" s="150">
        <v>122</v>
      </c>
      <c r="AA116" s="152"/>
      <c r="AB116" s="150">
        <f t="shared" si="0"/>
        <v>349</v>
      </c>
      <c r="AC116" s="151"/>
      <c r="AD116" s="150">
        <v>183</v>
      </c>
      <c r="AE116" s="151"/>
      <c r="AF116" s="150">
        <v>166</v>
      </c>
      <c r="AG116" s="152"/>
      <c r="AH116" s="150">
        <f t="shared" si="1"/>
        <v>307</v>
      </c>
      <c r="AI116" s="151"/>
      <c r="AJ116" s="150">
        <v>150</v>
      </c>
      <c r="AK116" s="151"/>
      <c r="AL116" s="150">
        <v>157</v>
      </c>
      <c r="AM116" s="152"/>
    </row>
    <row r="117" spans="1:39" ht="16.5" customHeight="1">
      <c r="A117" s="393" t="s">
        <v>521</v>
      </c>
      <c r="B117" s="393"/>
      <c r="C117" s="394"/>
      <c r="D117" s="150">
        <v>416</v>
      </c>
      <c r="E117" s="151"/>
      <c r="F117" s="150">
        <v>182</v>
      </c>
      <c r="G117" s="151"/>
      <c r="H117" s="150">
        <v>234</v>
      </c>
      <c r="I117" s="151"/>
      <c r="J117" s="150">
        <v>354</v>
      </c>
      <c r="K117" s="151"/>
      <c r="L117" s="150">
        <v>176</v>
      </c>
      <c r="M117" s="151"/>
      <c r="N117" s="150">
        <v>178</v>
      </c>
      <c r="O117" s="151"/>
      <c r="P117" s="150">
        <v>325</v>
      </c>
      <c r="Q117" s="151"/>
      <c r="R117" s="150">
        <v>150</v>
      </c>
      <c r="S117" s="151"/>
      <c r="T117" s="150">
        <v>175</v>
      </c>
      <c r="U117" s="151"/>
      <c r="V117" s="150">
        <v>257</v>
      </c>
      <c r="W117" s="151"/>
      <c r="X117" s="150">
        <v>120</v>
      </c>
      <c r="Y117" s="151"/>
      <c r="Z117" s="150">
        <v>137</v>
      </c>
      <c r="AA117" s="152"/>
      <c r="AB117" s="150">
        <f t="shared" si="0"/>
        <v>294</v>
      </c>
      <c r="AC117" s="151"/>
      <c r="AD117" s="150">
        <v>171</v>
      </c>
      <c r="AE117" s="151"/>
      <c r="AF117" s="150">
        <v>123</v>
      </c>
      <c r="AG117" s="152"/>
      <c r="AH117" s="150">
        <f t="shared" si="1"/>
        <v>340</v>
      </c>
      <c r="AI117" s="151"/>
      <c r="AJ117" s="150">
        <v>181</v>
      </c>
      <c r="AK117" s="151"/>
      <c r="AL117" s="150">
        <v>159</v>
      </c>
      <c r="AM117" s="152"/>
    </row>
    <row r="118" spans="1:39" ht="16.5" customHeight="1">
      <c r="A118" s="393" t="s">
        <v>522</v>
      </c>
      <c r="B118" s="393"/>
      <c r="C118" s="394"/>
      <c r="D118" s="150">
        <v>351</v>
      </c>
      <c r="E118" s="151"/>
      <c r="F118" s="150">
        <v>156</v>
      </c>
      <c r="G118" s="151"/>
      <c r="H118" s="150">
        <v>195</v>
      </c>
      <c r="I118" s="151"/>
      <c r="J118" s="150">
        <v>389</v>
      </c>
      <c r="K118" s="151"/>
      <c r="L118" s="150">
        <v>168</v>
      </c>
      <c r="M118" s="151"/>
      <c r="N118" s="150">
        <v>221</v>
      </c>
      <c r="O118" s="151"/>
      <c r="P118" s="150">
        <v>342</v>
      </c>
      <c r="Q118" s="151"/>
      <c r="R118" s="150">
        <v>168</v>
      </c>
      <c r="S118" s="151"/>
      <c r="T118" s="150">
        <v>174</v>
      </c>
      <c r="U118" s="151"/>
      <c r="V118" s="150">
        <v>313</v>
      </c>
      <c r="W118" s="151"/>
      <c r="X118" s="150">
        <v>146</v>
      </c>
      <c r="Y118" s="151"/>
      <c r="Z118" s="150">
        <v>167</v>
      </c>
      <c r="AA118" s="152"/>
      <c r="AB118" s="150">
        <f t="shared" si="0"/>
        <v>246</v>
      </c>
      <c r="AC118" s="151"/>
      <c r="AD118" s="150">
        <v>117</v>
      </c>
      <c r="AE118" s="151"/>
      <c r="AF118" s="150">
        <v>129</v>
      </c>
      <c r="AG118" s="152"/>
      <c r="AH118" s="150">
        <f t="shared" si="1"/>
        <v>283</v>
      </c>
      <c r="AI118" s="151"/>
      <c r="AJ118" s="150">
        <v>162</v>
      </c>
      <c r="AK118" s="151"/>
      <c r="AL118" s="150">
        <v>121</v>
      </c>
      <c r="AM118" s="152"/>
    </row>
    <row r="119" spans="1:39" ht="16.5" customHeight="1">
      <c r="A119" s="393" t="s">
        <v>523</v>
      </c>
      <c r="B119" s="393"/>
      <c r="C119" s="394"/>
      <c r="D119" s="150">
        <v>285</v>
      </c>
      <c r="E119" s="151"/>
      <c r="F119" s="150">
        <v>129</v>
      </c>
      <c r="G119" s="151"/>
      <c r="H119" s="150">
        <v>156</v>
      </c>
      <c r="I119" s="151"/>
      <c r="J119" s="150">
        <v>328</v>
      </c>
      <c r="K119" s="151"/>
      <c r="L119" s="150">
        <v>145</v>
      </c>
      <c r="M119" s="151"/>
      <c r="N119" s="150">
        <v>183</v>
      </c>
      <c r="O119" s="151"/>
      <c r="P119" s="150">
        <v>379</v>
      </c>
      <c r="Q119" s="151"/>
      <c r="R119" s="150">
        <v>158</v>
      </c>
      <c r="S119" s="151"/>
      <c r="T119" s="150">
        <v>221</v>
      </c>
      <c r="U119" s="151"/>
      <c r="V119" s="150">
        <v>329</v>
      </c>
      <c r="W119" s="151"/>
      <c r="X119" s="150">
        <v>155</v>
      </c>
      <c r="Y119" s="151"/>
      <c r="Z119" s="150">
        <v>174</v>
      </c>
      <c r="AA119" s="152"/>
      <c r="AB119" s="150">
        <f t="shared" si="0"/>
        <v>280</v>
      </c>
      <c r="AC119" s="151"/>
      <c r="AD119" s="150">
        <v>130</v>
      </c>
      <c r="AE119" s="151"/>
      <c r="AF119" s="150">
        <v>150</v>
      </c>
      <c r="AG119" s="152"/>
      <c r="AH119" s="150">
        <f t="shared" si="1"/>
        <v>231</v>
      </c>
      <c r="AI119" s="151"/>
      <c r="AJ119" s="150">
        <v>106</v>
      </c>
      <c r="AK119" s="151"/>
      <c r="AL119" s="150">
        <v>125</v>
      </c>
      <c r="AM119" s="152"/>
    </row>
    <row r="120" spans="1:39" ht="16.5" customHeight="1">
      <c r="A120" s="393" t="s">
        <v>524</v>
      </c>
      <c r="B120" s="393"/>
      <c r="C120" s="394"/>
      <c r="D120" s="150">
        <v>208</v>
      </c>
      <c r="E120" s="151"/>
      <c r="F120" s="150">
        <v>91</v>
      </c>
      <c r="G120" s="151"/>
      <c r="H120" s="150">
        <v>117</v>
      </c>
      <c r="I120" s="151"/>
      <c r="J120" s="150">
        <v>249</v>
      </c>
      <c r="K120" s="151"/>
      <c r="L120" s="150">
        <v>104</v>
      </c>
      <c r="M120" s="151"/>
      <c r="N120" s="150">
        <v>145</v>
      </c>
      <c r="O120" s="151"/>
      <c r="P120" s="150">
        <v>299</v>
      </c>
      <c r="Q120" s="151"/>
      <c r="R120" s="150">
        <v>126</v>
      </c>
      <c r="S120" s="151"/>
      <c r="T120" s="150">
        <v>173</v>
      </c>
      <c r="U120" s="151"/>
      <c r="V120" s="150">
        <v>335</v>
      </c>
      <c r="W120" s="151"/>
      <c r="X120" s="150">
        <v>133</v>
      </c>
      <c r="Y120" s="151"/>
      <c r="Z120" s="150">
        <v>202</v>
      </c>
      <c r="AA120" s="152"/>
      <c r="AB120" s="150">
        <f t="shared" si="0"/>
        <v>303</v>
      </c>
      <c r="AC120" s="151"/>
      <c r="AD120" s="150">
        <v>135</v>
      </c>
      <c r="AE120" s="151"/>
      <c r="AF120" s="150">
        <v>168</v>
      </c>
      <c r="AG120" s="152"/>
      <c r="AH120" s="150">
        <f t="shared" si="1"/>
        <v>253</v>
      </c>
      <c r="AI120" s="151"/>
      <c r="AJ120" s="150">
        <v>113</v>
      </c>
      <c r="AK120" s="151"/>
      <c r="AL120" s="150">
        <v>140</v>
      </c>
      <c r="AM120" s="152"/>
    </row>
    <row r="121" spans="1:39" ht="16.5" customHeight="1">
      <c r="A121" s="393" t="s">
        <v>525</v>
      </c>
      <c r="B121" s="393"/>
      <c r="C121" s="394"/>
      <c r="D121" s="150">
        <v>129</v>
      </c>
      <c r="E121" s="151"/>
      <c r="F121" s="150">
        <v>46</v>
      </c>
      <c r="G121" s="151"/>
      <c r="H121" s="150">
        <v>83</v>
      </c>
      <c r="I121" s="151"/>
      <c r="J121" s="150">
        <v>176</v>
      </c>
      <c r="K121" s="151"/>
      <c r="L121" s="150">
        <v>71</v>
      </c>
      <c r="M121" s="151"/>
      <c r="N121" s="150">
        <v>105</v>
      </c>
      <c r="O121" s="151"/>
      <c r="P121" s="150">
        <v>229</v>
      </c>
      <c r="Q121" s="151"/>
      <c r="R121" s="150">
        <v>96</v>
      </c>
      <c r="S121" s="151"/>
      <c r="T121" s="150">
        <v>133</v>
      </c>
      <c r="U121" s="151"/>
      <c r="V121" s="150">
        <v>262</v>
      </c>
      <c r="W121" s="151"/>
      <c r="X121" s="150">
        <v>106</v>
      </c>
      <c r="Y121" s="151"/>
      <c r="Z121" s="150">
        <v>156</v>
      </c>
      <c r="AA121" s="152"/>
      <c r="AB121" s="150">
        <f t="shared" si="0"/>
        <v>296</v>
      </c>
      <c r="AC121" s="151"/>
      <c r="AD121" s="150">
        <v>111</v>
      </c>
      <c r="AE121" s="151"/>
      <c r="AF121" s="150">
        <v>185</v>
      </c>
      <c r="AG121" s="152"/>
      <c r="AH121" s="150">
        <f t="shared" si="1"/>
        <v>264</v>
      </c>
      <c r="AI121" s="151"/>
      <c r="AJ121" s="150">
        <v>119</v>
      </c>
      <c r="AK121" s="151"/>
      <c r="AL121" s="150">
        <v>145</v>
      </c>
      <c r="AM121" s="152"/>
    </row>
    <row r="122" spans="1:39" ht="16.5" customHeight="1">
      <c r="A122" s="393" t="s">
        <v>526</v>
      </c>
      <c r="B122" s="393"/>
      <c r="C122" s="394"/>
      <c r="D122" s="150">
        <v>95</v>
      </c>
      <c r="E122" s="151"/>
      <c r="F122" s="150">
        <v>38</v>
      </c>
      <c r="G122" s="151"/>
      <c r="H122" s="150">
        <v>57</v>
      </c>
      <c r="I122" s="151"/>
      <c r="J122" s="150">
        <v>84</v>
      </c>
      <c r="K122" s="151"/>
      <c r="L122" s="150">
        <v>27</v>
      </c>
      <c r="M122" s="151"/>
      <c r="N122" s="150">
        <v>57</v>
      </c>
      <c r="O122" s="151"/>
      <c r="P122" s="150">
        <v>144</v>
      </c>
      <c r="Q122" s="151"/>
      <c r="R122" s="150">
        <v>53</v>
      </c>
      <c r="S122" s="151"/>
      <c r="T122" s="150">
        <v>91</v>
      </c>
      <c r="U122" s="151"/>
      <c r="V122" s="150">
        <v>176</v>
      </c>
      <c r="W122" s="151"/>
      <c r="X122" s="150">
        <v>65</v>
      </c>
      <c r="Y122" s="151"/>
      <c r="Z122" s="150">
        <v>111</v>
      </c>
      <c r="AA122" s="152"/>
      <c r="AB122" s="150">
        <f t="shared" si="0"/>
        <v>218</v>
      </c>
      <c r="AC122" s="151"/>
      <c r="AD122" s="150">
        <v>80</v>
      </c>
      <c r="AE122" s="151"/>
      <c r="AF122" s="150">
        <v>138</v>
      </c>
      <c r="AG122" s="152"/>
      <c r="AH122" s="150">
        <f t="shared" si="1"/>
        <v>245</v>
      </c>
      <c r="AI122" s="151"/>
      <c r="AJ122" s="150">
        <v>85</v>
      </c>
      <c r="AK122" s="151"/>
      <c r="AL122" s="150">
        <v>160</v>
      </c>
      <c r="AM122" s="152"/>
    </row>
    <row r="123" spans="1:39" ht="16.5" customHeight="1">
      <c r="A123" s="393" t="s">
        <v>527</v>
      </c>
      <c r="B123" s="393"/>
      <c r="C123" s="394"/>
      <c r="D123" s="150">
        <v>43</v>
      </c>
      <c r="E123" s="151"/>
      <c r="F123" s="150">
        <v>15</v>
      </c>
      <c r="G123" s="151"/>
      <c r="H123" s="150">
        <v>28</v>
      </c>
      <c r="I123" s="151"/>
      <c r="J123" s="150">
        <v>38</v>
      </c>
      <c r="K123" s="151"/>
      <c r="L123" s="150">
        <v>14</v>
      </c>
      <c r="M123" s="151"/>
      <c r="N123" s="150">
        <v>24</v>
      </c>
      <c r="O123" s="151"/>
      <c r="P123" s="150">
        <v>56</v>
      </c>
      <c r="Q123" s="151"/>
      <c r="R123" s="150">
        <v>16</v>
      </c>
      <c r="S123" s="151"/>
      <c r="T123" s="150">
        <v>40</v>
      </c>
      <c r="U123" s="151"/>
      <c r="V123" s="150">
        <v>83</v>
      </c>
      <c r="W123" s="151"/>
      <c r="X123" s="150">
        <v>30</v>
      </c>
      <c r="Y123" s="151"/>
      <c r="Z123" s="150">
        <v>53</v>
      </c>
      <c r="AA123" s="152"/>
      <c r="AB123" s="150">
        <f t="shared" si="0"/>
        <v>121</v>
      </c>
      <c r="AC123" s="151"/>
      <c r="AD123" s="150">
        <v>38</v>
      </c>
      <c r="AE123" s="151"/>
      <c r="AF123" s="150">
        <v>83</v>
      </c>
      <c r="AG123" s="152"/>
      <c r="AH123" s="150">
        <f t="shared" si="1"/>
        <v>151</v>
      </c>
      <c r="AI123" s="151"/>
      <c r="AJ123" s="150">
        <v>46</v>
      </c>
      <c r="AK123" s="151"/>
      <c r="AL123" s="150">
        <v>105</v>
      </c>
      <c r="AM123" s="152"/>
    </row>
    <row r="124" spans="1:39" ht="16.5" customHeight="1" thickBot="1">
      <c r="A124" s="689" t="s">
        <v>71</v>
      </c>
      <c r="B124" s="689"/>
      <c r="C124" s="726"/>
      <c r="D124" s="147">
        <v>4</v>
      </c>
      <c r="E124" s="148"/>
      <c r="F124" s="147">
        <v>3</v>
      </c>
      <c r="G124" s="148"/>
      <c r="H124" s="147">
        <v>1</v>
      </c>
      <c r="I124" s="148"/>
      <c r="J124" s="147">
        <v>14</v>
      </c>
      <c r="K124" s="148"/>
      <c r="L124" s="147">
        <v>5</v>
      </c>
      <c r="M124" s="148"/>
      <c r="N124" s="147">
        <v>9</v>
      </c>
      <c r="O124" s="148"/>
      <c r="P124" s="147">
        <v>17</v>
      </c>
      <c r="Q124" s="148"/>
      <c r="R124" s="147">
        <v>4</v>
      </c>
      <c r="S124" s="148"/>
      <c r="T124" s="147">
        <v>13</v>
      </c>
      <c r="U124" s="148"/>
      <c r="V124" s="147">
        <v>39</v>
      </c>
      <c r="W124" s="148"/>
      <c r="X124" s="147">
        <v>9</v>
      </c>
      <c r="Y124" s="148"/>
      <c r="Z124" s="147">
        <v>30</v>
      </c>
      <c r="AA124" s="149"/>
      <c r="AB124" s="147">
        <f t="shared" si="0"/>
        <v>51</v>
      </c>
      <c r="AC124" s="148"/>
      <c r="AD124" s="147">
        <v>13</v>
      </c>
      <c r="AE124" s="148"/>
      <c r="AF124" s="147">
        <v>38</v>
      </c>
      <c r="AG124" s="149"/>
      <c r="AH124" s="147">
        <f t="shared" si="1"/>
        <v>67</v>
      </c>
      <c r="AI124" s="148"/>
      <c r="AJ124" s="147">
        <v>21</v>
      </c>
      <c r="AK124" s="148"/>
      <c r="AL124" s="147">
        <v>46</v>
      </c>
      <c r="AM124" s="149"/>
    </row>
    <row r="125" spans="1:39" ht="16.5" customHeight="1">
      <c r="A125" s="393"/>
      <c r="B125" s="393"/>
      <c r="C125" s="393"/>
      <c r="D125" s="602"/>
      <c r="E125" s="602"/>
      <c r="F125" s="602"/>
      <c r="G125" s="602"/>
      <c r="H125" s="291"/>
      <c r="I125" s="291"/>
      <c r="J125" s="602"/>
      <c r="K125" s="602"/>
      <c r="L125" s="424"/>
      <c r="M125" s="424"/>
      <c r="N125" s="424"/>
      <c r="O125" s="602"/>
      <c r="P125" s="602"/>
      <c r="Q125" s="602"/>
      <c r="R125" s="30"/>
      <c r="S125" s="30"/>
      <c r="T125" s="30"/>
      <c r="U125" s="30"/>
      <c r="V125" s="30"/>
      <c r="W125" s="30"/>
      <c r="X125" s="30"/>
      <c r="Y125" s="30"/>
      <c r="Z125" s="30"/>
      <c r="AF125" s="30"/>
      <c r="AG125" s="30"/>
      <c r="AH125" s="30"/>
      <c r="AI125" s="594" t="s">
        <v>528</v>
      </c>
      <c r="AJ125" s="594"/>
      <c r="AK125" s="594"/>
      <c r="AL125" s="594"/>
      <c r="AM125" s="594"/>
    </row>
    <row r="126" spans="1:17" ht="13.5">
      <c r="A126" s="480"/>
      <c r="B126" s="480"/>
      <c r="C126" s="48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1:24" ht="20.25" customHeight="1" thickBot="1">
      <c r="A127" s="679" t="s">
        <v>530</v>
      </c>
      <c r="B127" s="679"/>
      <c r="C127" s="679"/>
      <c r="D127" s="679"/>
      <c r="E127" s="679"/>
      <c r="F127" s="679"/>
      <c r="G127" s="679"/>
      <c r="H127" s="679"/>
      <c r="I127" s="679"/>
      <c r="J127" s="679"/>
      <c r="K127" s="679"/>
      <c r="L127" s="679"/>
      <c r="T127" s="626" t="s">
        <v>529</v>
      </c>
      <c r="U127" s="626"/>
      <c r="V127" s="626"/>
      <c r="W127" s="626"/>
      <c r="X127" s="626"/>
    </row>
    <row r="128" spans="1:24" ht="18" customHeight="1">
      <c r="A128" s="575" t="s">
        <v>531</v>
      </c>
      <c r="B128" s="575"/>
      <c r="C128" s="575"/>
      <c r="D128" s="153" t="s">
        <v>532</v>
      </c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513"/>
      <c r="P128" s="153" t="s">
        <v>533</v>
      </c>
      <c r="Q128" s="154"/>
      <c r="R128" s="154"/>
      <c r="S128" s="154"/>
      <c r="T128" s="154"/>
      <c r="U128" s="154"/>
      <c r="V128" s="154"/>
      <c r="W128" s="154"/>
      <c r="X128" s="154"/>
    </row>
    <row r="129" spans="1:24" ht="18" customHeight="1">
      <c r="A129" s="729"/>
      <c r="B129" s="729"/>
      <c r="C129" s="729"/>
      <c r="D129" s="536" t="s">
        <v>589</v>
      </c>
      <c r="E129" s="536"/>
      <c r="F129" s="536"/>
      <c r="G129" s="536" t="s">
        <v>815</v>
      </c>
      <c r="H129" s="536"/>
      <c r="I129" s="536"/>
      <c r="J129" s="155" t="s">
        <v>881</v>
      </c>
      <c r="K129" s="157"/>
      <c r="L129" s="157"/>
      <c r="M129" s="157"/>
      <c r="N129" s="157"/>
      <c r="O129" s="156"/>
      <c r="P129" s="596" t="s">
        <v>589</v>
      </c>
      <c r="Q129" s="597"/>
      <c r="R129" s="598"/>
      <c r="S129" s="596" t="s">
        <v>815</v>
      </c>
      <c r="T129" s="597"/>
      <c r="U129" s="598"/>
      <c r="V129" s="536" t="s">
        <v>534</v>
      </c>
      <c r="W129" s="536"/>
      <c r="X129" s="155"/>
    </row>
    <row r="130" spans="1:24" ht="18" customHeight="1">
      <c r="A130" s="729"/>
      <c r="B130" s="729"/>
      <c r="C130" s="729"/>
      <c r="D130" s="536"/>
      <c r="E130" s="536"/>
      <c r="F130" s="536"/>
      <c r="G130" s="536"/>
      <c r="H130" s="536"/>
      <c r="I130" s="536"/>
      <c r="J130" s="536" t="s">
        <v>535</v>
      </c>
      <c r="K130" s="536"/>
      <c r="L130" s="536"/>
      <c r="M130" s="155" t="s">
        <v>536</v>
      </c>
      <c r="N130" s="157"/>
      <c r="O130" s="156"/>
      <c r="P130" s="599"/>
      <c r="Q130" s="600"/>
      <c r="R130" s="601"/>
      <c r="S130" s="599"/>
      <c r="T130" s="600"/>
      <c r="U130" s="601"/>
      <c r="V130" s="627"/>
      <c r="W130" s="627"/>
      <c r="X130" s="596"/>
    </row>
    <row r="131" spans="1:24" ht="18" customHeight="1">
      <c r="A131" s="597"/>
      <c r="B131" s="597"/>
      <c r="C131" s="598"/>
      <c r="D131" s="70"/>
      <c r="E131" s="71"/>
      <c r="F131" s="72" t="s">
        <v>136</v>
      </c>
      <c r="G131" s="70"/>
      <c r="H131" s="71"/>
      <c r="I131" s="72" t="s">
        <v>136</v>
      </c>
      <c r="J131" s="70"/>
      <c r="K131" s="71"/>
      <c r="L131" s="72" t="s">
        <v>136</v>
      </c>
      <c r="M131" s="70"/>
      <c r="N131" s="71"/>
      <c r="O131" s="72" t="s">
        <v>537</v>
      </c>
      <c r="P131" s="686" t="s">
        <v>267</v>
      </c>
      <c r="Q131" s="687"/>
      <c r="R131" s="688"/>
      <c r="S131" s="686" t="s">
        <v>267</v>
      </c>
      <c r="T131" s="687"/>
      <c r="U131" s="688"/>
      <c r="V131" s="686" t="s">
        <v>267</v>
      </c>
      <c r="W131" s="687"/>
      <c r="X131" s="687"/>
    </row>
    <row r="132" spans="1:24" ht="18" customHeight="1">
      <c r="A132" s="727" t="s">
        <v>538</v>
      </c>
      <c r="B132" s="727"/>
      <c r="C132" s="728"/>
      <c r="D132" s="528">
        <v>1216181</v>
      </c>
      <c r="E132" s="542"/>
      <c r="F132" s="529"/>
      <c r="G132" s="528">
        <v>1168789</v>
      </c>
      <c r="H132" s="542"/>
      <c r="I132" s="529"/>
      <c r="J132" s="73" t="s">
        <v>539</v>
      </c>
      <c r="K132" s="542">
        <v>47392</v>
      </c>
      <c r="L132" s="529"/>
      <c r="M132" s="73" t="s">
        <v>539</v>
      </c>
      <c r="N132" s="684">
        <v>3.9</v>
      </c>
      <c r="O132" s="685"/>
      <c r="P132" s="528">
        <v>386728</v>
      </c>
      <c r="Q132" s="542"/>
      <c r="R132" s="529"/>
      <c r="S132" s="528">
        <v>388670</v>
      </c>
      <c r="T132" s="542"/>
      <c r="U132" s="529"/>
      <c r="V132" s="140"/>
      <c r="W132" s="542" t="s">
        <v>905</v>
      </c>
      <c r="X132" s="542"/>
    </row>
    <row r="133" spans="1:24" ht="18" customHeight="1">
      <c r="A133" s="727" t="s">
        <v>540</v>
      </c>
      <c r="B133" s="727"/>
      <c r="C133" s="728"/>
      <c r="D133" s="528">
        <v>90740</v>
      </c>
      <c r="E133" s="542"/>
      <c r="F133" s="529"/>
      <c r="G133" s="528">
        <v>84319</v>
      </c>
      <c r="H133" s="542"/>
      <c r="I133" s="529"/>
      <c r="J133" s="73" t="s">
        <v>541</v>
      </c>
      <c r="K133" s="542">
        <v>6421</v>
      </c>
      <c r="L133" s="595"/>
      <c r="M133" s="73" t="s">
        <v>541</v>
      </c>
      <c r="N133" s="684">
        <v>7.08</v>
      </c>
      <c r="O133" s="685"/>
      <c r="P133" s="528">
        <v>25829</v>
      </c>
      <c r="Q133" s="542"/>
      <c r="R133" s="529"/>
      <c r="S133" s="528">
        <v>25526</v>
      </c>
      <c r="T133" s="542"/>
      <c r="U133" s="529"/>
      <c r="V133" s="34"/>
      <c r="W133" s="74" t="s">
        <v>543</v>
      </c>
      <c r="X133" s="74">
        <v>303</v>
      </c>
    </row>
    <row r="134" spans="1:24" ht="18" customHeight="1" thickBot="1">
      <c r="A134" s="689" t="s">
        <v>542</v>
      </c>
      <c r="B134" s="689"/>
      <c r="C134" s="726"/>
      <c r="D134" s="537">
        <v>4226</v>
      </c>
      <c r="E134" s="544"/>
      <c r="F134" s="538"/>
      <c r="G134" s="537">
        <v>3762</v>
      </c>
      <c r="H134" s="544"/>
      <c r="I134" s="538"/>
      <c r="J134" s="75" t="s">
        <v>543</v>
      </c>
      <c r="K134" s="544">
        <v>464</v>
      </c>
      <c r="L134" s="603"/>
      <c r="M134" s="75" t="s">
        <v>543</v>
      </c>
      <c r="N134" s="849">
        <v>10.98</v>
      </c>
      <c r="O134" s="850"/>
      <c r="P134" s="537">
        <v>1085</v>
      </c>
      <c r="Q134" s="544"/>
      <c r="R134" s="538"/>
      <c r="S134" s="537">
        <v>1045</v>
      </c>
      <c r="T134" s="544"/>
      <c r="U134" s="538"/>
      <c r="V134" s="40"/>
      <c r="W134" s="76" t="s">
        <v>543</v>
      </c>
      <c r="X134" s="76">
        <v>40</v>
      </c>
    </row>
    <row r="135" spans="1:24" ht="18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594" t="s">
        <v>528</v>
      </c>
      <c r="U135" s="594"/>
      <c r="V135" s="594"/>
      <c r="W135" s="594"/>
      <c r="X135" s="594"/>
    </row>
    <row r="136" ht="18" customHeight="1"/>
    <row r="137" ht="18" customHeight="1"/>
    <row r="138" spans="1:36" ht="18" thickBot="1">
      <c r="A138" s="660" t="s">
        <v>59</v>
      </c>
      <c r="B138" s="660"/>
      <c r="C138" s="660"/>
      <c r="D138" s="660"/>
      <c r="E138" s="660"/>
      <c r="F138" s="660"/>
      <c r="G138" s="660"/>
      <c r="H138" s="660"/>
      <c r="M138" s="689" t="s">
        <v>548</v>
      </c>
      <c r="N138" s="689"/>
      <c r="O138" s="689"/>
      <c r="P138" s="689"/>
      <c r="Q138" s="689"/>
      <c r="T138" s="913" t="s">
        <v>61</v>
      </c>
      <c r="U138" s="913"/>
      <c r="V138" s="913"/>
      <c r="W138" s="913"/>
      <c r="AC138" s="39" t="s">
        <v>769</v>
      </c>
      <c r="AD138" s="39"/>
      <c r="AE138" s="39"/>
      <c r="AF138" s="39"/>
      <c r="AG138" s="39"/>
      <c r="AH138" s="39"/>
      <c r="AI138" s="39"/>
      <c r="AJ138" s="39"/>
    </row>
    <row r="139" spans="1:36" ht="19.5" customHeight="1">
      <c r="A139" s="513" t="s">
        <v>544</v>
      </c>
      <c r="B139" s="611"/>
      <c r="C139" s="611"/>
      <c r="D139" s="611" t="s">
        <v>0</v>
      </c>
      <c r="E139" s="611"/>
      <c r="F139" s="611" t="s">
        <v>545</v>
      </c>
      <c r="G139" s="611"/>
      <c r="H139" s="611"/>
      <c r="I139" s="611"/>
      <c r="J139" s="611"/>
      <c r="K139" s="611"/>
      <c r="L139" s="632" t="s">
        <v>546</v>
      </c>
      <c r="M139" s="575"/>
      <c r="N139" s="854"/>
      <c r="O139" s="722" t="s">
        <v>611</v>
      </c>
      <c r="P139" s="723"/>
      <c r="Q139" s="723"/>
      <c r="T139" s="575" t="s">
        <v>549</v>
      </c>
      <c r="U139" s="575"/>
      <c r="V139" s="854"/>
      <c r="W139" s="611" t="s">
        <v>550</v>
      </c>
      <c r="X139" s="611"/>
      <c r="Y139" s="611"/>
      <c r="Z139" s="611"/>
      <c r="AA139" s="611"/>
      <c r="AB139" s="611"/>
      <c r="AC139" s="611" t="s">
        <v>551</v>
      </c>
      <c r="AD139" s="611"/>
      <c r="AE139" s="611"/>
      <c r="AF139" s="611"/>
      <c r="AG139" s="611"/>
      <c r="AH139" s="611"/>
      <c r="AI139" s="631" t="s">
        <v>552</v>
      </c>
      <c r="AJ139" s="632"/>
    </row>
    <row r="140" spans="1:36" ht="19.5" customHeight="1">
      <c r="A140" s="156"/>
      <c r="B140" s="536"/>
      <c r="C140" s="536"/>
      <c r="D140" s="536"/>
      <c r="E140" s="536"/>
      <c r="F140" s="536" t="s">
        <v>82</v>
      </c>
      <c r="G140" s="536"/>
      <c r="H140" s="536" t="s">
        <v>106</v>
      </c>
      <c r="I140" s="536"/>
      <c r="J140" s="536" t="s">
        <v>107</v>
      </c>
      <c r="K140" s="155"/>
      <c r="L140" s="599" t="s">
        <v>547</v>
      </c>
      <c r="M140" s="600"/>
      <c r="N140" s="601"/>
      <c r="O140" s="724"/>
      <c r="P140" s="725"/>
      <c r="Q140" s="725"/>
      <c r="T140" s="600"/>
      <c r="U140" s="600"/>
      <c r="V140" s="601"/>
      <c r="W140" s="536" t="s">
        <v>553</v>
      </c>
      <c r="X140" s="536"/>
      <c r="Y140" s="536" t="s">
        <v>554</v>
      </c>
      <c r="Z140" s="536"/>
      <c r="AA140" s="536" t="s">
        <v>555</v>
      </c>
      <c r="AB140" s="536"/>
      <c r="AC140" s="536" t="s">
        <v>556</v>
      </c>
      <c r="AD140" s="536"/>
      <c r="AE140" s="536" t="s">
        <v>557</v>
      </c>
      <c r="AF140" s="536"/>
      <c r="AG140" s="536" t="s">
        <v>555</v>
      </c>
      <c r="AH140" s="155"/>
      <c r="AI140" s="599" t="s">
        <v>558</v>
      </c>
      <c r="AJ140" s="600"/>
    </row>
    <row r="141" spans="1:36" ht="19.5" customHeight="1">
      <c r="A141" s="71"/>
      <c r="B141" s="71"/>
      <c r="C141" s="77"/>
      <c r="D141" s="70"/>
      <c r="E141" s="77"/>
      <c r="F141" s="70"/>
      <c r="G141" s="72" t="s">
        <v>136</v>
      </c>
      <c r="H141" s="70"/>
      <c r="I141" s="72" t="s">
        <v>136</v>
      </c>
      <c r="J141" s="70"/>
      <c r="K141" s="72" t="s">
        <v>136</v>
      </c>
      <c r="L141" s="34"/>
      <c r="M141" s="38"/>
      <c r="N141" s="33" t="s">
        <v>136</v>
      </c>
      <c r="O141" s="34"/>
      <c r="P141" s="38"/>
      <c r="Q141" s="32" t="s">
        <v>136</v>
      </c>
      <c r="T141" s="71"/>
      <c r="U141" s="71"/>
      <c r="V141" s="77"/>
      <c r="W141" s="30"/>
      <c r="X141" s="37" t="s">
        <v>136</v>
      </c>
      <c r="Y141" s="70"/>
      <c r="Z141" s="72" t="s">
        <v>136</v>
      </c>
      <c r="AA141" s="30"/>
      <c r="AB141" s="37" t="s">
        <v>136</v>
      </c>
      <c r="AC141" s="70"/>
      <c r="AD141" s="72" t="s">
        <v>136</v>
      </c>
      <c r="AE141" s="30"/>
      <c r="AF141" s="37" t="s">
        <v>136</v>
      </c>
      <c r="AG141" s="70"/>
      <c r="AH141" s="72" t="s">
        <v>136</v>
      </c>
      <c r="AI141" s="30"/>
      <c r="AJ141" s="37" t="s">
        <v>136</v>
      </c>
    </row>
    <row r="142" spans="1:36" ht="19.5" customHeight="1">
      <c r="A142" s="392" t="s">
        <v>913</v>
      </c>
      <c r="B142" s="392"/>
      <c r="C142" s="595"/>
      <c r="D142" s="528" t="s">
        <v>906</v>
      </c>
      <c r="E142" s="529"/>
      <c r="F142" s="383">
        <v>7830</v>
      </c>
      <c r="G142" s="385"/>
      <c r="H142" s="383">
        <v>4049</v>
      </c>
      <c r="I142" s="385"/>
      <c r="J142" s="383">
        <v>3781</v>
      </c>
      <c r="K142" s="385"/>
      <c r="L142" s="432">
        <v>37</v>
      </c>
      <c r="M142" s="291"/>
      <c r="N142" s="530"/>
      <c r="O142" s="391" t="s">
        <v>906</v>
      </c>
      <c r="P142" s="392"/>
      <c r="Q142" s="392"/>
      <c r="T142" s="392" t="s">
        <v>882</v>
      </c>
      <c r="U142" s="392"/>
      <c r="V142" s="595"/>
      <c r="W142" s="30"/>
      <c r="X142" s="30">
        <v>57</v>
      </c>
      <c r="Y142" s="34"/>
      <c r="Z142" s="35">
        <v>42</v>
      </c>
      <c r="AA142" s="30"/>
      <c r="AB142" s="30">
        <v>15</v>
      </c>
      <c r="AC142" s="34"/>
      <c r="AD142" s="35">
        <v>131</v>
      </c>
      <c r="AE142" s="30"/>
      <c r="AF142" s="30">
        <v>154</v>
      </c>
      <c r="AG142" s="36" t="s">
        <v>729</v>
      </c>
      <c r="AH142" s="35">
        <v>23</v>
      </c>
      <c r="AI142" s="37" t="s">
        <v>729</v>
      </c>
      <c r="AJ142" s="30">
        <v>8</v>
      </c>
    </row>
    <row r="143" spans="1:36" ht="19.5" customHeight="1">
      <c r="A143" s="392" t="s">
        <v>907</v>
      </c>
      <c r="B143" s="392"/>
      <c r="C143" s="595"/>
      <c r="D143" s="528">
        <v>1180</v>
      </c>
      <c r="E143" s="529"/>
      <c r="F143" s="383">
        <v>7486</v>
      </c>
      <c r="G143" s="385"/>
      <c r="H143" s="383">
        <v>3789</v>
      </c>
      <c r="I143" s="385"/>
      <c r="J143" s="383">
        <v>3697</v>
      </c>
      <c r="K143" s="385"/>
      <c r="L143" s="633">
        <v>35.3</v>
      </c>
      <c r="M143" s="634"/>
      <c r="N143" s="635"/>
      <c r="O143" s="391">
        <v>6.3</v>
      </c>
      <c r="P143" s="392"/>
      <c r="Q143" s="392"/>
      <c r="T143" s="392" t="s">
        <v>65</v>
      </c>
      <c r="U143" s="392"/>
      <c r="V143" s="595"/>
      <c r="W143" s="30"/>
      <c r="X143" s="30">
        <v>55</v>
      </c>
      <c r="Y143" s="34"/>
      <c r="Z143" s="35">
        <v>51</v>
      </c>
      <c r="AA143" s="30"/>
      <c r="AB143" s="30">
        <v>4</v>
      </c>
      <c r="AC143" s="34"/>
      <c r="AD143" s="35">
        <v>108</v>
      </c>
      <c r="AE143" s="30"/>
      <c r="AF143" s="30">
        <v>163</v>
      </c>
      <c r="AG143" s="36" t="s">
        <v>729</v>
      </c>
      <c r="AH143" s="35">
        <v>55</v>
      </c>
      <c r="AI143" s="36" t="s">
        <v>729</v>
      </c>
      <c r="AJ143" s="30">
        <v>51</v>
      </c>
    </row>
    <row r="144" spans="1:36" ht="19.5" customHeight="1">
      <c r="A144" s="392" t="s">
        <v>618</v>
      </c>
      <c r="B144" s="392"/>
      <c r="C144" s="595"/>
      <c r="D144" s="383">
        <v>1192</v>
      </c>
      <c r="E144" s="385"/>
      <c r="F144" s="383">
        <v>7535</v>
      </c>
      <c r="G144" s="385"/>
      <c r="H144" s="383">
        <v>3792</v>
      </c>
      <c r="I144" s="385"/>
      <c r="J144" s="383">
        <v>3743</v>
      </c>
      <c r="K144" s="385"/>
      <c r="L144" s="432">
        <v>35.6</v>
      </c>
      <c r="M144" s="291"/>
      <c r="N144" s="530"/>
      <c r="O144" s="391">
        <v>6.3</v>
      </c>
      <c r="P144" s="392"/>
      <c r="Q144" s="392"/>
      <c r="T144" s="392" t="s">
        <v>60</v>
      </c>
      <c r="U144" s="392"/>
      <c r="V144" s="595"/>
      <c r="W144" s="30"/>
      <c r="X144" s="30">
        <v>42</v>
      </c>
      <c r="Y144" s="34"/>
      <c r="Z144" s="35">
        <v>54</v>
      </c>
      <c r="AA144" s="30" t="s">
        <v>729</v>
      </c>
      <c r="AB144" s="30">
        <v>12</v>
      </c>
      <c r="AC144" s="34"/>
      <c r="AD144" s="35">
        <v>74</v>
      </c>
      <c r="AE144" s="30"/>
      <c r="AF144" s="30">
        <v>150</v>
      </c>
      <c r="AG144" s="36" t="s">
        <v>729</v>
      </c>
      <c r="AH144" s="35">
        <v>76</v>
      </c>
      <c r="AI144" s="36" t="s">
        <v>729</v>
      </c>
      <c r="AJ144" s="30">
        <v>88</v>
      </c>
    </row>
    <row r="145" spans="1:36" ht="19.5" customHeight="1">
      <c r="A145" s="392" t="s">
        <v>623</v>
      </c>
      <c r="B145" s="392"/>
      <c r="C145" s="595"/>
      <c r="D145" s="383">
        <v>1161</v>
      </c>
      <c r="E145" s="385"/>
      <c r="F145" s="383">
        <v>7797</v>
      </c>
      <c r="G145" s="385"/>
      <c r="H145" s="383">
        <v>3976</v>
      </c>
      <c r="I145" s="385"/>
      <c r="J145" s="383">
        <v>3821</v>
      </c>
      <c r="K145" s="385"/>
      <c r="L145" s="432">
        <v>36.8</v>
      </c>
      <c r="M145" s="291"/>
      <c r="N145" s="530"/>
      <c r="O145" s="432">
        <v>6.7</v>
      </c>
      <c r="P145" s="291"/>
      <c r="Q145" s="291"/>
      <c r="T145" s="392" t="s">
        <v>66</v>
      </c>
      <c r="U145" s="392"/>
      <c r="V145" s="595"/>
      <c r="W145" s="30"/>
      <c r="X145" s="30">
        <v>41</v>
      </c>
      <c r="Y145" s="34"/>
      <c r="Z145" s="35">
        <v>39</v>
      </c>
      <c r="AA145" s="37"/>
      <c r="AB145" s="30">
        <v>2</v>
      </c>
      <c r="AC145" s="34"/>
      <c r="AD145" s="35">
        <v>74</v>
      </c>
      <c r="AE145" s="30"/>
      <c r="AF145" s="30">
        <v>130</v>
      </c>
      <c r="AG145" s="34" t="s">
        <v>729</v>
      </c>
      <c r="AH145" s="35">
        <v>56</v>
      </c>
      <c r="AI145" s="30" t="s">
        <v>729</v>
      </c>
      <c r="AJ145" s="30">
        <v>54</v>
      </c>
    </row>
    <row r="146" spans="1:36" ht="19.5" customHeight="1">
      <c r="A146" s="392" t="s">
        <v>908</v>
      </c>
      <c r="B146" s="392"/>
      <c r="C146" s="595"/>
      <c r="D146" s="383">
        <v>1478</v>
      </c>
      <c r="E146" s="385"/>
      <c r="F146" s="383">
        <v>9022</v>
      </c>
      <c r="G146" s="385"/>
      <c r="H146" s="383">
        <v>4384</v>
      </c>
      <c r="I146" s="385"/>
      <c r="J146" s="383">
        <v>4638</v>
      </c>
      <c r="K146" s="385"/>
      <c r="L146" s="432">
        <v>42.6</v>
      </c>
      <c r="M146" s="291"/>
      <c r="N146" s="530"/>
      <c r="O146" s="432">
        <v>6.1</v>
      </c>
      <c r="P146" s="291"/>
      <c r="Q146" s="291"/>
      <c r="T146" s="392" t="s">
        <v>67</v>
      </c>
      <c r="U146" s="392"/>
      <c r="V146" s="595"/>
      <c r="W146" s="30"/>
      <c r="X146" s="30">
        <v>30</v>
      </c>
      <c r="Y146" s="34"/>
      <c r="Z146" s="35">
        <v>51</v>
      </c>
      <c r="AA146" s="30" t="s">
        <v>729</v>
      </c>
      <c r="AB146" s="30">
        <v>21</v>
      </c>
      <c r="AC146" s="34"/>
      <c r="AD146" s="35">
        <v>108</v>
      </c>
      <c r="AE146" s="30"/>
      <c r="AF146" s="30">
        <v>124</v>
      </c>
      <c r="AG146" s="36" t="s">
        <v>729</v>
      </c>
      <c r="AH146" s="35">
        <v>16</v>
      </c>
      <c r="AI146" s="37" t="s">
        <v>729</v>
      </c>
      <c r="AJ146" s="30">
        <v>37</v>
      </c>
    </row>
    <row r="147" spans="1:36" ht="19.5" customHeight="1">
      <c r="A147" s="392" t="s">
        <v>909</v>
      </c>
      <c r="B147" s="392"/>
      <c r="C147" s="595"/>
      <c r="D147" s="383">
        <v>1450</v>
      </c>
      <c r="E147" s="385"/>
      <c r="F147" s="383">
        <v>9015</v>
      </c>
      <c r="G147" s="385"/>
      <c r="H147" s="383">
        <v>4438</v>
      </c>
      <c r="I147" s="385"/>
      <c r="J147" s="383">
        <v>4577</v>
      </c>
      <c r="K147" s="385"/>
      <c r="L147" s="432">
        <v>42.5</v>
      </c>
      <c r="M147" s="291"/>
      <c r="N147" s="530"/>
      <c r="O147" s="432">
        <v>6.2</v>
      </c>
      <c r="P147" s="291"/>
      <c r="Q147" s="291"/>
      <c r="T147" s="392" t="s">
        <v>618</v>
      </c>
      <c r="U147" s="392"/>
      <c r="V147" s="595"/>
      <c r="W147" s="30"/>
      <c r="X147" s="30">
        <v>34</v>
      </c>
      <c r="Y147" s="34"/>
      <c r="Z147" s="35">
        <v>53</v>
      </c>
      <c r="AA147" s="30" t="s">
        <v>729</v>
      </c>
      <c r="AB147" s="30">
        <v>19</v>
      </c>
      <c r="AC147" s="34"/>
      <c r="AD147" s="35">
        <v>105</v>
      </c>
      <c r="AE147" s="30"/>
      <c r="AF147" s="30">
        <v>150</v>
      </c>
      <c r="AG147" s="36" t="s">
        <v>729</v>
      </c>
      <c r="AH147" s="35">
        <v>45</v>
      </c>
      <c r="AI147" s="37" t="s">
        <v>729</v>
      </c>
      <c r="AJ147" s="30">
        <v>64</v>
      </c>
    </row>
    <row r="148" spans="1:36" ht="19.5" customHeight="1">
      <c r="A148" s="392" t="s">
        <v>910</v>
      </c>
      <c r="B148" s="392"/>
      <c r="C148" s="595"/>
      <c r="D148" s="383">
        <v>1509</v>
      </c>
      <c r="E148" s="385"/>
      <c r="F148" s="383">
        <v>9044</v>
      </c>
      <c r="G148" s="385"/>
      <c r="H148" s="383">
        <v>4431</v>
      </c>
      <c r="I148" s="385"/>
      <c r="J148" s="383">
        <v>4613</v>
      </c>
      <c r="K148" s="385"/>
      <c r="L148" s="432">
        <v>42.7</v>
      </c>
      <c r="M148" s="291"/>
      <c r="N148" s="530"/>
      <c r="O148" s="633">
        <v>6</v>
      </c>
      <c r="P148" s="634"/>
      <c r="Q148" s="634"/>
      <c r="T148" s="392" t="s">
        <v>619</v>
      </c>
      <c r="U148" s="392"/>
      <c r="V148" s="595"/>
      <c r="W148" s="30"/>
      <c r="X148" s="30">
        <v>35</v>
      </c>
      <c r="Y148" s="34"/>
      <c r="Z148" s="35">
        <v>63</v>
      </c>
      <c r="AA148" s="30" t="s">
        <v>729</v>
      </c>
      <c r="AB148" s="30">
        <v>28</v>
      </c>
      <c r="AC148" s="34"/>
      <c r="AD148" s="35">
        <v>137</v>
      </c>
      <c r="AE148" s="30"/>
      <c r="AF148" s="30">
        <v>148</v>
      </c>
      <c r="AG148" s="36" t="s">
        <v>729</v>
      </c>
      <c r="AH148" s="35">
        <v>11</v>
      </c>
      <c r="AI148" s="37" t="s">
        <v>729</v>
      </c>
      <c r="AJ148" s="30">
        <v>39</v>
      </c>
    </row>
    <row r="149" spans="1:36" ht="19.5" customHeight="1">
      <c r="A149" s="392" t="s">
        <v>911</v>
      </c>
      <c r="B149" s="392"/>
      <c r="C149" s="595"/>
      <c r="D149" s="383">
        <v>1494</v>
      </c>
      <c r="E149" s="385"/>
      <c r="F149" s="383">
        <v>8434</v>
      </c>
      <c r="G149" s="385"/>
      <c r="H149" s="383">
        <v>4096</v>
      </c>
      <c r="I149" s="385"/>
      <c r="J149" s="383">
        <v>4338</v>
      </c>
      <c r="K149" s="385"/>
      <c r="L149" s="432">
        <v>39.8</v>
      </c>
      <c r="M149" s="291"/>
      <c r="N149" s="530"/>
      <c r="O149" s="633">
        <v>5.6</v>
      </c>
      <c r="P149" s="634"/>
      <c r="Q149" s="634"/>
      <c r="T149" s="392" t="s">
        <v>620</v>
      </c>
      <c r="U149" s="392"/>
      <c r="V149" s="595"/>
      <c r="W149" s="30"/>
      <c r="X149" s="30">
        <v>34</v>
      </c>
      <c r="Y149" s="34"/>
      <c r="Z149" s="35">
        <v>66</v>
      </c>
      <c r="AA149" s="37" t="s">
        <v>729</v>
      </c>
      <c r="AB149" s="30">
        <v>32</v>
      </c>
      <c r="AC149" s="34"/>
      <c r="AD149" s="35">
        <v>102</v>
      </c>
      <c r="AE149" s="30"/>
      <c r="AF149" s="30">
        <v>154</v>
      </c>
      <c r="AG149" s="36" t="s">
        <v>729</v>
      </c>
      <c r="AH149" s="35">
        <v>52</v>
      </c>
      <c r="AI149" s="37" t="s">
        <v>729</v>
      </c>
      <c r="AJ149" s="30">
        <v>84</v>
      </c>
    </row>
    <row r="150" spans="1:36" ht="19.5" customHeight="1">
      <c r="A150" s="392" t="s">
        <v>912</v>
      </c>
      <c r="B150" s="392"/>
      <c r="C150" s="595"/>
      <c r="D150" s="383">
        <v>1290</v>
      </c>
      <c r="E150" s="385"/>
      <c r="F150" s="383">
        <v>6897</v>
      </c>
      <c r="G150" s="385"/>
      <c r="H150" s="383">
        <v>3371</v>
      </c>
      <c r="I150" s="385"/>
      <c r="J150" s="383">
        <v>3526</v>
      </c>
      <c r="K150" s="385"/>
      <c r="L150" s="432">
        <v>32.6</v>
      </c>
      <c r="M150" s="291"/>
      <c r="N150" s="530"/>
      <c r="O150" s="432">
        <v>5.3</v>
      </c>
      <c r="P150" s="291"/>
      <c r="Q150" s="291"/>
      <c r="T150" s="392" t="s">
        <v>621</v>
      </c>
      <c r="U150" s="392"/>
      <c r="V150" s="595"/>
      <c r="W150" s="30"/>
      <c r="X150" s="30">
        <v>40</v>
      </c>
      <c r="Y150" s="34"/>
      <c r="Z150" s="35">
        <v>57</v>
      </c>
      <c r="AA150" s="30" t="s">
        <v>729</v>
      </c>
      <c r="AB150" s="30">
        <v>17</v>
      </c>
      <c r="AC150" s="34"/>
      <c r="AD150" s="35">
        <v>100</v>
      </c>
      <c r="AE150" s="30"/>
      <c r="AF150" s="30">
        <v>160</v>
      </c>
      <c r="AG150" s="36" t="s">
        <v>729</v>
      </c>
      <c r="AH150" s="35">
        <v>60</v>
      </c>
      <c r="AI150" s="37" t="s">
        <v>729</v>
      </c>
      <c r="AJ150" s="30">
        <v>77</v>
      </c>
    </row>
    <row r="151" spans="1:36" ht="19.5" customHeight="1">
      <c r="A151" s="392" t="s">
        <v>657</v>
      </c>
      <c r="B151" s="392"/>
      <c r="C151" s="595"/>
      <c r="D151" s="383">
        <v>1211</v>
      </c>
      <c r="E151" s="385"/>
      <c r="F151" s="383">
        <v>6080</v>
      </c>
      <c r="G151" s="385"/>
      <c r="H151" s="383">
        <v>2974</v>
      </c>
      <c r="I151" s="385"/>
      <c r="J151" s="383">
        <v>3106</v>
      </c>
      <c r="K151" s="385"/>
      <c r="L151" s="432">
        <v>28.7</v>
      </c>
      <c r="M151" s="291"/>
      <c r="N151" s="530"/>
      <c r="O151" s="633">
        <v>5</v>
      </c>
      <c r="P151" s="634"/>
      <c r="Q151" s="634"/>
      <c r="T151" s="392" t="s">
        <v>622</v>
      </c>
      <c r="U151" s="392"/>
      <c r="V151" s="595"/>
      <c r="W151" s="30"/>
      <c r="X151" s="30">
        <v>36</v>
      </c>
      <c r="Y151" s="34"/>
      <c r="Z151" s="35">
        <v>48</v>
      </c>
      <c r="AA151" s="37" t="s">
        <v>729</v>
      </c>
      <c r="AB151" s="30">
        <v>12</v>
      </c>
      <c r="AC151" s="34"/>
      <c r="AD151" s="35">
        <v>85</v>
      </c>
      <c r="AE151" s="30"/>
      <c r="AF151" s="30">
        <v>141</v>
      </c>
      <c r="AG151" s="36" t="s">
        <v>729</v>
      </c>
      <c r="AH151" s="35">
        <v>56</v>
      </c>
      <c r="AI151" s="37" t="s">
        <v>729</v>
      </c>
      <c r="AJ151" s="30">
        <v>68</v>
      </c>
    </row>
    <row r="152" spans="1:36" ht="19.5" customHeight="1">
      <c r="A152" s="392" t="s">
        <v>658</v>
      </c>
      <c r="B152" s="392"/>
      <c r="C152" s="595"/>
      <c r="D152" s="383">
        <v>1172</v>
      </c>
      <c r="E152" s="385"/>
      <c r="F152" s="383">
        <v>5598</v>
      </c>
      <c r="G152" s="385"/>
      <c r="H152" s="383">
        <v>2760</v>
      </c>
      <c r="I152" s="385"/>
      <c r="J152" s="383">
        <v>2838</v>
      </c>
      <c r="K152" s="385"/>
      <c r="L152" s="432">
        <v>26.4</v>
      </c>
      <c r="M152" s="291"/>
      <c r="N152" s="530"/>
      <c r="O152" s="633">
        <v>4.8</v>
      </c>
      <c r="P152" s="634"/>
      <c r="Q152" s="634"/>
      <c r="T152" s="392" t="s">
        <v>623</v>
      </c>
      <c r="U152" s="392"/>
      <c r="V152" s="595"/>
      <c r="W152" s="30"/>
      <c r="X152" s="30">
        <v>42</v>
      </c>
      <c r="Y152" s="34"/>
      <c r="Z152" s="35">
        <v>72</v>
      </c>
      <c r="AA152" s="37" t="s">
        <v>729</v>
      </c>
      <c r="AB152" s="30">
        <v>30</v>
      </c>
      <c r="AC152" s="34"/>
      <c r="AD152" s="35">
        <v>88</v>
      </c>
      <c r="AE152" s="30"/>
      <c r="AF152" s="30">
        <v>141</v>
      </c>
      <c r="AG152" s="36" t="s">
        <v>729</v>
      </c>
      <c r="AH152" s="35">
        <v>53</v>
      </c>
      <c r="AI152" s="37" t="s">
        <v>729</v>
      </c>
      <c r="AJ152" s="30">
        <v>83</v>
      </c>
    </row>
    <row r="153" spans="1:36" ht="19.5" customHeight="1">
      <c r="A153" s="392" t="s">
        <v>659</v>
      </c>
      <c r="B153" s="392"/>
      <c r="C153" s="595"/>
      <c r="D153" s="383">
        <v>1170</v>
      </c>
      <c r="E153" s="385"/>
      <c r="F153" s="383">
        <v>5301</v>
      </c>
      <c r="G153" s="385"/>
      <c r="H153" s="383">
        <v>2615</v>
      </c>
      <c r="I153" s="385"/>
      <c r="J153" s="383">
        <v>2686</v>
      </c>
      <c r="K153" s="385"/>
      <c r="L153" s="633">
        <v>25</v>
      </c>
      <c r="M153" s="634"/>
      <c r="N153" s="635"/>
      <c r="O153" s="432">
        <v>4.5</v>
      </c>
      <c r="P153" s="291"/>
      <c r="Q153" s="291"/>
      <c r="T153" s="392" t="s">
        <v>624</v>
      </c>
      <c r="U153" s="392"/>
      <c r="V153" s="595"/>
      <c r="W153" s="30"/>
      <c r="X153" s="30">
        <v>33</v>
      </c>
      <c r="Y153" s="34"/>
      <c r="Z153" s="35">
        <v>49</v>
      </c>
      <c r="AA153" s="37" t="s">
        <v>729</v>
      </c>
      <c r="AB153" s="30">
        <v>16</v>
      </c>
      <c r="AC153" s="34"/>
      <c r="AD153" s="35">
        <v>90</v>
      </c>
      <c r="AE153" s="30"/>
      <c r="AF153" s="30">
        <v>121</v>
      </c>
      <c r="AG153" s="36" t="s">
        <v>729</v>
      </c>
      <c r="AH153" s="35">
        <v>31</v>
      </c>
      <c r="AI153" s="37" t="s">
        <v>729</v>
      </c>
      <c r="AJ153" s="30">
        <v>47</v>
      </c>
    </row>
    <row r="154" spans="1:36" ht="19.5" customHeight="1">
      <c r="A154" s="392" t="s">
        <v>660</v>
      </c>
      <c r="B154" s="392"/>
      <c r="C154" s="595"/>
      <c r="D154" s="383">
        <v>1135</v>
      </c>
      <c r="E154" s="385"/>
      <c r="F154" s="383">
        <v>5203</v>
      </c>
      <c r="G154" s="385"/>
      <c r="H154" s="383">
        <v>2561</v>
      </c>
      <c r="I154" s="385"/>
      <c r="J154" s="383">
        <v>2642</v>
      </c>
      <c r="K154" s="385"/>
      <c r="L154" s="633">
        <v>24.6</v>
      </c>
      <c r="M154" s="634"/>
      <c r="N154" s="635"/>
      <c r="O154" s="432">
        <v>4.6</v>
      </c>
      <c r="P154" s="291"/>
      <c r="Q154" s="291"/>
      <c r="T154" s="392" t="s">
        <v>728</v>
      </c>
      <c r="U154" s="392"/>
      <c r="V154" s="595"/>
      <c r="W154" s="30"/>
      <c r="X154" s="30">
        <v>25</v>
      </c>
      <c r="Y154" s="34"/>
      <c r="Z154" s="35">
        <v>60</v>
      </c>
      <c r="AA154" s="37" t="s">
        <v>729</v>
      </c>
      <c r="AB154" s="30">
        <v>35</v>
      </c>
      <c r="AC154" s="34"/>
      <c r="AD154" s="35">
        <v>70</v>
      </c>
      <c r="AE154" s="30"/>
      <c r="AF154" s="30">
        <v>121</v>
      </c>
      <c r="AG154" s="36" t="s">
        <v>729</v>
      </c>
      <c r="AH154" s="35">
        <v>51</v>
      </c>
      <c r="AI154" s="37" t="s">
        <v>729</v>
      </c>
      <c r="AJ154" s="30">
        <v>86</v>
      </c>
    </row>
    <row r="155" spans="1:36" ht="19.5" customHeight="1">
      <c r="A155" s="392" t="s">
        <v>661</v>
      </c>
      <c r="B155" s="392"/>
      <c r="C155" s="595"/>
      <c r="D155" s="383">
        <v>1106</v>
      </c>
      <c r="E155" s="385"/>
      <c r="F155" s="383">
        <v>4982</v>
      </c>
      <c r="G155" s="385"/>
      <c r="H155" s="383">
        <v>2419</v>
      </c>
      <c r="I155" s="385"/>
      <c r="J155" s="383">
        <v>2563</v>
      </c>
      <c r="K155" s="385"/>
      <c r="L155" s="432">
        <v>23.5</v>
      </c>
      <c r="M155" s="291"/>
      <c r="N155" s="530"/>
      <c r="O155" s="432">
        <v>4.5</v>
      </c>
      <c r="P155" s="291"/>
      <c r="Q155" s="291"/>
      <c r="T155" s="392" t="s">
        <v>754</v>
      </c>
      <c r="U155" s="392"/>
      <c r="V155" s="595"/>
      <c r="W155" s="30"/>
      <c r="X155" s="30">
        <v>28</v>
      </c>
      <c r="Y155" s="34"/>
      <c r="Z155" s="35">
        <v>69</v>
      </c>
      <c r="AA155" s="37" t="s">
        <v>729</v>
      </c>
      <c r="AB155" s="30">
        <v>41</v>
      </c>
      <c r="AC155" s="34"/>
      <c r="AD155" s="35">
        <v>69</v>
      </c>
      <c r="AE155" s="30"/>
      <c r="AF155" s="30">
        <v>142</v>
      </c>
      <c r="AG155" s="36" t="s">
        <v>729</v>
      </c>
      <c r="AH155" s="35">
        <v>73</v>
      </c>
      <c r="AI155" s="37" t="s">
        <v>729</v>
      </c>
      <c r="AJ155" s="30">
        <v>114</v>
      </c>
    </row>
    <row r="156" spans="1:36" ht="19.5" customHeight="1">
      <c r="A156" s="392" t="s">
        <v>60</v>
      </c>
      <c r="B156" s="392"/>
      <c r="C156" s="595"/>
      <c r="D156" s="383">
        <v>1096</v>
      </c>
      <c r="E156" s="385"/>
      <c r="F156" s="383">
        <v>4863</v>
      </c>
      <c r="G156" s="385"/>
      <c r="H156" s="383">
        <v>2343</v>
      </c>
      <c r="I156" s="385"/>
      <c r="J156" s="383">
        <v>2520</v>
      </c>
      <c r="K156" s="385"/>
      <c r="L156" s="633">
        <v>23</v>
      </c>
      <c r="M156" s="634"/>
      <c r="N156" s="635"/>
      <c r="O156" s="432">
        <v>4.4</v>
      </c>
      <c r="P156" s="291"/>
      <c r="Q156" s="291"/>
      <c r="T156" s="392" t="s">
        <v>768</v>
      </c>
      <c r="U156" s="392"/>
      <c r="V156" s="595"/>
      <c r="W156" s="30"/>
      <c r="X156" s="30">
        <v>21</v>
      </c>
      <c r="Y156" s="34"/>
      <c r="Z156" s="35">
        <v>73</v>
      </c>
      <c r="AA156" s="37" t="s">
        <v>729</v>
      </c>
      <c r="AB156" s="30">
        <v>52</v>
      </c>
      <c r="AC156" s="34"/>
      <c r="AD156" s="35">
        <v>76</v>
      </c>
      <c r="AE156" s="30"/>
      <c r="AF156" s="30">
        <v>121</v>
      </c>
      <c r="AG156" s="36" t="s">
        <v>729</v>
      </c>
      <c r="AH156" s="35">
        <v>45</v>
      </c>
      <c r="AI156" s="37" t="s">
        <v>729</v>
      </c>
      <c r="AJ156" s="30">
        <v>97</v>
      </c>
    </row>
    <row r="157" spans="1:36" ht="19.5" customHeight="1">
      <c r="A157" s="392" t="s">
        <v>620</v>
      </c>
      <c r="B157" s="392"/>
      <c r="C157" s="595"/>
      <c r="D157" s="383">
        <v>1088</v>
      </c>
      <c r="E157" s="385"/>
      <c r="F157" s="383">
        <v>4528</v>
      </c>
      <c r="G157" s="385"/>
      <c r="H157" s="383">
        <v>2175</v>
      </c>
      <c r="I157" s="385"/>
      <c r="J157" s="383">
        <v>2353</v>
      </c>
      <c r="K157" s="385"/>
      <c r="L157" s="633">
        <v>21.4</v>
      </c>
      <c r="M157" s="634"/>
      <c r="N157" s="635"/>
      <c r="O157" s="432">
        <v>4.2</v>
      </c>
      <c r="P157" s="291"/>
      <c r="Q157" s="291"/>
      <c r="T157" s="392" t="s">
        <v>819</v>
      </c>
      <c r="U157" s="392"/>
      <c r="V157" s="595"/>
      <c r="W157" s="34"/>
      <c r="X157" s="38">
        <v>28</v>
      </c>
      <c r="Y157" s="34"/>
      <c r="Z157" s="35">
        <v>67</v>
      </c>
      <c r="AA157" s="32" t="s">
        <v>729</v>
      </c>
      <c r="AB157" s="32">
        <v>39</v>
      </c>
      <c r="AC157" s="36"/>
      <c r="AD157" s="33">
        <v>78</v>
      </c>
      <c r="AE157" s="32"/>
      <c r="AF157" s="32">
        <v>125</v>
      </c>
      <c r="AG157" s="36" t="s">
        <v>729</v>
      </c>
      <c r="AH157" s="33">
        <v>47</v>
      </c>
      <c r="AI157" s="32" t="s">
        <v>729</v>
      </c>
      <c r="AJ157" s="32">
        <v>86</v>
      </c>
    </row>
    <row r="158" spans="1:36" ht="19.5" customHeight="1">
      <c r="A158" s="392" t="s">
        <v>728</v>
      </c>
      <c r="B158" s="392"/>
      <c r="C158" s="595"/>
      <c r="D158" s="528">
        <v>1085</v>
      </c>
      <c r="E158" s="529"/>
      <c r="F158" s="528">
        <v>4226</v>
      </c>
      <c r="G158" s="529"/>
      <c r="H158" s="528">
        <v>1991</v>
      </c>
      <c r="I158" s="529"/>
      <c r="J158" s="528">
        <v>2235</v>
      </c>
      <c r="K158" s="529"/>
      <c r="L158" s="633">
        <v>20</v>
      </c>
      <c r="M158" s="634"/>
      <c r="N158" s="635"/>
      <c r="O158" s="391">
        <v>3.9</v>
      </c>
      <c r="P158" s="392"/>
      <c r="Q158" s="392"/>
      <c r="R158" s="24"/>
      <c r="S158" s="24"/>
      <c r="T158" s="392" t="s">
        <v>880</v>
      </c>
      <c r="U158" s="392"/>
      <c r="V158" s="595"/>
      <c r="W158" s="38"/>
      <c r="X158" s="38">
        <v>33</v>
      </c>
      <c r="Y158" s="34"/>
      <c r="Z158" s="35">
        <v>66</v>
      </c>
      <c r="AA158" s="32" t="s">
        <v>729</v>
      </c>
      <c r="AB158" s="32">
        <v>33</v>
      </c>
      <c r="AC158" s="36"/>
      <c r="AD158" s="33">
        <v>74</v>
      </c>
      <c r="AE158" s="32"/>
      <c r="AF158" s="32">
        <v>125</v>
      </c>
      <c r="AG158" s="36" t="s">
        <v>729</v>
      </c>
      <c r="AH158" s="33">
        <v>51</v>
      </c>
      <c r="AI158" s="32" t="s">
        <v>729</v>
      </c>
      <c r="AJ158" s="32">
        <v>84</v>
      </c>
    </row>
    <row r="159" spans="1:36" ht="19.5" customHeight="1" thickBot="1">
      <c r="A159" s="736" t="s">
        <v>566</v>
      </c>
      <c r="B159" s="736"/>
      <c r="C159" s="603"/>
      <c r="D159" s="683">
        <v>1045</v>
      </c>
      <c r="E159" s="683"/>
      <c r="F159" s="683">
        <v>3762</v>
      </c>
      <c r="G159" s="683"/>
      <c r="H159" s="683"/>
      <c r="I159" s="683"/>
      <c r="J159" s="683"/>
      <c r="K159" s="683"/>
      <c r="L159" s="680">
        <v>17.8</v>
      </c>
      <c r="M159" s="681"/>
      <c r="N159" s="682"/>
      <c r="O159" s="855">
        <v>3.6</v>
      </c>
      <c r="P159" s="855"/>
      <c r="Q159" s="856"/>
      <c r="T159" s="604" t="s">
        <v>566</v>
      </c>
      <c r="U159" s="604"/>
      <c r="V159" s="765"/>
      <c r="W159" s="126"/>
      <c r="X159" s="126">
        <v>26</v>
      </c>
      <c r="Y159" s="124"/>
      <c r="Z159" s="125">
        <v>54</v>
      </c>
      <c r="AA159" s="127" t="s">
        <v>830</v>
      </c>
      <c r="AB159" s="127">
        <v>28</v>
      </c>
      <c r="AC159" s="128"/>
      <c r="AD159" s="129">
        <v>68</v>
      </c>
      <c r="AE159" s="127"/>
      <c r="AF159" s="127">
        <v>133</v>
      </c>
      <c r="AG159" s="128" t="s">
        <v>830</v>
      </c>
      <c r="AH159" s="129">
        <v>65</v>
      </c>
      <c r="AI159" s="127" t="s">
        <v>830</v>
      </c>
      <c r="AJ159" s="127">
        <v>93</v>
      </c>
    </row>
    <row r="160" spans="1:36" ht="19.5" customHeight="1">
      <c r="A160" s="230" t="s">
        <v>610</v>
      </c>
      <c r="B160" s="230"/>
      <c r="C160" s="230"/>
      <c r="D160" s="230"/>
      <c r="E160" s="230"/>
      <c r="F160" s="230"/>
      <c r="G160" s="230"/>
      <c r="H160" s="230"/>
      <c r="I160" s="230"/>
      <c r="J160" s="594" t="s">
        <v>750</v>
      </c>
      <c r="K160" s="594"/>
      <c r="L160" s="594"/>
      <c r="M160" s="594"/>
      <c r="N160" s="594"/>
      <c r="O160" s="594"/>
      <c r="P160" s="594"/>
      <c r="Q160" s="594"/>
      <c r="AB160" s="858" t="s">
        <v>483</v>
      </c>
      <c r="AC160" s="858"/>
      <c r="AD160" s="858"/>
      <c r="AE160" s="858"/>
      <c r="AF160" s="858"/>
      <c r="AG160" s="858"/>
      <c r="AH160" s="858"/>
      <c r="AI160" s="858"/>
      <c r="AJ160" s="858"/>
    </row>
    <row r="162" spans="1:37" ht="18" thickBot="1">
      <c r="A162" s="660" t="s">
        <v>24</v>
      </c>
      <c r="B162" s="660"/>
      <c r="C162" s="660"/>
      <c r="D162" s="660"/>
      <c r="E162" s="660"/>
      <c r="F162" s="660"/>
      <c r="G162" s="660"/>
      <c r="H162" s="660"/>
      <c r="AF162" s="386" t="s">
        <v>79</v>
      </c>
      <c r="AG162" s="386"/>
      <c r="AH162" s="386"/>
      <c r="AI162" s="386"/>
      <c r="AJ162" s="386"/>
      <c r="AK162" s="386"/>
    </row>
    <row r="163" spans="1:38" ht="20.25" customHeight="1">
      <c r="A163" s="612"/>
      <c r="B163" s="613"/>
      <c r="C163" s="153" t="s">
        <v>914</v>
      </c>
      <c r="D163" s="154"/>
      <c r="E163" s="154"/>
      <c r="F163" s="513"/>
      <c r="G163" s="628" t="s">
        <v>723</v>
      </c>
      <c r="H163" s="629"/>
      <c r="I163" s="629"/>
      <c r="J163" s="630"/>
      <c r="K163" s="628" t="s">
        <v>724</v>
      </c>
      <c r="L163" s="629"/>
      <c r="M163" s="629"/>
      <c r="N163" s="630"/>
      <c r="O163" s="628" t="s">
        <v>725</v>
      </c>
      <c r="P163" s="629"/>
      <c r="Q163" s="629"/>
      <c r="R163" s="630"/>
      <c r="S163" s="628" t="s">
        <v>751</v>
      </c>
      <c r="T163" s="629"/>
      <c r="U163" s="629"/>
      <c r="V163" s="630"/>
      <c r="W163" s="628" t="s">
        <v>915</v>
      </c>
      <c r="X163" s="629"/>
      <c r="Y163" s="629"/>
      <c r="Z163" s="630"/>
      <c r="AA163" s="628" t="s">
        <v>916</v>
      </c>
      <c r="AB163" s="629"/>
      <c r="AC163" s="629"/>
      <c r="AD163" s="630"/>
      <c r="AE163" s="628" t="s">
        <v>917</v>
      </c>
      <c r="AF163" s="629"/>
      <c r="AG163" s="629"/>
      <c r="AH163" s="629"/>
      <c r="AI163" s="628" t="s">
        <v>918</v>
      </c>
      <c r="AJ163" s="629"/>
      <c r="AK163" s="629"/>
      <c r="AL163" s="857"/>
    </row>
    <row r="164" spans="1:38" ht="20.25" customHeight="1" thickBot="1">
      <c r="A164" s="614"/>
      <c r="B164" s="615"/>
      <c r="C164" s="609" t="s">
        <v>726</v>
      </c>
      <c r="D164" s="610"/>
      <c r="E164" s="609" t="s">
        <v>727</v>
      </c>
      <c r="F164" s="610"/>
      <c r="G164" s="609" t="s">
        <v>726</v>
      </c>
      <c r="H164" s="610"/>
      <c r="I164" s="609" t="s">
        <v>727</v>
      </c>
      <c r="J164" s="610"/>
      <c r="K164" s="609" t="s">
        <v>726</v>
      </c>
      <c r="L164" s="610"/>
      <c r="M164" s="609" t="s">
        <v>727</v>
      </c>
      <c r="N164" s="610"/>
      <c r="O164" s="609" t="s">
        <v>726</v>
      </c>
      <c r="P164" s="610"/>
      <c r="Q164" s="609" t="s">
        <v>727</v>
      </c>
      <c r="R164" s="610"/>
      <c r="S164" s="609" t="s">
        <v>726</v>
      </c>
      <c r="T164" s="610"/>
      <c r="U164" s="609" t="s">
        <v>727</v>
      </c>
      <c r="V164" s="610"/>
      <c r="W164" s="609" t="s">
        <v>726</v>
      </c>
      <c r="X164" s="610"/>
      <c r="Y164" s="609" t="s">
        <v>727</v>
      </c>
      <c r="Z164" s="610"/>
      <c r="AA164" s="609" t="s">
        <v>726</v>
      </c>
      <c r="AB164" s="610"/>
      <c r="AC164" s="609" t="s">
        <v>727</v>
      </c>
      <c r="AD164" s="610"/>
      <c r="AE164" s="673" t="s">
        <v>726</v>
      </c>
      <c r="AF164" s="673"/>
      <c r="AG164" s="673" t="s">
        <v>727</v>
      </c>
      <c r="AH164" s="609"/>
      <c r="AI164" s="673" t="s">
        <v>0</v>
      </c>
      <c r="AJ164" s="673"/>
      <c r="AK164" s="673" t="s">
        <v>1</v>
      </c>
      <c r="AL164" s="859"/>
    </row>
    <row r="165" spans="1:38" ht="20.25" customHeight="1">
      <c r="A165" s="732" t="s">
        <v>76</v>
      </c>
      <c r="B165" s="733"/>
      <c r="C165" s="398">
        <v>34</v>
      </c>
      <c r="D165" s="399"/>
      <c r="E165" s="398">
        <v>135</v>
      </c>
      <c r="F165" s="399"/>
      <c r="G165" s="398">
        <v>34</v>
      </c>
      <c r="H165" s="399"/>
      <c r="I165" s="398">
        <v>139</v>
      </c>
      <c r="J165" s="399"/>
      <c r="K165" s="398">
        <v>33</v>
      </c>
      <c r="L165" s="399"/>
      <c r="M165" s="398">
        <v>139</v>
      </c>
      <c r="N165" s="399"/>
      <c r="O165" s="398">
        <v>32</v>
      </c>
      <c r="P165" s="399"/>
      <c r="Q165" s="398">
        <v>132</v>
      </c>
      <c r="R165" s="399"/>
      <c r="S165" s="398">
        <v>32</v>
      </c>
      <c r="T165" s="399"/>
      <c r="U165" s="398">
        <v>132</v>
      </c>
      <c r="V165" s="399"/>
      <c r="W165" s="398">
        <v>30</v>
      </c>
      <c r="X165" s="399"/>
      <c r="Y165" s="398">
        <v>123</v>
      </c>
      <c r="Z165" s="399"/>
      <c r="AA165" s="398">
        <v>31</v>
      </c>
      <c r="AB165" s="399"/>
      <c r="AC165" s="398">
        <v>120</v>
      </c>
      <c r="AD165" s="399"/>
      <c r="AE165" s="561">
        <v>32</v>
      </c>
      <c r="AF165" s="561"/>
      <c r="AG165" s="561">
        <v>117</v>
      </c>
      <c r="AH165" s="562"/>
      <c r="AI165" s="561">
        <v>31</v>
      </c>
      <c r="AJ165" s="561"/>
      <c r="AK165" s="561">
        <v>113</v>
      </c>
      <c r="AL165" s="862"/>
    </row>
    <row r="166" spans="1:38" ht="20.25" customHeight="1">
      <c r="A166" s="730" t="s">
        <v>77</v>
      </c>
      <c r="B166" s="731"/>
      <c r="C166" s="618">
        <v>21</v>
      </c>
      <c r="D166" s="619"/>
      <c r="E166" s="618">
        <v>89</v>
      </c>
      <c r="F166" s="619"/>
      <c r="G166" s="618">
        <v>21</v>
      </c>
      <c r="H166" s="619"/>
      <c r="I166" s="618">
        <v>90</v>
      </c>
      <c r="J166" s="619"/>
      <c r="K166" s="618">
        <v>21</v>
      </c>
      <c r="L166" s="619"/>
      <c r="M166" s="618">
        <v>85</v>
      </c>
      <c r="N166" s="619"/>
      <c r="O166" s="618">
        <v>21</v>
      </c>
      <c r="P166" s="619"/>
      <c r="Q166" s="618">
        <v>82</v>
      </c>
      <c r="R166" s="619"/>
      <c r="S166" s="618">
        <v>22</v>
      </c>
      <c r="T166" s="619"/>
      <c r="U166" s="618">
        <v>82</v>
      </c>
      <c r="V166" s="619"/>
      <c r="W166" s="618">
        <v>23</v>
      </c>
      <c r="X166" s="619"/>
      <c r="Y166" s="618">
        <v>82</v>
      </c>
      <c r="Z166" s="619"/>
      <c r="AA166" s="618">
        <v>23</v>
      </c>
      <c r="AB166" s="619"/>
      <c r="AC166" s="618">
        <v>77</v>
      </c>
      <c r="AD166" s="619"/>
      <c r="AE166" s="559">
        <v>22</v>
      </c>
      <c r="AF166" s="559"/>
      <c r="AG166" s="559">
        <v>76</v>
      </c>
      <c r="AH166" s="560"/>
      <c r="AI166" s="559">
        <v>23</v>
      </c>
      <c r="AJ166" s="559"/>
      <c r="AK166" s="559">
        <v>79</v>
      </c>
      <c r="AL166" s="863"/>
    </row>
    <row r="167" spans="1:38" ht="20.25" customHeight="1">
      <c r="A167" s="730" t="s">
        <v>2</v>
      </c>
      <c r="B167" s="731"/>
      <c r="C167" s="618">
        <v>169</v>
      </c>
      <c r="D167" s="619"/>
      <c r="E167" s="618">
        <v>475</v>
      </c>
      <c r="F167" s="619"/>
      <c r="G167" s="618">
        <v>169</v>
      </c>
      <c r="H167" s="619"/>
      <c r="I167" s="618">
        <v>482</v>
      </c>
      <c r="J167" s="619"/>
      <c r="K167" s="618">
        <v>170</v>
      </c>
      <c r="L167" s="619"/>
      <c r="M167" s="618">
        <v>470</v>
      </c>
      <c r="N167" s="619"/>
      <c r="O167" s="618">
        <v>167</v>
      </c>
      <c r="P167" s="619"/>
      <c r="Q167" s="618">
        <v>468</v>
      </c>
      <c r="R167" s="619"/>
      <c r="S167" s="618">
        <v>167</v>
      </c>
      <c r="T167" s="619"/>
      <c r="U167" s="618">
        <v>460</v>
      </c>
      <c r="V167" s="619"/>
      <c r="W167" s="618">
        <v>169</v>
      </c>
      <c r="X167" s="619"/>
      <c r="Y167" s="618">
        <v>459</v>
      </c>
      <c r="Z167" s="619"/>
      <c r="AA167" s="618">
        <v>166</v>
      </c>
      <c r="AB167" s="619"/>
      <c r="AC167" s="618">
        <v>442</v>
      </c>
      <c r="AD167" s="619"/>
      <c r="AE167" s="559">
        <v>165</v>
      </c>
      <c r="AF167" s="559"/>
      <c r="AG167" s="559">
        <v>430</v>
      </c>
      <c r="AH167" s="560"/>
      <c r="AI167" s="560">
        <v>166</v>
      </c>
      <c r="AJ167" s="860"/>
      <c r="AK167" s="560">
        <v>429</v>
      </c>
      <c r="AL167" s="861"/>
    </row>
    <row r="168" spans="1:38" ht="20.25" customHeight="1">
      <c r="A168" s="737" t="s">
        <v>3</v>
      </c>
      <c r="B168" s="738"/>
      <c r="C168" s="618">
        <v>28</v>
      </c>
      <c r="D168" s="619"/>
      <c r="E168" s="618">
        <v>125</v>
      </c>
      <c r="F168" s="619"/>
      <c r="G168" s="618">
        <v>28</v>
      </c>
      <c r="H168" s="619"/>
      <c r="I168" s="618">
        <v>122</v>
      </c>
      <c r="J168" s="619"/>
      <c r="K168" s="618">
        <v>28</v>
      </c>
      <c r="L168" s="619"/>
      <c r="M168" s="618">
        <v>120</v>
      </c>
      <c r="N168" s="619"/>
      <c r="O168" s="618">
        <v>28</v>
      </c>
      <c r="P168" s="619"/>
      <c r="Q168" s="618">
        <v>117</v>
      </c>
      <c r="R168" s="619"/>
      <c r="S168" s="618">
        <v>28</v>
      </c>
      <c r="T168" s="619"/>
      <c r="U168" s="618">
        <v>118</v>
      </c>
      <c r="V168" s="619"/>
      <c r="W168" s="618">
        <v>28</v>
      </c>
      <c r="X168" s="619"/>
      <c r="Y168" s="618">
        <v>113</v>
      </c>
      <c r="Z168" s="619"/>
      <c r="AA168" s="618">
        <v>27</v>
      </c>
      <c r="AB168" s="619"/>
      <c r="AC168" s="618">
        <v>109</v>
      </c>
      <c r="AD168" s="619"/>
      <c r="AE168" s="559">
        <v>27</v>
      </c>
      <c r="AF168" s="559"/>
      <c r="AG168" s="559">
        <v>108</v>
      </c>
      <c r="AH168" s="560"/>
      <c r="AI168" s="560">
        <v>27</v>
      </c>
      <c r="AJ168" s="860"/>
      <c r="AK168" s="560">
        <v>109</v>
      </c>
      <c r="AL168" s="861"/>
    </row>
    <row r="169" spans="1:38" ht="20.25" customHeight="1" thickBot="1">
      <c r="A169" s="739" t="s">
        <v>4</v>
      </c>
      <c r="B169" s="740"/>
      <c r="C169" s="734">
        <v>22</v>
      </c>
      <c r="D169" s="735"/>
      <c r="E169" s="734">
        <v>90</v>
      </c>
      <c r="F169" s="735"/>
      <c r="G169" s="734">
        <v>22</v>
      </c>
      <c r="H169" s="735"/>
      <c r="I169" s="734">
        <v>92</v>
      </c>
      <c r="J169" s="735"/>
      <c r="K169" s="734">
        <v>22</v>
      </c>
      <c r="L169" s="735"/>
      <c r="M169" s="734">
        <v>92</v>
      </c>
      <c r="N169" s="735"/>
      <c r="O169" s="734">
        <v>22</v>
      </c>
      <c r="P169" s="735"/>
      <c r="Q169" s="734">
        <v>93</v>
      </c>
      <c r="R169" s="735"/>
      <c r="S169" s="734">
        <v>22</v>
      </c>
      <c r="T169" s="735"/>
      <c r="U169" s="734">
        <v>92</v>
      </c>
      <c r="V169" s="735"/>
      <c r="W169" s="734">
        <v>21</v>
      </c>
      <c r="X169" s="735"/>
      <c r="Y169" s="734">
        <v>89</v>
      </c>
      <c r="Z169" s="735"/>
      <c r="AA169" s="734">
        <v>20</v>
      </c>
      <c r="AB169" s="735"/>
      <c r="AC169" s="734">
        <v>85</v>
      </c>
      <c r="AD169" s="735"/>
      <c r="AE169" s="563">
        <v>21</v>
      </c>
      <c r="AF169" s="563"/>
      <c r="AG169" s="563">
        <v>84</v>
      </c>
      <c r="AH169" s="564"/>
      <c r="AI169" s="564">
        <v>21</v>
      </c>
      <c r="AJ169" s="866"/>
      <c r="AK169" s="564">
        <v>82</v>
      </c>
      <c r="AL169" s="867"/>
    </row>
    <row r="170" spans="1:38" ht="20.25" customHeight="1">
      <c r="A170" s="616" t="s">
        <v>5</v>
      </c>
      <c r="B170" s="617"/>
      <c r="C170" s="398">
        <v>21</v>
      </c>
      <c r="D170" s="399"/>
      <c r="E170" s="398">
        <v>93</v>
      </c>
      <c r="F170" s="399"/>
      <c r="G170" s="398">
        <v>20</v>
      </c>
      <c r="H170" s="399"/>
      <c r="I170" s="398">
        <v>89</v>
      </c>
      <c r="J170" s="399"/>
      <c r="K170" s="398">
        <v>20</v>
      </c>
      <c r="L170" s="399"/>
      <c r="M170" s="398">
        <v>88</v>
      </c>
      <c r="N170" s="399"/>
      <c r="O170" s="398">
        <v>20</v>
      </c>
      <c r="P170" s="399"/>
      <c r="Q170" s="398">
        <v>87</v>
      </c>
      <c r="R170" s="399"/>
      <c r="S170" s="398">
        <v>21</v>
      </c>
      <c r="T170" s="399"/>
      <c r="U170" s="398">
        <v>87</v>
      </c>
      <c r="V170" s="399"/>
      <c r="W170" s="398">
        <v>21</v>
      </c>
      <c r="X170" s="399"/>
      <c r="Y170" s="398">
        <v>87</v>
      </c>
      <c r="Z170" s="399"/>
      <c r="AA170" s="398">
        <v>21</v>
      </c>
      <c r="AB170" s="399"/>
      <c r="AC170" s="398">
        <v>86</v>
      </c>
      <c r="AD170" s="399"/>
      <c r="AE170" s="561">
        <v>20</v>
      </c>
      <c r="AF170" s="561"/>
      <c r="AG170" s="561">
        <v>83</v>
      </c>
      <c r="AH170" s="562"/>
      <c r="AI170" s="562">
        <v>20</v>
      </c>
      <c r="AJ170" s="864"/>
      <c r="AK170" s="562">
        <v>77</v>
      </c>
      <c r="AL170" s="865"/>
    </row>
    <row r="171" spans="1:38" ht="20.25" customHeight="1">
      <c r="A171" s="737" t="s">
        <v>6</v>
      </c>
      <c r="B171" s="738"/>
      <c r="C171" s="618">
        <v>18</v>
      </c>
      <c r="D171" s="619"/>
      <c r="E171" s="618">
        <v>69</v>
      </c>
      <c r="F171" s="619"/>
      <c r="G171" s="618">
        <v>18</v>
      </c>
      <c r="H171" s="619"/>
      <c r="I171" s="618">
        <v>70</v>
      </c>
      <c r="J171" s="619"/>
      <c r="K171" s="618">
        <v>18</v>
      </c>
      <c r="L171" s="619"/>
      <c r="M171" s="618">
        <v>71</v>
      </c>
      <c r="N171" s="619"/>
      <c r="O171" s="618">
        <v>18</v>
      </c>
      <c r="P171" s="619"/>
      <c r="Q171" s="618">
        <v>71</v>
      </c>
      <c r="R171" s="619"/>
      <c r="S171" s="618">
        <v>18</v>
      </c>
      <c r="T171" s="619"/>
      <c r="U171" s="618">
        <v>71</v>
      </c>
      <c r="V171" s="619"/>
      <c r="W171" s="618">
        <v>18</v>
      </c>
      <c r="X171" s="619"/>
      <c r="Y171" s="618">
        <v>67</v>
      </c>
      <c r="Z171" s="619"/>
      <c r="AA171" s="618">
        <v>18</v>
      </c>
      <c r="AB171" s="619"/>
      <c r="AC171" s="618">
        <v>69</v>
      </c>
      <c r="AD171" s="619"/>
      <c r="AE171" s="559">
        <v>18</v>
      </c>
      <c r="AF171" s="559"/>
      <c r="AG171" s="559">
        <v>66</v>
      </c>
      <c r="AH171" s="560"/>
      <c r="AI171" s="560">
        <v>18</v>
      </c>
      <c r="AJ171" s="860"/>
      <c r="AK171" s="560">
        <v>66</v>
      </c>
      <c r="AL171" s="861"/>
    </row>
    <row r="172" spans="1:38" ht="20.25" customHeight="1">
      <c r="A172" s="737" t="s">
        <v>74</v>
      </c>
      <c r="B172" s="738"/>
      <c r="C172" s="618">
        <v>44</v>
      </c>
      <c r="D172" s="619"/>
      <c r="E172" s="618">
        <v>158</v>
      </c>
      <c r="F172" s="619"/>
      <c r="G172" s="618">
        <v>43</v>
      </c>
      <c r="H172" s="619"/>
      <c r="I172" s="618">
        <v>154</v>
      </c>
      <c r="J172" s="619"/>
      <c r="K172" s="618">
        <v>42</v>
      </c>
      <c r="L172" s="619"/>
      <c r="M172" s="618">
        <v>148</v>
      </c>
      <c r="N172" s="619"/>
      <c r="O172" s="618">
        <v>41</v>
      </c>
      <c r="P172" s="619"/>
      <c r="Q172" s="618">
        <v>146</v>
      </c>
      <c r="R172" s="619"/>
      <c r="S172" s="618">
        <v>41</v>
      </c>
      <c r="T172" s="619"/>
      <c r="U172" s="618">
        <v>146</v>
      </c>
      <c r="V172" s="619"/>
      <c r="W172" s="618">
        <v>41</v>
      </c>
      <c r="X172" s="619"/>
      <c r="Y172" s="618">
        <v>142</v>
      </c>
      <c r="Z172" s="619"/>
      <c r="AA172" s="618">
        <v>40</v>
      </c>
      <c r="AB172" s="619"/>
      <c r="AC172" s="618">
        <v>133</v>
      </c>
      <c r="AD172" s="619"/>
      <c r="AE172" s="559">
        <v>40</v>
      </c>
      <c r="AF172" s="559"/>
      <c r="AG172" s="559">
        <v>130</v>
      </c>
      <c r="AH172" s="560"/>
      <c r="AI172" s="560">
        <v>40</v>
      </c>
      <c r="AJ172" s="860"/>
      <c r="AK172" s="560">
        <v>129</v>
      </c>
      <c r="AL172" s="861"/>
    </row>
    <row r="173" spans="1:38" ht="20.25" customHeight="1">
      <c r="A173" s="730" t="s">
        <v>7</v>
      </c>
      <c r="B173" s="731"/>
      <c r="C173" s="618">
        <v>50</v>
      </c>
      <c r="D173" s="619"/>
      <c r="E173" s="618">
        <v>217</v>
      </c>
      <c r="F173" s="619"/>
      <c r="G173" s="618">
        <v>48</v>
      </c>
      <c r="H173" s="619"/>
      <c r="I173" s="618">
        <v>207</v>
      </c>
      <c r="J173" s="619"/>
      <c r="K173" s="618">
        <v>49</v>
      </c>
      <c r="L173" s="619"/>
      <c r="M173" s="618">
        <v>202</v>
      </c>
      <c r="N173" s="619"/>
      <c r="O173" s="618">
        <v>50</v>
      </c>
      <c r="P173" s="619"/>
      <c r="Q173" s="618">
        <v>201</v>
      </c>
      <c r="R173" s="619"/>
      <c r="S173" s="618">
        <v>49</v>
      </c>
      <c r="T173" s="619"/>
      <c r="U173" s="618">
        <v>199</v>
      </c>
      <c r="V173" s="619"/>
      <c r="W173" s="618">
        <v>49</v>
      </c>
      <c r="X173" s="619"/>
      <c r="Y173" s="618">
        <v>195</v>
      </c>
      <c r="Z173" s="619"/>
      <c r="AA173" s="618">
        <v>51</v>
      </c>
      <c r="AB173" s="619"/>
      <c r="AC173" s="618">
        <v>191</v>
      </c>
      <c r="AD173" s="619"/>
      <c r="AE173" s="559">
        <v>50</v>
      </c>
      <c r="AF173" s="559"/>
      <c r="AG173" s="559">
        <v>189</v>
      </c>
      <c r="AH173" s="560"/>
      <c r="AI173" s="560">
        <v>48</v>
      </c>
      <c r="AJ173" s="860"/>
      <c r="AK173" s="560">
        <v>180</v>
      </c>
      <c r="AL173" s="861"/>
    </row>
    <row r="174" spans="1:38" ht="20.25" customHeight="1" thickBot="1">
      <c r="A174" s="739" t="s">
        <v>8</v>
      </c>
      <c r="B174" s="740"/>
      <c r="C174" s="734">
        <v>37</v>
      </c>
      <c r="D174" s="735"/>
      <c r="E174" s="734">
        <v>135</v>
      </c>
      <c r="F174" s="735"/>
      <c r="G174" s="734">
        <v>36</v>
      </c>
      <c r="H174" s="735"/>
      <c r="I174" s="734">
        <v>133</v>
      </c>
      <c r="J174" s="735"/>
      <c r="K174" s="734">
        <v>34</v>
      </c>
      <c r="L174" s="735"/>
      <c r="M174" s="734">
        <v>131</v>
      </c>
      <c r="N174" s="735"/>
      <c r="O174" s="734">
        <v>33</v>
      </c>
      <c r="P174" s="735"/>
      <c r="Q174" s="734">
        <v>127</v>
      </c>
      <c r="R174" s="735"/>
      <c r="S174" s="734">
        <v>32</v>
      </c>
      <c r="T174" s="735"/>
      <c r="U174" s="734">
        <v>124</v>
      </c>
      <c r="V174" s="735"/>
      <c r="W174" s="734">
        <v>32</v>
      </c>
      <c r="X174" s="735"/>
      <c r="Y174" s="734">
        <v>129</v>
      </c>
      <c r="Z174" s="735"/>
      <c r="AA174" s="734">
        <v>33</v>
      </c>
      <c r="AB174" s="735"/>
      <c r="AC174" s="734">
        <v>129</v>
      </c>
      <c r="AD174" s="735"/>
      <c r="AE174" s="563">
        <v>33</v>
      </c>
      <c r="AF174" s="563"/>
      <c r="AG174" s="563">
        <v>125</v>
      </c>
      <c r="AH174" s="564"/>
      <c r="AI174" s="564">
        <v>32</v>
      </c>
      <c r="AJ174" s="866"/>
      <c r="AK174" s="564">
        <v>121</v>
      </c>
      <c r="AL174" s="867"/>
    </row>
    <row r="175" spans="1:38" ht="20.25" customHeight="1">
      <c r="A175" s="616" t="s">
        <v>9</v>
      </c>
      <c r="B175" s="617"/>
      <c r="C175" s="398">
        <v>8</v>
      </c>
      <c r="D175" s="399"/>
      <c r="E175" s="398">
        <v>23</v>
      </c>
      <c r="F175" s="399"/>
      <c r="G175" s="398">
        <v>7</v>
      </c>
      <c r="H175" s="399"/>
      <c r="I175" s="398">
        <v>22</v>
      </c>
      <c r="J175" s="399"/>
      <c r="K175" s="398">
        <v>7</v>
      </c>
      <c r="L175" s="399"/>
      <c r="M175" s="398">
        <v>22</v>
      </c>
      <c r="N175" s="399"/>
      <c r="O175" s="398">
        <v>7</v>
      </c>
      <c r="P175" s="399"/>
      <c r="Q175" s="398">
        <v>16</v>
      </c>
      <c r="R175" s="399"/>
      <c r="S175" s="398">
        <v>7</v>
      </c>
      <c r="T175" s="399"/>
      <c r="U175" s="398">
        <v>16</v>
      </c>
      <c r="V175" s="399"/>
      <c r="W175" s="398">
        <v>8</v>
      </c>
      <c r="X175" s="399"/>
      <c r="Y175" s="398">
        <v>21</v>
      </c>
      <c r="Z175" s="399"/>
      <c r="AA175" s="398">
        <v>8</v>
      </c>
      <c r="AB175" s="399"/>
      <c r="AC175" s="398">
        <v>21</v>
      </c>
      <c r="AD175" s="399"/>
      <c r="AE175" s="561">
        <v>7</v>
      </c>
      <c r="AF175" s="561"/>
      <c r="AG175" s="561">
        <v>21</v>
      </c>
      <c r="AH175" s="562"/>
      <c r="AI175" s="562">
        <v>7</v>
      </c>
      <c r="AJ175" s="864"/>
      <c r="AK175" s="562">
        <v>21</v>
      </c>
      <c r="AL175" s="865"/>
    </row>
    <row r="176" spans="1:38" ht="20.25" customHeight="1">
      <c r="A176" s="737" t="s">
        <v>10</v>
      </c>
      <c r="B176" s="738"/>
      <c r="C176" s="618">
        <v>146</v>
      </c>
      <c r="D176" s="619"/>
      <c r="E176" s="618">
        <v>605</v>
      </c>
      <c r="F176" s="619"/>
      <c r="G176" s="618">
        <v>147</v>
      </c>
      <c r="H176" s="619"/>
      <c r="I176" s="618">
        <v>603</v>
      </c>
      <c r="J176" s="619"/>
      <c r="K176" s="618">
        <v>148</v>
      </c>
      <c r="L176" s="619"/>
      <c r="M176" s="618">
        <v>605</v>
      </c>
      <c r="N176" s="619"/>
      <c r="O176" s="618">
        <v>147</v>
      </c>
      <c r="P176" s="619"/>
      <c r="Q176" s="618">
        <v>595</v>
      </c>
      <c r="R176" s="619"/>
      <c r="S176" s="618">
        <v>146</v>
      </c>
      <c r="T176" s="619"/>
      <c r="U176" s="618">
        <v>570</v>
      </c>
      <c r="V176" s="619"/>
      <c r="W176" s="618">
        <v>144</v>
      </c>
      <c r="X176" s="619"/>
      <c r="Y176" s="618">
        <v>546</v>
      </c>
      <c r="Z176" s="619"/>
      <c r="AA176" s="618">
        <v>147</v>
      </c>
      <c r="AB176" s="619"/>
      <c r="AC176" s="618">
        <v>555</v>
      </c>
      <c r="AD176" s="619"/>
      <c r="AE176" s="559">
        <v>146</v>
      </c>
      <c r="AF176" s="559"/>
      <c r="AG176" s="559">
        <v>549</v>
      </c>
      <c r="AH176" s="560"/>
      <c r="AI176" s="560">
        <v>148</v>
      </c>
      <c r="AJ176" s="860"/>
      <c r="AK176" s="560">
        <v>538</v>
      </c>
      <c r="AL176" s="861"/>
    </row>
    <row r="177" spans="1:38" ht="20.25" customHeight="1">
      <c r="A177" s="737" t="s">
        <v>11</v>
      </c>
      <c r="B177" s="738"/>
      <c r="C177" s="618">
        <v>18</v>
      </c>
      <c r="D177" s="619"/>
      <c r="E177" s="618">
        <v>81</v>
      </c>
      <c r="F177" s="619"/>
      <c r="G177" s="618">
        <v>18</v>
      </c>
      <c r="H177" s="619"/>
      <c r="I177" s="618">
        <v>81</v>
      </c>
      <c r="J177" s="619"/>
      <c r="K177" s="618">
        <v>18</v>
      </c>
      <c r="L177" s="619"/>
      <c r="M177" s="618">
        <v>78</v>
      </c>
      <c r="N177" s="619"/>
      <c r="O177" s="618">
        <v>18</v>
      </c>
      <c r="P177" s="619"/>
      <c r="Q177" s="618">
        <v>75</v>
      </c>
      <c r="R177" s="619"/>
      <c r="S177" s="618">
        <v>18</v>
      </c>
      <c r="T177" s="619"/>
      <c r="U177" s="618">
        <v>73</v>
      </c>
      <c r="V177" s="619"/>
      <c r="W177" s="618">
        <v>18</v>
      </c>
      <c r="X177" s="619"/>
      <c r="Y177" s="618">
        <v>72</v>
      </c>
      <c r="Z177" s="619"/>
      <c r="AA177" s="618">
        <v>18</v>
      </c>
      <c r="AB177" s="619"/>
      <c r="AC177" s="618">
        <v>68</v>
      </c>
      <c r="AD177" s="619"/>
      <c r="AE177" s="559">
        <v>18</v>
      </c>
      <c r="AF177" s="559"/>
      <c r="AG177" s="559">
        <v>68</v>
      </c>
      <c r="AH177" s="560"/>
      <c r="AI177" s="560">
        <v>18</v>
      </c>
      <c r="AJ177" s="860"/>
      <c r="AK177" s="560">
        <v>68</v>
      </c>
      <c r="AL177" s="861"/>
    </row>
    <row r="178" spans="1:38" ht="20.25" customHeight="1">
      <c r="A178" s="737" t="s">
        <v>12</v>
      </c>
      <c r="B178" s="738"/>
      <c r="C178" s="618">
        <v>41</v>
      </c>
      <c r="D178" s="619"/>
      <c r="E178" s="618">
        <v>196</v>
      </c>
      <c r="F178" s="619"/>
      <c r="G178" s="618">
        <v>41</v>
      </c>
      <c r="H178" s="619"/>
      <c r="I178" s="618">
        <v>197</v>
      </c>
      <c r="J178" s="619"/>
      <c r="K178" s="618">
        <v>41</v>
      </c>
      <c r="L178" s="619"/>
      <c r="M178" s="618">
        <v>194</v>
      </c>
      <c r="N178" s="619"/>
      <c r="O178" s="618">
        <v>42</v>
      </c>
      <c r="P178" s="619"/>
      <c r="Q178" s="618">
        <v>195</v>
      </c>
      <c r="R178" s="619"/>
      <c r="S178" s="618">
        <v>41</v>
      </c>
      <c r="T178" s="619"/>
      <c r="U178" s="618">
        <v>186</v>
      </c>
      <c r="V178" s="619"/>
      <c r="W178" s="618">
        <v>41</v>
      </c>
      <c r="X178" s="619"/>
      <c r="Y178" s="618">
        <v>194</v>
      </c>
      <c r="Z178" s="619"/>
      <c r="AA178" s="618">
        <v>41</v>
      </c>
      <c r="AB178" s="619"/>
      <c r="AC178" s="618">
        <v>190</v>
      </c>
      <c r="AD178" s="619"/>
      <c r="AE178" s="559">
        <v>41</v>
      </c>
      <c r="AF178" s="559"/>
      <c r="AG178" s="559">
        <v>188</v>
      </c>
      <c r="AH178" s="560"/>
      <c r="AI178" s="560">
        <v>41</v>
      </c>
      <c r="AJ178" s="860"/>
      <c r="AK178" s="560">
        <v>180</v>
      </c>
      <c r="AL178" s="861"/>
    </row>
    <row r="179" spans="1:38" ht="20.25" customHeight="1" thickBot="1">
      <c r="A179" s="739" t="s">
        <v>13</v>
      </c>
      <c r="B179" s="740"/>
      <c r="C179" s="734">
        <v>37</v>
      </c>
      <c r="D179" s="735"/>
      <c r="E179" s="734">
        <v>161</v>
      </c>
      <c r="F179" s="735"/>
      <c r="G179" s="734">
        <v>36</v>
      </c>
      <c r="H179" s="735"/>
      <c r="I179" s="734">
        <v>160</v>
      </c>
      <c r="J179" s="735"/>
      <c r="K179" s="734">
        <v>36</v>
      </c>
      <c r="L179" s="735"/>
      <c r="M179" s="734">
        <v>157</v>
      </c>
      <c r="N179" s="735"/>
      <c r="O179" s="734">
        <v>35</v>
      </c>
      <c r="P179" s="735"/>
      <c r="Q179" s="734">
        <v>154</v>
      </c>
      <c r="R179" s="735"/>
      <c r="S179" s="734">
        <v>36</v>
      </c>
      <c r="T179" s="735"/>
      <c r="U179" s="734">
        <v>156</v>
      </c>
      <c r="V179" s="735"/>
      <c r="W179" s="734">
        <v>36</v>
      </c>
      <c r="X179" s="735"/>
      <c r="Y179" s="734">
        <v>154</v>
      </c>
      <c r="Z179" s="735"/>
      <c r="AA179" s="734">
        <v>36</v>
      </c>
      <c r="AB179" s="735"/>
      <c r="AC179" s="734">
        <v>153</v>
      </c>
      <c r="AD179" s="735"/>
      <c r="AE179" s="563">
        <v>36</v>
      </c>
      <c r="AF179" s="563"/>
      <c r="AG179" s="563">
        <v>149</v>
      </c>
      <c r="AH179" s="564"/>
      <c r="AI179" s="564">
        <v>36</v>
      </c>
      <c r="AJ179" s="866"/>
      <c r="AK179" s="564">
        <v>147</v>
      </c>
      <c r="AL179" s="867"/>
    </row>
    <row r="180" spans="1:38" ht="20.25" customHeight="1">
      <c r="A180" s="616" t="s">
        <v>14</v>
      </c>
      <c r="B180" s="617"/>
      <c r="C180" s="398">
        <v>12</v>
      </c>
      <c r="D180" s="399"/>
      <c r="E180" s="398">
        <v>35</v>
      </c>
      <c r="F180" s="399"/>
      <c r="G180" s="398">
        <v>12</v>
      </c>
      <c r="H180" s="399"/>
      <c r="I180" s="398">
        <v>33</v>
      </c>
      <c r="J180" s="399"/>
      <c r="K180" s="398">
        <v>12</v>
      </c>
      <c r="L180" s="399"/>
      <c r="M180" s="398">
        <v>33</v>
      </c>
      <c r="N180" s="399"/>
      <c r="O180" s="398">
        <v>10</v>
      </c>
      <c r="P180" s="399"/>
      <c r="Q180" s="398">
        <v>30</v>
      </c>
      <c r="R180" s="399"/>
      <c r="S180" s="398">
        <v>10</v>
      </c>
      <c r="T180" s="399"/>
      <c r="U180" s="398">
        <v>26</v>
      </c>
      <c r="V180" s="399"/>
      <c r="W180" s="398">
        <v>9</v>
      </c>
      <c r="X180" s="399"/>
      <c r="Y180" s="398">
        <v>26</v>
      </c>
      <c r="Z180" s="399"/>
      <c r="AA180" s="398">
        <v>10</v>
      </c>
      <c r="AB180" s="399"/>
      <c r="AC180" s="398">
        <v>21</v>
      </c>
      <c r="AD180" s="399"/>
      <c r="AE180" s="561">
        <v>10</v>
      </c>
      <c r="AF180" s="561"/>
      <c r="AG180" s="561">
        <v>22</v>
      </c>
      <c r="AH180" s="562"/>
      <c r="AI180" s="562">
        <v>9</v>
      </c>
      <c r="AJ180" s="864"/>
      <c r="AK180" s="562">
        <v>22</v>
      </c>
      <c r="AL180" s="865"/>
    </row>
    <row r="181" spans="1:38" ht="20.25" customHeight="1">
      <c r="A181" s="737" t="s">
        <v>15</v>
      </c>
      <c r="B181" s="738"/>
      <c r="C181" s="618">
        <v>120</v>
      </c>
      <c r="D181" s="619"/>
      <c r="E181" s="618">
        <v>402</v>
      </c>
      <c r="F181" s="619"/>
      <c r="G181" s="618">
        <v>119</v>
      </c>
      <c r="H181" s="619"/>
      <c r="I181" s="618">
        <v>386</v>
      </c>
      <c r="J181" s="619"/>
      <c r="K181" s="618">
        <v>119</v>
      </c>
      <c r="L181" s="619"/>
      <c r="M181" s="618">
        <v>374</v>
      </c>
      <c r="N181" s="619"/>
      <c r="O181" s="618">
        <v>115</v>
      </c>
      <c r="P181" s="619"/>
      <c r="Q181" s="618">
        <v>361</v>
      </c>
      <c r="R181" s="619"/>
      <c r="S181" s="618">
        <v>114</v>
      </c>
      <c r="T181" s="619"/>
      <c r="U181" s="618">
        <v>356</v>
      </c>
      <c r="V181" s="619"/>
      <c r="W181" s="618">
        <v>115</v>
      </c>
      <c r="X181" s="619"/>
      <c r="Y181" s="618">
        <v>344</v>
      </c>
      <c r="Z181" s="619"/>
      <c r="AA181" s="618">
        <v>114</v>
      </c>
      <c r="AB181" s="619"/>
      <c r="AC181" s="618">
        <v>334</v>
      </c>
      <c r="AD181" s="619"/>
      <c r="AE181" s="559">
        <v>112</v>
      </c>
      <c r="AF181" s="559"/>
      <c r="AG181" s="559">
        <v>329</v>
      </c>
      <c r="AH181" s="560"/>
      <c r="AI181" s="560">
        <v>111</v>
      </c>
      <c r="AJ181" s="860"/>
      <c r="AK181" s="560">
        <v>329</v>
      </c>
      <c r="AL181" s="861"/>
    </row>
    <row r="182" spans="1:38" ht="20.25" customHeight="1">
      <c r="A182" s="737" t="s">
        <v>16</v>
      </c>
      <c r="B182" s="738"/>
      <c r="C182" s="618">
        <v>21</v>
      </c>
      <c r="D182" s="619"/>
      <c r="E182" s="618">
        <v>69</v>
      </c>
      <c r="F182" s="619"/>
      <c r="G182" s="618">
        <v>20</v>
      </c>
      <c r="H182" s="619"/>
      <c r="I182" s="618">
        <v>63</v>
      </c>
      <c r="J182" s="619"/>
      <c r="K182" s="618">
        <v>20</v>
      </c>
      <c r="L182" s="619"/>
      <c r="M182" s="618">
        <v>63</v>
      </c>
      <c r="N182" s="619"/>
      <c r="O182" s="618">
        <v>20</v>
      </c>
      <c r="P182" s="619"/>
      <c r="Q182" s="618">
        <v>62</v>
      </c>
      <c r="R182" s="619"/>
      <c r="S182" s="618">
        <v>21</v>
      </c>
      <c r="T182" s="619"/>
      <c r="U182" s="618">
        <v>62</v>
      </c>
      <c r="V182" s="619"/>
      <c r="W182" s="618">
        <v>19</v>
      </c>
      <c r="X182" s="619"/>
      <c r="Y182" s="618">
        <v>59</v>
      </c>
      <c r="Z182" s="619"/>
      <c r="AA182" s="618">
        <v>17</v>
      </c>
      <c r="AB182" s="619"/>
      <c r="AC182" s="618">
        <v>56</v>
      </c>
      <c r="AD182" s="619"/>
      <c r="AE182" s="559">
        <v>17</v>
      </c>
      <c r="AF182" s="559"/>
      <c r="AG182" s="559">
        <v>54</v>
      </c>
      <c r="AH182" s="560"/>
      <c r="AI182" s="560">
        <v>17</v>
      </c>
      <c r="AJ182" s="860"/>
      <c r="AK182" s="560">
        <v>53</v>
      </c>
      <c r="AL182" s="861"/>
    </row>
    <row r="183" spans="1:38" ht="20.25" customHeight="1">
      <c r="A183" s="737" t="s">
        <v>612</v>
      </c>
      <c r="B183" s="738"/>
      <c r="C183" s="618">
        <v>7</v>
      </c>
      <c r="D183" s="619"/>
      <c r="E183" s="618">
        <v>27</v>
      </c>
      <c r="F183" s="619"/>
      <c r="G183" s="618">
        <v>7</v>
      </c>
      <c r="H183" s="619"/>
      <c r="I183" s="618">
        <v>25</v>
      </c>
      <c r="J183" s="619"/>
      <c r="K183" s="618">
        <v>7</v>
      </c>
      <c r="L183" s="619"/>
      <c r="M183" s="618">
        <v>25</v>
      </c>
      <c r="N183" s="619"/>
      <c r="O183" s="618">
        <v>7</v>
      </c>
      <c r="P183" s="619"/>
      <c r="Q183" s="618">
        <v>24</v>
      </c>
      <c r="R183" s="619"/>
      <c r="S183" s="618">
        <v>6</v>
      </c>
      <c r="T183" s="619"/>
      <c r="U183" s="618">
        <v>18</v>
      </c>
      <c r="V183" s="619"/>
      <c r="W183" s="618">
        <v>6</v>
      </c>
      <c r="X183" s="619"/>
      <c r="Y183" s="618">
        <v>17</v>
      </c>
      <c r="Z183" s="619"/>
      <c r="AA183" s="618">
        <v>6</v>
      </c>
      <c r="AB183" s="619"/>
      <c r="AC183" s="618">
        <v>17</v>
      </c>
      <c r="AD183" s="619"/>
      <c r="AE183" s="559">
        <v>6</v>
      </c>
      <c r="AF183" s="559"/>
      <c r="AG183" s="559">
        <v>16</v>
      </c>
      <c r="AH183" s="560"/>
      <c r="AI183" s="560">
        <v>6</v>
      </c>
      <c r="AJ183" s="860"/>
      <c r="AK183" s="560">
        <v>16</v>
      </c>
      <c r="AL183" s="861"/>
    </row>
    <row r="184" spans="1:38" ht="20.25" customHeight="1" thickBot="1">
      <c r="A184" s="739" t="s">
        <v>17</v>
      </c>
      <c r="B184" s="740"/>
      <c r="C184" s="734">
        <v>40</v>
      </c>
      <c r="D184" s="735"/>
      <c r="E184" s="734">
        <v>183</v>
      </c>
      <c r="F184" s="735"/>
      <c r="G184" s="734">
        <v>39</v>
      </c>
      <c r="H184" s="735"/>
      <c r="I184" s="734">
        <v>181</v>
      </c>
      <c r="J184" s="735"/>
      <c r="K184" s="734">
        <v>38</v>
      </c>
      <c r="L184" s="735"/>
      <c r="M184" s="734">
        <v>176</v>
      </c>
      <c r="N184" s="735"/>
      <c r="O184" s="734">
        <v>38</v>
      </c>
      <c r="P184" s="735"/>
      <c r="Q184" s="734">
        <v>173</v>
      </c>
      <c r="R184" s="735"/>
      <c r="S184" s="734">
        <v>38</v>
      </c>
      <c r="T184" s="735"/>
      <c r="U184" s="734">
        <v>164</v>
      </c>
      <c r="V184" s="735"/>
      <c r="W184" s="734">
        <v>38</v>
      </c>
      <c r="X184" s="735"/>
      <c r="Y184" s="734">
        <v>159</v>
      </c>
      <c r="Z184" s="735"/>
      <c r="AA184" s="734">
        <v>38</v>
      </c>
      <c r="AB184" s="735"/>
      <c r="AC184" s="734">
        <v>148</v>
      </c>
      <c r="AD184" s="735"/>
      <c r="AE184" s="563">
        <v>38</v>
      </c>
      <c r="AF184" s="563"/>
      <c r="AG184" s="563">
        <v>146</v>
      </c>
      <c r="AH184" s="564"/>
      <c r="AI184" s="564">
        <v>38</v>
      </c>
      <c r="AJ184" s="866"/>
      <c r="AK184" s="564">
        <v>144</v>
      </c>
      <c r="AL184" s="867"/>
    </row>
    <row r="185" spans="1:38" ht="20.25" customHeight="1">
      <c r="A185" s="616" t="s">
        <v>18</v>
      </c>
      <c r="B185" s="617"/>
      <c r="C185" s="398">
        <v>19</v>
      </c>
      <c r="D185" s="399"/>
      <c r="E185" s="398">
        <v>87</v>
      </c>
      <c r="F185" s="399"/>
      <c r="G185" s="398">
        <v>20</v>
      </c>
      <c r="H185" s="399"/>
      <c r="I185" s="398">
        <v>85</v>
      </c>
      <c r="J185" s="399"/>
      <c r="K185" s="398">
        <v>20</v>
      </c>
      <c r="L185" s="399"/>
      <c r="M185" s="398">
        <v>83</v>
      </c>
      <c r="N185" s="399"/>
      <c r="O185" s="398">
        <v>20</v>
      </c>
      <c r="P185" s="399"/>
      <c r="Q185" s="398">
        <v>82</v>
      </c>
      <c r="R185" s="399"/>
      <c r="S185" s="398">
        <v>20</v>
      </c>
      <c r="T185" s="399"/>
      <c r="U185" s="398">
        <v>78</v>
      </c>
      <c r="V185" s="399"/>
      <c r="W185" s="398">
        <v>20</v>
      </c>
      <c r="X185" s="399"/>
      <c r="Y185" s="398">
        <v>82</v>
      </c>
      <c r="Z185" s="399"/>
      <c r="AA185" s="398">
        <v>19</v>
      </c>
      <c r="AB185" s="399"/>
      <c r="AC185" s="398">
        <v>87</v>
      </c>
      <c r="AD185" s="399"/>
      <c r="AE185" s="561">
        <v>18</v>
      </c>
      <c r="AF185" s="561"/>
      <c r="AG185" s="561">
        <v>82</v>
      </c>
      <c r="AH185" s="562"/>
      <c r="AI185" s="562">
        <v>17</v>
      </c>
      <c r="AJ185" s="864"/>
      <c r="AK185" s="562">
        <v>76</v>
      </c>
      <c r="AL185" s="865"/>
    </row>
    <row r="186" spans="1:38" ht="20.25" customHeight="1">
      <c r="A186" s="737" t="s">
        <v>19</v>
      </c>
      <c r="B186" s="738"/>
      <c r="C186" s="618">
        <v>35</v>
      </c>
      <c r="D186" s="619"/>
      <c r="E186" s="618">
        <v>143</v>
      </c>
      <c r="F186" s="619"/>
      <c r="G186" s="618">
        <v>35</v>
      </c>
      <c r="H186" s="619"/>
      <c r="I186" s="618">
        <v>143</v>
      </c>
      <c r="J186" s="619"/>
      <c r="K186" s="618">
        <v>34</v>
      </c>
      <c r="L186" s="619"/>
      <c r="M186" s="618">
        <v>135</v>
      </c>
      <c r="N186" s="619"/>
      <c r="O186" s="618">
        <v>33</v>
      </c>
      <c r="P186" s="619"/>
      <c r="Q186" s="618">
        <v>129</v>
      </c>
      <c r="R186" s="619"/>
      <c r="S186" s="618">
        <v>33</v>
      </c>
      <c r="T186" s="619"/>
      <c r="U186" s="618">
        <v>126</v>
      </c>
      <c r="V186" s="619"/>
      <c r="W186" s="618">
        <v>34</v>
      </c>
      <c r="X186" s="619"/>
      <c r="Y186" s="618">
        <v>123</v>
      </c>
      <c r="Z186" s="619"/>
      <c r="AA186" s="618">
        <v>32</v>
      </c>
      <c r="AB186" s="619"/>
      <c r="AC186" s="618">
        <v>113</v>
      </c>
      <c r="AD186" s="619"/>
      <c r="AE186" s="559">
        <v>33</v>
      </c>
      <c r="AF186" s="559"/>
      <c r="AG186" s="559">
        <v>116</v>
      </c>
      <c r="AH186" s="560"/>
      <c r="AI186" s="560">
        <v>33</v>
      </c>
      <c r="AJ186" s="860"/>
      <c r="AK186" s="560">
        <v>113</v>
      </c>
      <c r="AL186" s="861"/>
    </row>
    <row r="187" spans="1:38" ht="20.25" customHeight="1">
      <c r="A187" s="737" t="s">
        <v>20</v>
      </c>
      <c r="B187" s="738"/>
      <c r="C187" s="618">
        <v>16</v>
      </c>
      <c r="D187" s="619"/>
      <c r="E187" s="618">
        <v>61</v>
      </c>
      <c r="F187" s="619"/>
      <c r="G187" s="618">
        <v>16</v>
      </c>
      <c r="H187" s="619"/>
      <c r="I187" s="618">
        <v>62</v>
      </c>
      <c r="J187" s="619"/>
      <c r="K187" s="618">
        <v>16</v>
      </c>
      <c r="L187" s="619"/>
      <c r="M187" s="618">
        <v>61</v>
      </c>
      <c r="N187" s="619"/>
      <c r="O187" s="618">
        <v>15</v>
      </c>
      <c r="P187" s="619"/>
      <c r="Q187" s="618">
        <v>55</v>
      </c>
      <c r="R187" s="619"/>
      <c r="S187" s="618">
        <v>15</v>
      </c>
      <c r="T187" s="619"/>
      <c r="U187" s="618">
        <v>54</v>
      </c>
      <c r="V187" s="619"/>
      <c r="W187" s="618">
        <v>15</v>
      </c>
      <c r="X187" s="619"/>
      <c r="Y187" s="618">
        <v>52</v>
      </c>
      <c r="Z187" s="619"/>
      <c r="AA187" s="618">
        <v>15</v>
      </c>
      <c r="AB187" s="619"/>
      <c r="AC187" s="618">
        <v>48</v>
      </c>
      <c r="AD187" s="619"/>
      <c r="AE187" s="559">
        <v>15</v>
      </c>
      <c r="AF187" s="559"/>
      <c r="AG187" s="559">
        <v>46</v>
      </c>
      <c r="AH187" s="560"/>
      <c r="AI187" s="560">
        <v>15</v>
      </c>
      <c r="AJ187" s="860"/>
      <c r="AK187" s="560">
        <v>45</v>
      </c>
      <c r="AL187" s="861"/>
    </row>
    <row r="188" spans="1:38" ht="20.25" customHeight="1">
      <c r="A188" s="737" t="s">
        <v>21</v>
      </c>
      <c r="B188" s="738"/>
      <c r="C188" s="618">
        <v>74</v>
      </c>
      <c r="D188" s="619"/>
      <c r="E188" s="618">
        <v>324</v>
      </c>
      <c r="F188" s="619"/>
      <c r="G188" s="618">
        <v>74</v>
      </c>
      <c r="H188" s="619"/>
      <c r="I188" s="618">
        <v>317</v>
      </c>
      <c r="J188" s="619"/>
      <c r="K188" s="618">
        <v>76</v>
      </c>
      <c r="L188" s="619"/>
      <c r="M188" s="618">
        <v>310</v>
      </c>
      <c r="N188" s="619"/>
      <c r="O188" s="618">
        <v>76</v>
      </c>
      <c r="P188" s="619"/>
      <c r="Q188" s="618">
        <v>308</v>
      </c>
      <c r="R188" s="619"/>
      <c r="S188" s="618">
        <v>76</v>
      </c>
      <c r="T188" s="619"/>
      <c r="U188" s="618">
        <v>291</v>
      </c>
      <c r="V188" s="619"/>
      <c r="W188" s="618">
        <v>75</v>
      </c>
      <c r="X188" s="619"/>
      <c r="Y188" s="618">
        <v>282</v>
      </c>
      <c r="Z188" s="619"/>
      <c r="AA188" s="618">
        <v>71</v>
      </c>
      <c r="AB188" s="619"/>
      <c r="AC188" s="618">
        <v>275</v>
      </c>
      <c r="AD188" s="619"/>
      <c r="AE188" s="559">
        <v>72</v>
      </c>
      <c r="AF188" s="559"/>
      <c r="AG188" s="559">
        <v>272</v>
      </c>
      <c r="AH188" s="560"/>
      <c r="AI188" s="560">
        <v>72</v>
      </c>
      <c r="AJ188" s="860"/>
      <c r="AK188" s="560">
        <v>272</v>
      </c>
      <c r="AL188" s="861"/>
    </row>
    <row r="189" spans="1:38" ht="20.25" customHeight="1" thickBot="1">
      <c r="A189" s="739" t="s">
        <v>75</v>
      </c>
      <c r="B189" s="740"/>
      <c r="C189" s="734">
        <v>61</v>
      </c>
      <c r="D189" s="735"/>
      <c r="E189" s="734">
        <v>266</v>
      </c>
      <c r="F189" s="735"/>
      <c r="G189" s="734">
        <v>61</v>
      </c>
      <c r="H189" s="735"/>
      <c r="I189" s="734">
        <v>260</v>
      </c>
      <c r="J189" s="735"/>
      <c r="K189" s="734">
        <v>62</v>
      </c>
      <c r="L189" s="735"/>
      <c r="M189" s="734">
        <v>263</v>
      </c>
      <c r="N189" s="735"/>
      <c r="O189" s="734">
        <v>62</v>
      </c>
      <c r="P189" s="735"/>
      <c r="Q189" s="734">
        <v>257</v>
      </c>
      <c r="R189" s="735"/>
      <c r="S189" s="734">
        <v>62</v>
      </c>
      <c r="T189" s="735"/>
      <c r="U189" s="734">
        <v>248</v>
      </c>
      <c r="V189" s="735"/>
      <c r="W189" s="734">
        <v>62</v>
      </c>
      <c r="X189" s="735"/>
      <c r="Y189" s="734">
        <v>241</v>
      </c>
      <c r="Z189" s="735"/>
      <c r="AA189" s="734">
        <v>62</v>
      </c>
      <c r="AB189" s="735"/>
      <c r="AC189" s="734">
        <v>236</v>
      </c>
      <c r="AD189" s="735"/>
      <c r="AE189" s="563">
        <v>63</v>
      </c>
      <c r="AF189" s="563"/>
      <c r="AG189" s="563">
        <v>233</v>
      </c>
      <c r="AH189" s="564"/>
      <c r="AI189" s="564">
        <v>62</v>
      </c>
      <c r="AJ189" s="866"/>
      <c r="AK189" s="564">
        <v>226</v>
      </c>
      <c r="AL189" s="867"/>
    </row>
    <row r="190" spans="1:38" ht="20.25" customHeight="1">
      <c r="A190" s="732" t="s">
        <v>22</v>
      </c>
      <c r="B190" s="733"/>
      <c r="C190" s="398">
        <v>14</v>
      </c>
      <c r="D190" s="399"/>
      <c r="E190" s="398">
        <v>50</v>
      </c>
      <c r="F190" s="399"/>
      <c r="G190" s="398">
        <v>14</v>
      </c>
      <c r="H190" s="399"/>
      <c r="I190" s="398">
        <v>48</v>
      </c>
      <c r="J190" s="399"/>
      <c r="K190" s="398">
        <v>13</v>
      </c>
      <c r="L190" s="399"/>
      <c r="M190" s="398">
        <v>46</v>
      </c>
      <c r="N190" s="399"/>
      <c r="O190" s="398">
        <v>11</v>
      </c>
      <c r="P190" s="399"/>
      <c r="Q190" s="398">
        <v>41</v>
      </c>
      <c r="R190" s="399"/>
      <c r="S190" s="398">
        <v>10</v>
      </c>
      <c r="T190" s="399"/>
      <c r="U190" s="398">
        <v>36</v>
      </c>
      <c r="V190" s="399"/>
      <c r="W190" s="398">
        <v>10</v>
      </c>
      <c r="X190" s="399"/>
      <c r="Y190" s="398">
        <v>34</v>
      </c>
      <c r="Z190" s="399"/>
      <c r="AA190" s="398">
        <v>10</v>
      </c>
      <c r="AB190" s="399"/>
      <c r="AC190" s="398">
        <v>33</v>
      </c>
      <c r="AD190" s="399"/>
      <c r="AE190" s="561">
        <v>10</v>
      </c>
      <c r="AF190" s="561"/>
      <c r="AG190" s="561">
        <v>30</v>
      </c>
      <c r="AH190" s="562"/>
      <c r="AI190" s="562">
        <v>10</v>
      </c>
      <c r="AJ190" s="864"/>
      <c r="AK190" s="562">
        <v>29</v>
      </c>
      <c r="AL190" s="865"/>
    </row>
    <row r="191" spans="1:38" ht="20.25" customHeight="1" thickBot="1">
      <c r="A191" s="730" t="s">
        <v>23</v>
      </c>
      <c r="B191" s="731"/>
      <c r="C191" s="837">
        <v>36</v>
      </c>
      <c r="D191" s="838"/>
      <c r="E191" s="837">
        <v>132</v>
      </c>
      <c r="F191" s="838"/>
      <c r="G191" s="734">
        <v>38</v>
      </c>
      <c r="H191" s="735"/>
      <c r="I191" s="734">
        <v>136</v>
      </c>
      <c r="J191" s="735"/>
      <c r="K191" s="734">
        <v>40</v>
      </c>
      <c r="L191" s="735"/>
      <c r="M191" s="734">
        <v>146</v>
      </c>
      <c r="N191" s="735"/>
      <c r="O191" s="734">
        <v>41</v>
      </c>
      <c r="P191" s="735"/>
      <c r="Q191" s="734">
        <v>149</v>
      </c>
      <c r="R191" s="735"/>
      <c r="S191" s="734">
        <v>41</v>
      </c>
      <c r="T191" s="735"/>
      <c r="U191" s="734">
        <v>149</v>
      </c>
      <c r="V191" s="735"/>
      <c r="W191" s="734">
        <v>44</v>
      </c>
      <c r="X191" s="735"/>
      <c r="Y191" s="734">
        <v>156</v>
      </c>
      <c r="Z191" s="735"/>
      <c r="AA191" s="734">
        <v>45</v>
      </c>
      <c r="AB191" s="735"/>
      <c r="AC191" s="734">
        <v>154</v>
      </c>
      <c r="AD191" s="735"/>
      <c r="AE191" s="559">
        <v>46</v>
      </c>
      <c r="AF191" s="559"/>
      <c r="AG191" s="559">
        <v>151</v>
      </c>
      <c r="AH191" s="560"/>
      <c r="AI191" s="564">
        <v>44</v>
      </c>
      <c r="AJ191" s="866"/>
      <c r="AK191" s="564">
        <v>146</v>
      </c>
      <c r="AL191" s="867"/>
    </row>
    <row r="192" spans="1:38" ht="20.25" customHeight="1" thickBot="1">
      <c r="A192" s="746" t="s">
        <v>78</v>
      </c>
      <c r="B192" s="747"/>
      <c r="C192" s="579">
        <v>1149</v>
      </c>
      <c r="D192" s="580"/>
      <c r="E192" s="579">
        <v>4431</v>
      </c>
      <c r="F192" s="580"/>
      <c r="G192" s="579">
        <v>1143</v>
      </c>
      <c r="H192" s="580"/>
      <c r="I192" s="579">
        <v>4380</v>
      </c>
      <c r="J192" s="580"/>
      <c r="K192" s="579">
        <v>1144</v>
      </c>
      <c r="L192" s="580"/>
      <c r="M192" s="741">
        <v>4317</v>
      </c>
      <c r="N192" s="742"/>
      <c r="O192" s="741">
        <v>1129</v>
      </c>
      <c r="P192" s="742"/>
      <c r="Q192" s="741">
        <v>4230</v>
      </c>
      <c r="R192" s="742"/>
      <c r="S192" s="741">
        <v>1126</v>
      </c>
      <c r="T192" s="742"/>
      <c r="U192" s="741">
        <v>4120</v>
      </c>
      <c r="V192" s="742"/>
      <c r="W192" s="741">
        <v>1126</v>
      </c>
      <c r="X192" s="742"/>
      <c r="Y192" s="741">
        <v>4048</v>
      </c>
      <c r="Z192" s="742"/>
      <c r="AA192" s="741">
        <v>1119</v>
      </c>
      <c r="AB192" s="742"/>
      <c r="AC192" s="741">
        <v>3950</v>
      </c>
      <c r="AD192" s="742"/>
      <c r="AE192" s="743">
        <f>SUM(AE165:AF191)</f>
        <v>1116</v>
      </c>
      <c r="AF192" s="743"/>
      <c r="AG192" s="743">
        <f>SUM(AG165:AH191)</f>
        <v>3880</v>
      </c>
      <c r="AH192" s="879"/>
      <c r="AI192" s="743">
        <f>SUM(AI165:AJ191)</f>
        <v>1110</v>
      </c>
      <c r="AJ192" s="743"/>
      <c r="AK192" s="743">
        <f>SUM(AK165:AL191)</f>
        <v>3810</v>
      </c>
      <c r="AL192" s="878"/>
    </row>
    <row r="193" spans="1:38" ht="20.25" customHeight="1">
      <c r="A193" s="1"/>
      <c r="B193" s="1"/>
      <c r="C193" s="38"/>
      <c r="D193" s="38"/>
      <c r="E193" s="38"/>
      <c r="F193" s="38"/>
      <c r="G193" s="38"/>
      <c r="H193" s="38"/>
      <c r="I193" s="38"/>
      <c r="J193" s="38"/>
      <c r="K193" s="69"/>
      <c r="L193" s="69"/>
      <c r="M193" s="69"/>
      <c r="N193" s="69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69"/>
      <c r="Z193" s="69"/>
      <c r="AA193" s="69"/>
      <c r="AB193" s="69"/>
      <c r="AC193" s="69"/>
      <c r="AD193" s="69"/>
      <c r="AE193" s="69"/>
      <c r="AF193" s="69"/>
      <c r="AG193" s="877" t="s">
        <v>484</v>
      </c>
      <c r="AH193" s="877"/>
      <c r="AI193" s="877"/>
      <c r="AJ193" s="877"/>
      <c r="AK193" s="877"/>
      <c r="AL193" s="877"/>
    </row>
    <row r="194" spans="1:8" ht="18.75">
      <c r="A194" s="750" t="s">
        <v>80</v>
      </c>
      <c r="B194" s="750"/>
      <c r="C194" s="750"/>
      <c r="D194" s="750"/>
      <c r="E194" s="750"/>
      <c r="F194" s="750"/>
      <c r="G194" s="79"/>
      <c r="H194" s="79"/>
    </row>
    <row r="195" spans="1:38" ht="19.5" thickBot="1">
      <c r="A195" s="300" t="s">
        <v>81</v>
      </c>
      <c r="B195" s="300"/>
      <c r="C195" s="300"/>
      <c r="D195" s="300"/>
      <c r="E195" s="300"/>
      <c r="F195" s="300"/>
      <c r="G195" s="300"/>
      <c r="H195" s="300"/>
      <c r="AG195" s="386" t="s">
        <v>587</v>
      </c>
      <c r="AH195" s="386"/>
      <c r="AI195" s="386"/>
      <c r="AJ195" s="386"/>
      <c r="AK195" s="386"/>
      <c r="AL195" s="386"/>
    </row>
    <row r="196" spans="1:38" ht="21" customHeight="1">
      <c r="A196" s="575" t="s">
        <v>155</v>
      </c>
      <c r="B196" s="576"/>
      <c r="C196" s="631" t="s">
        <v>82</v>
      </c>
      <c r="D196" s="631"/>
      <c r="E196" s="611" t="s">
        <v>89</v>
      </c>
      <c r="F196" s="611"/>
      <c r="G196" s="611"/>
      <c r="H196" s="611"/>
      <c r="I196" s="611"/>
      <c r="J196" s="611"/>
      <c r="K196" s="611"/>
      <c r="L196" s="611"/>
      <c r="M196" s="153" t="s">
        <v>90</v>
      </c>
      <c r="N196" s="154"/>
      <c r="O196" s="154"/>
      <c r="P196" s="154"/>
      <c r="Q196" s="154"/>
      <c r="R196" s="154"/>
      <c r="S196" s="154"/>
      <c r="T196" s="513"/>
      <c r="U196" s="153" t="s">
        <v>98</v>
      </c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513"/>
      <c r="AK196" s="403" t="s">
        <v>653</v>
      </c>
      <c r="AL196" s="466"/>
    </row>
    <row r="197" spans="1:38" ht="21" customHeight="1">
      <c r="A197" s="230"/>
      <c r="B197" s="231"/>
      <c r="C197" s="744"/>
      <c r="D197" s="744"/>
      <c r="E197" s="744" t="s">
        <v>82</v>
      </c>
      <c r="F197" s="744"/>
      <c r="G197" s="744" t="s">
        <v>83</v>
      </c>
      <c r="H197" s="744"/>
      <c r="I197" s="744" t="s">
        <v>84</v>
      </c>
      <c r="J197" s="744"/>
      <c r="K197" s="571" t="s">
        <v>85</v>
      </c>
      <c r="L197" s="571"/>
      <c r="M197" s="565" t="s">
        <v>82</v>
      </c>
      <c r="N197" s="566"/>
      <c r="O197" s="571" t="s">
        <v>86</v>
      </c>
      <c r="P197" s="571"/>
      <c r="Q197" s="571" t="s">
        <v>87</v>
      </c>
      <c r="R197" s="571"/>
      <c r="S197" s="565" t="s">
        <v>88</v>
      </c>
      <c r="T197" s="566"/>
      <c r="U197" s="571" t="s">
        <v>82</v>
      </c>
      <c r="V197" s="571"/>
      <c r="W197" s="911" t="s">
        <v>664</v>
      </c>
      <c r="X197" s="911"/>
      <c r="Y197" s="884" t="s">
        <v>93</v>
      </c>
      <c r="Z197" s="884"/>
      <c r="AA197" s="751" t="s">
        <v>665</v>
      </c>
      <c r="AB197" s="751"/>
      <c r="AC197" s="751" t="s">
        <v>94</v>
      </c>
      <c r="AD197" s="751"/>
      <c r="AE197" s="373" t="s">
        <v>95</v>
      </c>
      <c r="AF197" s="373"/>
      <c r="AG197" s="753" t="s">
        <v>666</v>
      </c>
      <c r="AH197" s="754"/>
      <c r="AI197" s="328" t="s">
        <v>97</v>
      </c>
      <c r="AJ197" s="328"/>
      <c r="AK197" s="587"/>
      <c r="AL197" s="588"/>
    </row>
    <row r="198" spans="1:38" ht="21" customHeight="1">
      <c r="A198" s="230"/>
      <c r="B198" s="231"/>
      <c r="C198" s="744"/>
      <c r="D198" s="744"/>
      <c r="E198" s="744"/>
      <c r="F198" s="744"/>
      <c r="G198" s="744"/>
      <c r="H198" s="744"/>
      <c r="I198" s="744"/>
      <c r="J198" s="744"/>
      <c r="K198" s="571"/>
      <c r="L198" s="571"/>
      <c r="M198" s="567"/>
      <c r="N198" s="568"/>
      <c r="O198" s="571"/>
      <c r="P198" s="571"/>
      <c r="Q198" s="571"/>
      <c r="R198" s="571"/>
      <c r="S198" s="567"/>
      <c r="T198" s="568"/>
      <c r="U198" s="571"/>
      <c r="V198" s="571"/>
      <c r="W198" s="911"/>
      <c r="X198" s="911"/>
      <c r="Y198" s="884"/>
      <c r="Z198" s="884"/>
      <c r="AA198" s="751"/>
      <c r="AB198" s="751"/>
      <c r="AC198" s="751"/>
      <c r="AD198" s="751"/>
      <c r="AE198" s="373"/>
      <c r="AF198" s="373"/>
      <c r="AG198" s="755"/>
      <c r="AH198" s="756"/>
      <c r="AI198" s="328"/>
      <c r="AJ198" s="328"/>
      <c r="AK198" s="587"/>
      <c r="AL198" s="588"/>
    </row>
    <row r="199" spans="1:38" ht="21" customHeight="1">
      <c r="A199" s="577"/>
      <c r="B199" s="578"/>
      <c r="C199" s="745"/>
      <c r="D199" s="745"/>
      <c r="E199" s="745"/>
      <c r="F199" s="745"/>
      <c r="G199" s="745"/>
      <c r="H199" s="745"/>
      <c r="I199" s="745"/>
      <c r="J199" s="745"/>
      <c r="K199" s="572"/>
      <c r="L199" s="572"/>
      <c r="M199" s="569"/>
      <c r="N199" s="570"/>
      <c r="O199" s="572"/>
      <c r="P199" s="572"/>
      <c r="Q199" s="572"/>
      <c r="R199" s="572"/>
      <c r="S199" s="569"/>
      <c r="T199" s="570"/>
      <c r="U199" s="572"/>
      <c r="V199" s="572"/>
      <c r="W199" s="912"/>
      <c r="X199" s="912"/>
      <c r="Y199" s="455"/>
      <c r="Z199" s="455"/>
      <c r="AA199" s="752"/>
      <c r="AB199" s="752"/>
      <c r="AC199" s="752"/>
      <c r="AD199" s="752"/>
      <c r="AE199" s="606"/>
      <c r="AF199" s="606"/>
      <c r="AG199" s="757"/>
      <c r="AH199" s="758"/>
      <c r="AI199" s="179"/>
      <c r="AJ199" s="179"/>
      <c r="AK199" s="405"/>
      <c r="AL199" s="467"/>
    </row>
    <row r="200" spans="1:38" ht="21" customHeight="1">
      <c r="A200" s="748" t="s">
        <v>662</v>
      </c>
      <c r="B200" s="749"/>
      <c r="C200" s="581">
        <f aca="true" t="shared" si="2" ref="C200:C208">SUM(E200+M200+U200+AK200)</f>
        <v>3199</v>
      </c>
      <c r="D200" s="583"/>
      <c r="E200" s="581">
        <f aca="true" t="shared" si="3" ref="E200:E207">SUM(G200:L200)</f>
        <v>2177</v>
      </c>
      <c r="F200" s="583"/>
      <c r="G200" s="581">
        <v>2109</v>
      </c>
      <c r="H200" s="583"/>
      <c r="I200" s="510">
        <v>68</v>
      </c>
      <c r="J200" s="512"/>
      <c r="K200" s="573" t="s">
        <v>72</v>
      </c>
      <c r="L200" s="574"/>
      <c r="M200" s="510">
        <f aca="true" t="shared" si="4" ref="M200:M207">SUM(O200:T200)</f>
        <v>422</v>
      </c>
      <c r="N200" s="512"/>
      <c r="O200" s="510">
        <v>186</v>
      </c>
      <c r="P200" s="512"/>
      <c r="Q200" s="510">
        <v>150</v>
      </c>
      <c r="R200" s="512"/>
      <c r="S200" s="510">
        <v>86</v>
      </c>
      <c r="T200" s="512"/>
      <c r="U200" s="510">
        <f aca="true" t="shared" si="5" ref="U200:U208">SUM(W200:AJ200)</f>
        <v>598</v>
      </c>
      <c r="V200" s="512"/>
      <c r="W200" s="510">
        <v>25</v>
      </c>
      <c r="X200" s="512"/>
      <c r="Y200" s="510">
        <v>70</v>
      </c>
      <c r="Z200" s="512"/>
      <c r="AA200" s="510">
        <v>187</v>
      </c>
      <c r="AB200" s="512"/>
      <c r="AC200" s="510">
        <v>6</v>
      </c>
      <c r="AD200" s="512"/>
      <c r="AE200" s="573" t="s">
        <v>72</v>
      </c>
      <c r="AF200" s="574"/>
      <c r="AG200" s="510">
        <v>244</v>
      </c>
      <c r="AH200" s="512"/>
      <c r="AI200" s="510">
        <v>66</v>
      </c>
      <c r="AJ200" s="512"/>
      <c r="AK200" s="510">
        <v>2</v>
      </c>
      <c r="AL200" s="511"/>
    </row>
    <row r="201" spans="1:38" ht="21" customHeight="1">
      <c r="A201" s="592" t="s">
        <v>657</v>
      </c>
      <c r="B201" s="593"/>
      <c r="C201" s="383">
        <f t="shared" si="2"/>
        <v>3123</v>
      </c>
      <c r="D201" s="385"/>
      <c r="E201" s="383">
        <f t="shared" si="3"/>
        <v>2099</v>
      </c>
      <c r="F201" s="385"/>
      <c r="G201" s="383">
        <v>2018</v>
      </c>
      <c r="H201" s="385"/>
      <c r="I201" s="150">
        <v>81</v>
      </c>
      <c r="J201" s="151"/>
      <c r="K201" s="573" t="s">
        <v>72</v>
      </c>
      <c r="L201" s="574"/>
      <c r="M201" s="150">
        <f t="shared" si="4"/>
        <v>344</v>
      </c>
      <c r="N201" s="151"/>
      <c r="O201" s="150">
        <v>71</v>
      </c>
      <c r="P201" s="151"/>
      <c r="Q201" s="150">
        <v>162</v>
      </c>
      <c r="R201" s="151"/>
      <c r="S201" s="150">
        <v>111</v>
      </c>
      <c r="T201" s="151"/>
      <c r="U201" s="150">
        <f t="shared" si="5"/>
        <v>678</v>
      </c>
      <c r="V201" s="151"/>
      <c r="W201" s="150">
        <v>18</v>
      </c>
      <c r="X201" s="151"/>
      <c r="Y201" s="150">
        <v>68</v>
      </c>
      <c r="Z201" s="151"/>
      <c r="AA201" s="150">
        <v>220</v>
      </c>
      <c r="AB201" s="151"/>
      <c r="AC201" s="150">
        <v>5</v>
      </c>
      <c r="AD201" s="151"/>
      <c r="AE201" s="573" t="s">
        <v>72</v>
      </c>
      <c r="AF201" s="574"/>
      <c r="AG201" s="150">
        <v>278</v>
      </c>
      <c r="AH201" s="151"/>
      <c r="AI201" s="150">
        <v>89</v>
      </c>
      <c r="AJ201" s="151"/>
      <c r="AK201" s="150">
        <v>2</v>
      </c>
      <c r="AL201" s="152"/>
    </row>
    <row r="202" spans="1:38" ht="21" customHeight="1">
      <c r="A202" s="592" t="s">
        <v>658</v>
      </c>
      <c r="B202" s="593"/>
      <c r="C202" s="383">
        <f t="shared" si="2"/>
        <v>2963</v>
      </c>
      <c r="D202" s="385"/>
      <c r="E202" s="383">
        <f t="shared" si="3"/>
        <v>1705</v>
      </c>
      <c r="F202" s="385"/>
      <c r="G202" s="383">
        <v>1670</v>
      </c>
      <c r="H202" s="385"/>
      <c r="I202" s="150">
        <v>35</v>
      </c>
      <c r="J202" s="151"/>
      <c r="K202" s="573" t="s">
        <v>72</v>
      </c>
      <c r="L202" s="574"/>
      <c r="M202" s="150">
        <f t="shared" si="4"/>
        <v>452</v>
      </c>
      <c r="N202" s="151"/>
      <c r="O202" s="150">
        <v>21</v>
      </c>
      <c r="P202" s="151"/>
      <c r="Q202" s="150">
        <v>255</v>
      </c>
      <c r="R202" s="151"/>
      <c r="S202" s="150">
        <v>176</v>
      </c>
      <c r="T202" s="151"/>
      <c r="U202" s="150">
        <f t="shared" si="5"/>
        <v>806</v>
      </c>
      <c r="V202" s="151"/>
      <c r="W202" s="150">
        <v>20</v>
      </c>
      <c r="X202" s="151"/>
      <c r="Y202" s="150">
        <v>69</v>
      </c>
      <c r="Z202" s="151"/>
      <c r="AA202" s="150">
        <v>274</v>
      </c>
      <c r="AB202" s="151"/>
      <c r="AC202" s="150">
        <v>7</v>
      </c>
      <c r="AD202" s="151"/>
      <c r="AE202" s="573" t="s">
        <v>72</v>
      </c>
      <c r="AF202" s="574"/>
      <c r="AG202" s="150">
        <v>353</v>
      </c>
      <c r="AH202" s="151"/>
      <c r="AI202" s="150">
        <v>83</v>
      </c>
      <c r="AJ202" s="151"/>
      <c r="AK202" s="573">
        <v>0</v>
      </c>
      <c r="AL202" s="586"/>
    </row>
    <row r="203" spans="1:38" ht="21" customHeight="1">
      <c r="A203" s="590" t="s">
        <v>659</v>
      </c>
      <c r="B203" s="591"/>
      <c r="C203" s="383">
        <f t="shared" si="2"/>
        <v>2803</v>
      </c>
      <c r="D203" s="385"/>
      <c r="E203" s="383">
        <f t="shared" si="3"/>
        <v>1311</v>
      </c>
      <c r="F203" s="385"/>
      <c r="G203" s="380">
        <v>1263</v>
      </c>
      <c r="H203" s="382"/>
      <c r="I203" s="150">
        <v>47</v>
      </c>
      <c r="J203" s="151"/>
      <c r="K203" s="150">
        <v>1</v>
      </c>
      <c r="L203" s="151"/>
      <c r="M203" s="150">
        <f t="shared" si="4"/>
        <v>638</v>
      </c>
      <c r="N203" s="151"/>
      <c r="O203" s="150">
        <v>15</v>
      </c>
      <c r="P203" s="151"/>
      <c r="Q203" s="150">
        <v>326</v>
      </c>
      <c r="R203" s="151"/>
      <c r="S203" s="150">
        <v>297</v>
      </c>
      <c r="T203" s="151"/>
      <c r="U203" s="150">
        <f t="shared" si="5"/>
        <v>854</v>
      </c>
      <c r="V203" s="151"/>
      <c r="W203" s="150">
        <v>6</v>
      </c>
      <c r="X203" s="151"/>
      <c r="Y203" s="150">
        <v>62</v>
      </c>
      <c r="Z203" s="151"/>
      <c r="AA203" s="150">
        <v>290</v>
      </c>
      <c r="AB203" s="151"/>
      <c r="AC203" s="150">
        <v>10</v>
      </c>
      <c r="AD203" s="151"/>
      <c r="AE203" s="391">
        <v>1</v>
      </c>
      <c r="AF203" s="595"/>
      <c r="AG203" s="150">
        <v>397</v>
      </c>
      <c r="AH203" s="151"/>
      <c r="AI203" s="150">
        <v>88</v>
      </c>
      <c r="AJ203" s="151"/>
      <c r="AK203" s="573">
        <v>0</v>
      </c>
      <c r="AL203" s="586"/>
    </row>
    <row r="204" spans="1:38" ht="21" customHeight="1">
      <c r="A204" s="590" t="s">
        <v>660</v>
      </c>
      <c r="B204" s="591"/>
      <c r="C204" s="383">
        <f t="shared" si="2"/>
        <v>2750</v>
      </c>
      <c r="D204" s="385"/>
      <c r="E204" s="383">
        <f t="shared" si="3"/>
        <v>1217</v>
      </c>
      <c r="F204" s="385"/>
      <c r="G204" s="380">
        <v>1188</v>
      </c>
      <c r="H204" s="382"/>
      <c r="I204" s="150">
        <v>24</v>
      </c>
      <c r="J204" s="151"/>
      <c r="K204" s="150">
        <v>5</v>
      </c>
      <c r="L204" s="151"/>
      <c r="M204" s="150">
        <f t="shared" si="4"/>
        <v>644</v>
      </c>
      <c r="N204" s="151"/>
      <c r="O204" s="150">
        <v>13</v>
      </c>
      <c r="P204" s="151"/>
      <c r="Q204" s="150">
        <v>220</v>
      </c>
      <c r="R204" s="151"/>
      <c r="S204" s="150">
        <v>411</v>
      </c>
      <c r="T204" s="151"/>
      <c r="U204" s="150">
        <f t="shared" si="5"/>
        <v>888</v>
      </c>
      <c r="V204" s="151"/>
      <c r="W204" s="150">
        <v>6</v>
      </c>
      <c r="X204" s="151"/>
      <c r="Y204" s="150">
        <v>63</v>
      </c>
      <c r="Z204" s="151"/>
      <c r="AA204" s="150">
        <v>303</v>
      </c>
      <c r="AB204" s="151"/>
      <c r="AC204" s="150">
        <v>13</v>
      </c>
      <c r="AD204" s="151"/>
      <c r="AE204" s="573" t="s">
        <v>72</v>
      </c>
      <c r="AF204" s="574"/>
      <c r="AG204" s="150">
        <v>407</v>
      </c>
      <c r="AH204" s="151"/>
      <c r="AI204" s="150">
        <v>96</v>
      </c>
      <c r="AJ204" s="151"/>
      <c r="AK204" s="391">
        <v>1</v>
      </c>
      <c r="AL204" s="392"/>
    </row>
    <row r="205" spans="1:38" ht="21" customHeight="1">
      <c r="A205" s="590" t="s">
        <v>661</v>
      </c>
      <c r="B205" s="591"/>
      <c r="C205" s="383">
        <f t="shared" si="2"/>
        <v>2619</v>
      </c>
      <c r="D205" s="385"/>
      <c r="E205" s="383">
        <f t="shared" si="3"/>
        <v>908</v>
      </c>
      <c r="F205" s="385"/>
      <c r="G205" s="380">
        <v>888</v>
      </c>
      <c r="H205" s="382"/>
      <c r="I205" s="150">
        <v>19</v>
      </c>
      <c r="J205" s="151"/>
      <c r="K205" s="150">
        <v>1</v>
      </c>
      <c r="L205" s="151"/>
      <c r="M205" s="150">
        <f t="shared" si="4"/>
        <v>828</v>
      </c>
      <c r="N205" s="151"/>
      <c r="O205" s="150">
        <v>10</v>
      </c>
      <c r="P205" s="151"/>
      <c r="Q205" s="150">
        <v>290</v>
      </c>
      <c r="R205" s="151"/>
      <c r="S205" s="150">
        <v>528</v>
      </c>
      <c r="T205" s="151"/>
      <c r="U205" s="150">
        <f t="shared" si="5"/>
        <v>883</v>
      </c>
      <c r="V205" s="151"/>
      <c r="W205" s="150">
        <v>3</v>
      </c>
      <c r="X205" s="151"/>
      <c r="Y205" s="150">
        <v>87</v>
      </c>
      <c r="Z205" s="151"/>
      <c r="AA205" s="150">
        <v>282</v>
      </c>
      <c r="AB205" s="151"/>
      <c r="AC205" s="150">
        <v>20</v>
      </c>
      <c r="AD205" s="151"/>
      <c r="AE205" s="391">
        <v>1</v>
      </c>
      <c r="AF205" s="595"/>
      <c r="AG205" s="150">
        <v>396</v>
      </c>
      <c r="AH205" s="151"/>
      <c r="AI205" s="150">
        <v>94</v>
      </c>
      <c r="AJ205" s="151"/>
      <c r="AK205" s="573">
        <v>0</v>
      </c>
      <c r="AL205" s="586"/>
    </row>
    <row r="206" spans="1:38" ht="21" customHeight="1">
      <c r="A206" s="590" t="s">
        <v>60</v>
      </c>
      <c r="B206" s="591"/>
      <c r="C206" s="383">
        <f t="shared" si="2"/>
        <v>2510</v>
      </c>
      <c r="D206" s="385"/>
      <c r="E206" s="383">
        <f t="shared" si="3"/>
        <v>659</v>
      </c>
      <c r="F206" s="385"/>
      <c r="G206" s="380">
        <v>638</v>
      </c>
      <c r="H206" s="382"/>
      <c r="I206" s="150">
        <v>21</v>
      </c>
      <c r="J206" s="151"/>
      <c r="K206" s="573" t="s">
        <v>72</v>
      </c>
      <c r="L206" s="574"/>
      <c r="M206" s="150">
        <f t="shared" si="4"/>
        <v>897</v>
      </c>
      <c r="N206" s="151"/>
      <c r="O206" s="150">
        <v>12</v>
      </c>
      <c r="P206" s="151"/>
      <c r="Q206" s="150">
        <v>408</v>
      </c>
      <c r="R206" s="151"/>
      <c r="S206" s="150">
        <v>477</v>
      </c>
      <c r="T206" s="151"/>
      <c r="U206" s="150">
        <f t="shared" si="5"/>
        <v>953</v>
      </c>
      <c r="V206" s="151"/>
      <c r="W206" s="150">
        <v>7</v>
      </c>
      <c r="X206" s="151"/>
      <c r="Y206" s="150">
        <v>75</v>
      </c>
      <c r="Z206" s="151"/>
      <c r="AA206" s="150">
        <v>282</v>
      </c>
      <c r="AB206" s="151"/>
      <c r="AC206" s="150">
        <v>11</v>
      </c>
      <c r="AD206" s="151"/>
      <c r="AE206" s="150">
        <v>1</v>
      </c>
      <c r="AF206" s="151"/>
      <c r="AG206" s="150">
        <v>483</v>
      </c>
      <c r="AH206" s="151"/>
      <c r="AI206" s="150">
        <v>94</v>
      </c>
      <c r="AJ206" s="151"/>
      <c r="AK206" s="391">
        <v>1</v>
      </c>
      <c r="AL206" s="392"/>
    </row>
    <row r="207" spans="1:38" ht="21" customHeight="1">
      <c r="A207" s="590" t="s">
        <v>620</v>
      </c>
      <c r="B207" s="591"/>
      <c r="C207" s="383">
        <f t="shared" si="2"/>
        <v>2317</v>
      </c>
      <c r="D207" s="385"/>
      <c r="E207" s="383">
        <f t="shared" si="3"/>
        <v>450</v>
      </c>
      <c r="F207" s="385"/>
      <c r="G207" s="380">
        <v>422</v>
      </c>
      <c r="H207" s="382"/>
      <c r="I207" s="150">
        <v>28</v>
      </c>
      <c r="J207" s="151"/>
      <c r="K207" s="573" t="s">
        <v>72</v>
      </c>
      <c r="L207" s="574"/>
      <c r="M207" s="150">
        <f t="shared" si="4"/>
        <v>867</v>
      </c>
      <c r="N207" s="151"/>
      <c r="O207" s="150">
        <v>11</v>
      </c>
      <c r="P207" s="151"/>
      <c r="Q207" s="150">
        <v>446</v>
      </c>
      <c r="R207" s="151"/>
      <c r="S207" s="150">
        <v>410</v>
      </c>
      <c r="T207" s="151"/>
      <c r="U207" s="761">
        <f t="shared" si="5"/>
        <v>1000</v>
      </c>
      <c r="V207" s="762"/>
      <c r="W207" s="150">
        <v>9</v>
      </c>
      <c r="X207" s="151"/>
      <c r="Y207" s="150">
        <v>60</v>
      </c>
      <c r="Z207" s="151"/>
      <c r="AA207" s="150">
        <v>316</v>
      </c>
      <c r="AB207" s="151"/>
      <c r="AC207" s="150">
        <v>20</v>
      </c>
      <c r="AD207" s="151"/>
      <c r="AE207" s="150">
        <v>3</v>
      </c>
      <c r="AF207" s="151"/>
      <c r="AG207" s="150">
        <v>503</v>
      </c>
      <c r="AH207" s="151"/>
      <c r="AI207" s="150">
        <v>89</v>
      </c>
      <c r="AJ207" s="151"/>
      <c r="AK207" s="573">
        <v>0</v>
      </c>
      <c r="AL207" s="586"/>
    </row>
    <row r="208" spans="1:38" ht="21" customHeight="1" thickBot="1">
      <c r="A208" s="620" t="s">
        <v>634</v>
      </c>
      <c r="B208" s="621"/>
      <c r="C208" s="759">
        <f t="shared" si="2"/>
        <v>2161</v>
      </c>
      <c r="D208" s="759"/>
      <c r="E208" s="759">
        <f>SUM(G208:L208)</f>
        <v>430</v>
      </c>
      <c r="F208" s="759"/>
      <c r="G208" s="557">
        <v>410</v>
      </c>
      <c r="H208" s="557"/>
      <c r="I208" s="760">
        <v>20</v>
      </c>
      <c r="J208" s="760"/>
      <c r="K208" s="764" t="s">
        <v>72</v>
      </c>
      <c r="L208" s="765"/>
      <c r="M208" s="147">
        <f>SUM(O208:T208)</f>
        <v>770</v>
      </c>
      <c r="N208" s="148"/>
      <c r="O208" s="760">
        <v>4</v>
      </c>
      <c r="P208" s="760"/>
      <c r="Q208" s="760">
        <v>353</v>
      </c>
      <c r="R208" s="760"/>
      <c r="S208" s="147">
        <v>413</v>
      </c>
      <c r="T208" s="148"/>
      <c r="U208" s="557">
        <f t="shared" si="5"/>
        <v>960</v>
      </c>
      <c r="V208" s="557"/>
      <c r="W208" s="764" t="s">
        <v>72</v>
      </c>
      <c r="X208" s="765"/>
      <c r="Y208" s="760">
        <v>45</v>
      </c>
      <c r="Z208" s="760"/>
      <c r="AA208" s="760">
        <v>242</v>
      </c>
      <c r="AB208" s="760"/>
      <c r="AC208" s="760">
        <v>12</v>
      </c>
      <c r="AD208" s="760"/>
      <c r="AE208" s="767">
        <v>1</v>
      </c>
      <c r="AF208" s="767"/>
      <c r="AG208" s="760">
        <v>574</v>
      </c>
      <c r="AH208" s="760"/>
      <c r="AI208" s="760">
        <v>86</v>
      </c>
      <c r="AJ208" s="760"/>
      <c r="AK208" s="433">
        <v>1</v>
      </c>
      <c r="AL208" s="391"/>
    </row>
    <row r="209" spans="2:38" ht="21" customHeight="1">
      <c r="B209" s="60" t="s">
        <v>663</v>
      </c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424" t="s">
        <v>528</v>
      </c>
      <c r="AI209" s="424"/>
      <c r="AJ209" s="424"/>
      <c r="AK209" s="424"/>
      <c r="AL209" s="424"/>
    </row>
    <row r="210" ht="21" customHeight="1"/>
    <row r="211" ht="21" customHeight="1"/>
    <row r="212" spans="1:17" ht="19.5" thickBot="1">
      <c r="A212" s="300" t="s">
        <v>103</v>
      </c>
      <c r="B212" s="300"/>
      <c r="C212" s="300"/>
      <c r="D212" s="300"/>
      <c r="E212" s="300"/>
      <c r="L212" s="379" t="s">
        <v>104</v>
      </c>
      <c r="M212" s="379"/>
      <c r="N212" s="379"/>
      <c r="O212" s="379"/>
      <c r="P212" s="379"/>
      <c r="Q212" s="379"/>
    </row>
    <row r="213" spans="1:17" ht="18" customHeight="1">
      <c r="A213" s="513" t="s">
        <v>105</v>
      </c>
      <c r="B213" s="611"/>
      <c r="C213" s="611"/>
      <c r="D213" s="611" t="s">
        <v>73</v>
      </c>
      <c r="E213" s="611"/>
      <c r="F213" s="165" t="s">
        <v>110</v>
      </c>
      <c r="G213" s="165"/>
      <c r="H213" s="165"/>
      <c r="I213" s="165"/>
      <c r="J213" s="165"/>
      <c r="K213" s="165"/>
      <c r="L213" s="403" t="s">
        <v>112</v>
      </c>
      <c r="M213" s="466"/>
      <c r="N213" s="404"/>
      <c r="O213" s="427" t="s">
        <v>111</v>
      </c>
      <c r="P213" s="427"/>
      <c r="Q213" s="428"/>
    </row>
    <row r="214" spans="1:17" ht="18" customHeight="1">
      <c r="A214" s="156"/>
      <c r="B214" s="536"/>
      <c r="C214" s="536"/>
      <c r="D214" s="536"/>
      <c r="E214" s="536"/>
      <c r="F214" s="536" t="s">
        <v>82</v>
      </c>
      <c r="G214" s="536"/>
      <c r="H214" s="536" t="s">
        <v>108</v>
      </c>
      <c r="I214" s="536"/>
      <c r="J214" s="429" t="s">
        <v>109</v>
      </c>
      <c r="K214" s="429"/>
      <c r="L214" s="587"/>
      <c r="M214" s="588"/>
      <c r="N214" s="589"/>
      <c r="O214" s="429"/>
      <c r="P214" s="429"/>
      <c r="Q214" s="430"/>
    </row>
    <row r="215" spans="1:17" ht="18" customHeight="1">
      <c r="A215" s="156"/>
      <c r="B215" s="536"/>
      <c r="C215" s="536"/>
      <c r="D215" s="536"/>
      <c r="E215" s="536"/>
      <c r="F215" s="536"/>
      <c r="G215" s="536"/>
      <c r="H215" s="536"/>
      <c r="I215" s="536"/>
      <c r="J215" s="429"/>
      <c r="K215" s="429"/>
      <c r="L215" s="405"/>
      <c r="M215" s="467"/>
      <c r="N215" s="406"/>
      <c r="O215" s="429"/>
      <c r="P215" s="429"/>
      <c r="Q215" s="430"/>
    </row>
    <row r="216" spans="1:17" ht="18" customHeight="1">
      <c r="A216" s="585" t="s">
        <v>660</v>
      </c>
      <c r="B216" s="585"/>
      <c r="C216" s="585"/>
      <c r="D216" s="558">
        <v>4127</v>
      </c>
      <c r="E216" s="558"/>
      <c r="F216" s="558">
        <v>2782</v>
      </c>
      <c r="G216" s="558"/>
      <c r="H216" s="558">
        <v>2750</v>
      </c>
      <c r="I216" s="558"/>
      <c r="J216" s="766">
        <v>32</v>
      </c>
      <c r="K216" s="766"/>
      <c r="L216" s="581">
        <v>1343</v>
      </c>
      <c r="M216" s="582"/>
      <c r="N216" s="583"/>
      <c r="O216" s="377">
        <v>2</v>
      </c>
      <c r="P216" s="377"/>
      <c r="Q216" s="378"/>
    </row>
    <row r="217" spans="1:17" ht="18" customHeight="1">
      <c r="A217" s="585" t="s">
        <v>661</v>
      </c>
      <c r="B217" s="585"/>
      <c r="C217" s="585"/>
      <c r="D217" s="584">
        <v>4000</v>
      </c>
      <c r="E217" s="584"/>
      <c r="F217" s="584">
        <v>2641</v>
      </c>
      <c r="G217" s="584"/>
      <c r="H217" s="584">
        <v>2619</v>
      </c>
      <c r="I217" s="584"/>
      <c r="J217" s="554">
        <v>22</v>
      </c>
      <c r="K217" s="554"/>
      <c r="L217" s="383">
        <v>1358</v>
      </c>
      <c r="M217" s="384"/>
      <c r="N217" s="385"/>
      <c r="O217" s="431">
        <v>1</v>
      </c>
      <c r="P217" s="431"/>
      <c r="Q217" s="432"/>
    </row>
    <row r="218" spans="1:17" ht="18" customHeight="1">
      <c r="A218" s="585" t="s">
        <v>60</v>
      </c>
      <c r="B218" s="585"/>
      <c r="C218" s="585"/>
      <c r="D218" s="584">
        <v>3979</v>
      </c>
      <c r="E218" s="584"/>
      <c r="F218" s="584">
        <v>2556</v>
      </c>
      <c r="G218" s="584"/>
      <c r="H218" s="584">
        <v>2510</v>
      </c>
      <c r="I218" s="584"/>
      <c r="J218" s="554">
        <v>46</v>
      </c>
      <c r="K218" s="554"/>
      <c r="L218" s="383">
        <v>1422</v>
      </c>
      <c r="M218" s="384"/>
      <c r="N218" s="385"/>
      <c r="O218" s="391" t="s">
        <v>667</v>
      </c>
      <c r="P218" s="392"/>
      <c r="Q218" s="392"/>
    </row>
    <row r="219" spans="1:17" ht="18" customHeight="1">
      <c r="A219" s="586" t="s">
        <v>620</v>
      </c>
      <c r="B219" s="586"/>
      <c r="C219" s="586"/>
      <c r="D219" s="554">
        <v>3811</v>
      </c>
      <c r="E219" s="554"/>
      <c r="F219" s="554">
        <v>2396</v>
      </c>
      <c r="G219" s="554"/>
      <c r="H219" s="554">
        <v>2317</v>
      </c>
      <c r="I219" s="554"/>
      <c r="J219" s="554">
        <v>29</v>
      </c>
      <c r="K219" s="554"/>
      <c r="L219" s="380">
        <v>1413</v>
      </c>
      <c r="M219" s="381"/>
      <c r="N219" s="382"/>
      <c r="O219" s="433">
        <v>2</v>
      </c>
      <c r="P219" s="433"/>
      <c r="Q219" s="391"/>
    </row>
    <row r="220" spans="1:17" ht="18" customHeight="1">
      <c r="A220" s="586" t="s">
        <v>634</v>
      </c>
      <c r="B220" s="586"/>
      <c r="C220" s="586"/>
      <c r="D220" s="554">
        <v>3666</v>
      </c>
      <c r="E220" s="554"/>
      <c r="F220" s="554">
        <v>2240</v>
      </c>
      <c r="G220" s="554"/>
      <c r="H220" s="554">
        <v>2161</v>
      </c>
      <c r="I220" s="554"/>
      <c r="J220" s="554">
        <v>79</v>
      </c>
      <c r="K220" s="554"/>
      <c r="L220" s="380">
        <v>1426</v>
      </c>
      <c r="M220" s="381"/>
      <c r="N220" s="382"/>
      <c r="O220" s="433" t="s">
        <v>559</v>
      </c>
      <c r="P220" s="433"/>
      <c r="Q220" s="391"/>
    </row>
    <row r="221" spans="1:17" ht="18" customHeight="1">
      <c r="A221" s="586" t="s">
        <v>106</v>
      </c>
      <c r="B221" s="586"/>
      <c r="C221" s="586"/>
      <c r="D221" s="554">
        <v>1714</v>
      </c>
      <c r="E221" s="554"/>
      <c r="F221" s="554">
        <v>1288</v>
      </c>
      <c r="G221" s="554"/>
      <c r="H221" s="554">
        <v>1240</v>
      </c>
      <c r="I221" s="554"/>
      <c r="J221" s="554">
        <v>48</v>
      </c>
      <c r="K221" s="554"/>
      <c r="L221" s="380">
        <v>426</v>
      </c>
      <c r="M221" s="381"/>
      <c r="N221" s="382"/>
      <c r="O221" s="433" t="s">
        <v>559</v>
      </c>
      <c r="P221" s="433"/>
      <c r="Q221" s="391"/>
    </row>
    <row r="222" spans="1:17" ht="18" customHeight="1" thickBot="1">
      <c r="A222" s="604" t="s">
        <v>107</v>
      </c>
      <c r="B222" s="604"/>
      <c r="C222" s="604"/>
      <c r="D222" s="557">
        <v>1952</v>
      </c>
      <c r="E222" s="557"/>
      <c r="F222" s="557">
        <v>952</v>
      </c>
      <c r="G222" s="557"/>
      <c r="H222" s="557">
        <v>921</v>
      </c>
      <c r="I222" s="557"/>
      <c r="J222" s="557">
        <v>31</v>
      </c>
      <c r="K222" s="557"/>
      <c r="L222" s="514">
        <v>1000</v>
      </c>
      <c r="M222" s="515"/>
      <c r="N222" s="516"/>
      <c r="O222" s="433" t="s">
        <v>559</v>
      </c>
      <c r="P222" s="433"/>
      <c r="Q222" s="391"/>
    </row>
    <row r="223" spans="13:17" ht="18" customHeight="1">
      <c r="M223" s="424" t="s">
        <v>528</v>
      </c>
      <c r="N223" s="424"/>
      <c r="O223" s="424"/>
      <c r="P223" s="424"/>
      <c r="Q223" s="424"/>
    </row>
    <row r="224" spans="1:32" ht="20.25" customHeight="1" thickBot="1">
      <c r="A224" s="65" t="s">
        <v>632</v>
      </c>
      <c r="B224" s="65"/>
      <c r="C224" s="65"/>
      <c r="D224" s="65"/>
      <c r="E224" s="65"/>
      <c r="F224" s="65"/>
      <c r="G224" s="65"/>
      <c r="Z224" s="386" t="s">
        <v>127</v>
      </c>
      <c r="AA224" s="386"/>
      <c r="AB224" s="386"/>
      <c r="AC224" s="386"/>
      <c r="AD224" s="386"/>
      <c r="AE224" s="386"/>
      <c r="AF224" s="386"/>
    </row>
    <row r="225" spans="1:32" ht="20.25" customHeight="1">
      <c r="A225" s="622" t="s">
        <v>581</v>
      </c>
      <c r="B225" s="622"/>
      <c r="C225" s="622"/>
      <c r="D225" s="622"/>
      <c r="E225" s="622"/>
      <c r="F225" s="611" t="s">
        <v>668</v>
      </c>
      <c r="G225" s="611"/>
      <c r="H225" s="611"/>
      <c r="I225" s="611"/>
      <c r="J225" s="611"/>
      <c r="K225" s="611"/>
      <c r="L225" s="153" t="s">
        <v>669</v>
      </c>
      <c r="M225" s="154"/>
      <c r="N225" s="154"/>
      <c r="O225" s="154"/>
      <c r="P225" s="154"/>
      <c r="Q225" s="513"/>
      <c r="R225" s="153" t="s">
        <v>589</v>
      </c>
      <c r="S225" s="154"/>
      <c r="T225" s="154"/>
      <c r="U225" s="154"/>
      <c r="V225" s="154"/>
      <c r="W225" s="513"/>
      <c r="X225" s="628" t="s">
        <v>126</v>
      </c>
      <c r="Y225" s="629"/>
      <c r="Z225" s="629"/>
      <c r="AA225" s="629"/>
      <c r="AB225" s="629"/>
      <c r="AC225" s="629"/>
      <c r="AD225" s="629"/>
      <c r="AE225" s="629"/>
      <c r="AF225" s="629"/>
    </row>
    <row r="226" spans="1:32" ht="21.75" customHeight="1">
      <c r="A226" s="623"/>
      <c r="B226" s="623"/>
      <c r="C226" s="623"/>
      <c r="D226" s="623"/>
      <c r="E226" s="623"/>
      <c r="F226" s="536" t="s">
        <v>670</v>
      </c>
      <c r="G226" s="536"/>
      <c r="H226" s="536" t="s">
        <v>671</v>
      </c>
      <c r="I226" s="536"/>
      <c r="J226" s="536" t="s">
        <v>672</v>
      </c>
      <c r="K226" s="536"/>
      <c r="L226" s="536" t="s">
        <v>670</v>
      </c>
      <c r="M226" s="536"/>
      <c r="N226" s="536" t="s">
        <v>671</v>
      </c>
      <c r="O226" s="536"/>
      <c r="P226" s="536" t="s">
        <v>672</v>
      </c>
      <c r="Q226" s="536"/>
      <c r="R226" s="536" t="s">
        <v>82</v>
      </c>
      <c r="S226" s="536"/>
      <c r="T226" s="155" t="s">
        <v>106</v>
      </c>
      <c r="U226" s="156"/>
      <c r="V226" s="536" t="s">
        <v>107</v>
      </c>
      <c r="W226" s="536"/>
      <c r="X226" s="536" t="s">
        <v>668</v>
      </c>
      <c r="Y226" s="536"/>
      <c r="Z226" s="536"/>
      <c r="AA226" s="155" t="s">
        <v>669</v>
      </c>
      <c r="AB226" s="157"/>
      <c r="AC226" s="156"/>
      <c r="AD226" s="536" t="s">
        <v>589</v>
      </c>
      <c r="AE226" s="536"/>
      <c r="AF226" s="155"/>
    </row>
    <row r="227" spans="1:32" ht="21.75" customHeight="1">
      <c r="A227" s="192" t="s">
        <v>113</v>
      </c>
      <c r="B227" s="192"/>
      <c r="C227" s="192"/>
      <c r="D227" s="192"/>
      <c r="E227" s="193"/>
      <c r="F227" s="539">
        <v>2510</v>
      </c>
      <c r="G227" s="539"/>
      <c r="H227" s="539">
        <v>1506</v>
      </c>
      <c r="I227" s="539"/>
      <c r="J227" s="539">
        <v>1004</v>
      </c>
      <c r="K227" s="539"/>
      <c r="L227" s="539">
        <v>2317</v>
      </c>
      <c r="M227" s="539"/>
      <c r="N227" s="539">
        <v>1363</v>
      </c>
      <c r="O227" s="539"/>
      <c r="P227" s="539">
        <v>954</v>
      </c>
      <c r="Q227" s="539"/>
      <c r="R227" s="539">
        <v>2161</v>
      </c>
      <c r="S227" s="539"/>
      <c r="T227" s="691">
        <v>1240</v>
      </c>
      <c r="U227" s="763"/>
      <c r="V227" s="539">
        <v>921</v>
      </c>
      <c r="W227" s="539"/>
      <c r="X227" s="505">
        <v>100</v>
      </c>
      <c r="Y227" s="505"/>
      <c r="Z227" s="505"/>
      <c r="AA227" s="533">
        <v>100</v>
      </c>
      <c r="AB227" s="534"/>
      <c r="AC227" s="535"/>
      <c r="AD227" s="505">
        <v>100</v>
      </c>
      <c r="AE227" s="505"/>
      <c r="AF227" s="506"/>
    </row>
    <row r="228" spans="1:32" ht="21.75" customHeight="1">
      <c r="A228" s="555" t="s">
        <v>114</v>
      </c>
      <c r="B228" s="555"/>
      <c r="C228" s="555"/>
      <c r="D228" s="555"/>
      <c r="E228" s="555"/>
      <c r="F228" s="540">
        <v>659</v>
      </c>
      <c r="G228" s="541"/>
      <c r="H228" s="542">
        <v>447</v>
      </c>
      <c r="I228" s="542"/>
      <c r="J228" s="540">
        <v>212</v>
      </c>
      <c r="K228" s="541"/>
      <c r="L228" s="542">
        <v>450</v>
      </c>
      <c r="M228" s="542"/>
      <c r="N228" s="540">
        <v>280</v>
      </c>
      <c r="O228" s="541"/>
      <c r="P228" s="542">
        <v>170</v>
      </c>
      <c r="Q228" s="542"/>
      <c r="R228" s="540">
        <v>430</v>
      </c>
      <c r="S228" s="541"/>
      <c r="T228" s="540">
        <v>284</v>
      </c>
      <c r="U228" s="541"/>
      <c r="V228" s="540">
        <v>146</v>
      </c>
      <c r="W228" s="541"/>
      <c r="X228" s="291">
        <v>26.2</v>
      </c>
      <c r="Y228" s="291"/>
      <c r="Z228" s="291"/>
      <c r="AA228" s="378">
        <v>19.4</v>
      </c>
      <c r="AB228" s="531"/>
      <c r="AC228" s="532"/>
      <c r="AD228" s="499">
        <v>20</v>
      </c>
      <c r="AE228" s="499"/>
      <c r="AF228" s="499"/>
    </row>
    <row r="229" spans="1:32" ht="21.75" customHeight="1">
      <c r="A229" s="556" t="s">
        <v>120</v>
      </c>
      <c r="B229" s="556"/>
      <c r="C229" s="556"/>
      <c r="D229" s="556"/>
      <c r="E229" s="556"/>
      <c r="F229" s="528">
        <v>638</v>
      </c>
      <c r="G229" s="529"/>
      <c r="H229" s="542">
        <v>426</v>
      </c>
      <c r="I229" s="542"/>
      <c r="J229" s="528">
        <v>212</v>
      </c>
      <c r="K229" s="529"/>
      <c r="L229" s="542">
        <v>422</v>
      </c>
      <c r="M229" s="542"/>
      <c r="N229" s="528">
        <v>252</v>
      </c>
      <c r="O229" s="529"/>
      <c r="P229" s="542">
        <v>170</v>
      </c>
      <c r="Q229" s="542"/>
      <c r="R229" s="528">
        <v>410</v>
      </c>
      <c r="S229" s="529"/>
      <c r="T229" s="528">
        <v>266</v>
      </c>
      <c r="U229" s="529"/>
      <c r="V229" s="528">
        <v>144</v>
      </c>
      <c r="W229" s="529"/>
      <c r="X229" s="291">
        <v>25.4</v>
      </c>
      <c r="Y229" s="291"/>
      <c r="Z229" s="291"/>
      <c r="AA229" s="432">
        <v>18.2</v>
      </c>
      <c r="AB229" s="291"/>
      <c r="AC229" s="530"/>
      <c r="AD229" s="499">
        <v>19</v>
      </c>
      <c r="AE229" s="499"/>
      <c r="AF229" s="499"/>
    </row>
    <row r="230" spans="1:32" ht="21.75" customHeight="1">
      <c r="A230" s="556" t="s">
        <v>121</v>
      </c>
      <c r="B230" s="556"/>
      <c r="C230" s="556"/>
      <c r="D230" s="556"/>
      <c r="E230" s="556"/>
      <c r="F230" s="519">
        <v>21</v>
      </c>
      <c r="G230" s="520"/>
      <c r="H230" s="523">
        <v>21</v>
      </c>
      <c r="I230" s="523"/>
      <c r="J230" s="519" t="s">
        <v>641</v>
      </c>
      <c r="K230" s="520"/>
      <c r="L230" s="523">
        <v>28</v>
      </c>
      <c r="M230" s="523"/>
      <c r="N230" s="519">
        <v>28</v>
      </c>
      <c r="O230" s="520"/>
      <c r="P230" s="542" t="s">
        <v>641</v>
      </c>
      <c r="Q230" s="542"/>
      <c r="R230" s="519">
        <v>20</v>
      </c>
      <c r="S230" s="520"/>
      <c r="T230" s="519">
        <v>18</v>
      </c>
      <c r="U230" s="520"/>
      <c r="V230" s="528">
        <v>2</v>
      </c>
      <c r="W230" s="529"/>
      <c r="X230" s="152">
        <v>0.8</v>
      </c>
      <c r="Y230" s="152"/>
      <c r="Z230" s="152"/>
      <c r="AA230" s="150">
        <v>1.2</v>
      </c>
      <c r="AB230" s="152"/>
      <c r="AC230" s="151"/>
      <c r="AD230" s="499">
        <v>1</v>
      </c>
      <c r="AE230" s="499"/>
      <c r="AF230" s="499"/>
    </row>
    <row r="231" spans="1:32" ht="21.75" customHeight="1">
      <c r="A231" s="553" t="s">
        <v>122</v>
      </c>
      <c r="B231" s="553"/>
      <c r="C231" s="553"/>
      <c r="D231" s="553"/>
      <c r="E231" s="553"/>
      <c r="F231" s="519" t="s">
        <v>641</v>
      </c>
      <c r="G231" s="520"/>
      <c r="H231" s="523" t="s">
        <v>641</v>
      </c>
      <c r="I231" s="523"/>
      <c r="J231" s="528" t="s">
        <v>641</v>
      </c>
      <c r="K231" s="529"/>
      <c r="L231" s="542" t="s">
        <v>641</v>
      </c>
      <c r="M231" s="542"/>
      <c r="N231" s="528" t="s">
        <v>641</v>
      </c>
      <c r="O231" s="529"/>
      <c r="P231" s="542" t="s">
        <v>641</v>
      </c>
      <c r="Q231" s="542"/>
      <c r="R231" s="519" t="s">
        <v>560</v>
      </c>
      <c r="S231" s="520"/>
      <c r="T231" s="524" t="s">
        <v>560</v>
      </c>
      <c r="U231" s="525"/>
      <c r="V231" s="528" t="s">
        <v>560</v>
      </c>
      <c r="W231" s="529"/>
      <c r="X231" s="517">
        <v>0</v>
      </c>
      <c r="Y231" s="517"/>
      <c r="Z231" s="517"/>
      <c r="AA231" s="906">
        <v>0</v>
      </c>
      <c r="AB231" s="518"/>
      <c r="AC231" s="907"/>
      <c r="AD231" s="499">
        <v>0</v>
      </c>
      <c r="AE231" s="499"/>
      <c r="AF231" s="499"/>
    </row>
    <row r="232" spans="1:32" ht="21.75" customHeight="1">
      <c r="A232" s="605" t="s">
        <v>115</v>
      </c>
      <c r="B232" s="605"/>
      <c r="C232" s="605"/>
      <c r="D232" s="605"/>
      <c r="E232" s="605"/>
      <c r="F232" s="526">
        <v>897</v>
      </c>
      <c r="G232" s="527"/>
      <c r="H232" s="548">
        <v>554</v>
      </c>
      <c r="I232" s="548"/>
      <c r="J232" s="526">
        <v>343</v>
      </c>
      <c r="K232" s="527"/>
      <c r="L232" s="548">
        <v>867</v>
      </c>
      <c r="M232" s="548"/>
      <c r="N232" s="526">
        <v>562</v>
      </c>
      <c r="O232" s="527"/>
      <c r="P232" s="548">
        <v>305</v>
      </c>
      <c r="Q232" s="548"/>
      <c r="R232" s="526">
        <v>770</v>
      </c>
      <c r="S232" s="527"/>
      <c r="T232" s="526">
        <v>493</v>
      </c>
      <c r="U232" s="527"/>
      <c r="V232" s="526">
        <v>277</v>
      </c>
      <c r="W232" s="527"/>
      <c r="X232" s="511">
        <v>35.8</v>
      </c>
      <c r="Y232" s="511"/>
      <c r="Z232" s="511"/>
      <c r="AA232" s="510">
        <v>37.4</v>
      </c>
      <c r="AB232" s="511"/>
      <c r="AC232" s="512"/>
      <c r="AD232" s="507">
        <v>35.6</v>
      </c>
      <c r="AE232" s="508"/>
      <c r="AF232" s="508"/>
    </row>
    <row r="233" spans="1:32" ht="21.75" customHeight="1">
      <c r="A233" s="225" t="s">
        <v>123</v>
      </c>
      <c r="B233" s="225"/>
      <c r="C233" s="225"/>
      <c r="D233" s="225"/>
      <c r="E233" s="225"/>
      <c r="F233" s="519">
        <v>12</v>
      </c>
      <c r="G233" s="520"/>
      <c r="H233" s="523">
        <v>12</v>
      </c>
      <c r="I233" s="523"/>
      <c r="J233" s="519" t="s">
        <v>641</v>
      </c>
      <c r="K233" s="520"/>
      <c r="L233" s="523">
        <v>11</v>
      </c>
      <c r="M233" s="523"/>
      <c r="N233" s="519">
        <v>11</v>
      </c>
      <c r="O233" s="520"/>
      <c r="P233" s="542" t="s">
        <v>641</v>
      </c>
      <c r="Q233" s="542"/>
      <c r="R233" s="519">
        <v>4</v>
      </c>
      <c r="S233" s="520"/>
      <c r="T233" s="519">
        <v>4</v>
      </c>
      <c r="U233" s="520"/>
      <c r="V233" s="528" t="s">
        <v>560</v>
      </c>
      <c r="W233" s="529"/>
      <c r="X233" s="152">
        <v>0.5</v>
      </c>
      <c r="Y233" s="152"/>
      <c r="Z233" s="152"/>
      <c r="AA233" s="150">
        <v>0.5</v>
      </c>
      <c r="AB233" s="152"/>
      <c r="AC233" s="151"/>
      <c r="AD233" s="509">
        <v>0.2</v>
      </c>
      <c r="AE233" s="499"/>
      <c r="AF233" s="499"/>
    </row>
    <row r="234" spans="1:32" ht="21.75" customHeight="1">
      <c r="A234" s="225" t="s">
        <v>125</v>
      </c>
      <c r="B234" s="225"/>
      <c r="C234" s="225"/>
      <c r="D234" s="225"/>
      <c r="E234" s="225"/>
      <c r="F234" s="519">
        <v>408</v>
      </c>
      <c r="G234" s="520"/>
      <c r="H234" s="523">
        <v>373</v>
      </c>
      <c r="I234" s="523"/>
      <c r="J234" s="519">
        <v>35</v>
      </c>
      <c r="K234" s="520"/>
      <c r="L234" s="523">
        <v>446</v>
      </c>
      <c r="M234" s="523"/>
      <c r="N234" s="519">
        <v>398</v>
      </c>
      <c r="O234" s="520"/>
      <c r="P234" s="542">
        <v>48</v>
      </c>
      <c r="Q234" s="542"/>
      <c r="R234" s="519">
        <v>353</v>
      </c>
      <c r="S234" s="520"/>
      <c r="T234" s="519">
        <v>329</v>
      </c>
      <c r="U234" s="520"/>
      <c r="V234" s="528">
        <v>24</v>
      </c>
      <c r="W234" s="529"/>
      <c r="X234" s="152">
        <v>16.3</v>
      </c>
      <c r="Y234" s="152"/>
      <c r="Z234" s="152"/>
      <c r="AA234" s="150">
        <v>19.2</v>
      </c>
      <c r="AB234" s="152"/>
      <c r="AC234" s="151"/>
      <c r="AD234" s="509">
        <v>16.3</v>
      </c>
      <c r="AE234" s="499"/>
      <c r="AF234" s="499"/>
    </row>
    <row r="235" spans="1:32" ht="21.75" customHeight="1">
      <c r="A235" s="607" t="s">
        <v>124</v>
      </c>
      <c r="B235" s="607"/>
      <c r="C235" s="607"/>
      <c r="D235" s="607"/>
      <c r="E235" s="607"/>
      <c r="F235" s="521">
        <v>477</v>
      </c>
      <c r="G235" s="522"/>
      <c r="H235" s="549">
        <v>169</v>
      </c>
      <c r="I235" s="549"/>
      <c r="J235" s="521">
        <v>308</v>
      </c>
      <c r="K235" s="522"/>
      <c r="L235" s="549">
        <v>410</v>
      </c>
      <c r="M235" s="549"/>
      <c r="N235" s="521">
        <v>153</v>
      </c>
      <c r="O235" s="522"/>
      <c r="P235" s="547">
        <v>257</v>
      </c>
      <c r="Q235" s="547"/>
      <c r="R235" s="521">
        <v>413</v>
      </c>
      <c r="S235" s="522"/>
      <c r="T235" s="521">
        <v>160</v>
      </c>
      <c r="U235" s="522"/>
      <c r="V235" s="524">
        <v>253</v>
      </c>
      <c r="W235" s="525"/>
      <c r="X235" s="518">
        <v>19</v>
      </c>
      <c r="Y235" s="518"/>
      <c r="Z235" s="518"/>
      <c r="AA235" s="908">
        <v>17.7</v>
      </c>
      <c r="AB235" s="909"/>
      <c r="AC235" s="910"/>
      <c r="AD235" s="503">
        <v>19.1</v>
      </c>
      <c r="AE235" s="504"/>
      <c r="AF235" s="504"/>
    </row>
    <row r="236" spans="1:32" ht="21.75" customHeight="1">
      <c r="A236" s="608" t="s">
        <v>91</v>
      </c>
      <c r="B236" s="608"/>
      <c r="C236" s="608"/>
      <c r="D236" s="608"/>
      <c r="E236" s="608"/>
      <c r="F236" s="519">
        <v>953</v>
      </c>
      <c r="G236" s="520"/>
      <c r="H236" s="523">
        <v>505</v>
      </c>
      <c r="I236" s="523"/>
      <c r="J236" s="519">
        <v>449</v>
      </c>
      <c r="K236" s="520"/>
      <c r="L236" s="523">
        <v>1000</v>
      </c>
      <c r="M236" s="523"/>
      <c r="N236" s="519">
        <v>521</v>
      </c>
      <c r="O236" s="520"/>
      <c r="P236" s="523">
        <v>479</v>
      </c>
      <c r="Q236" s="523"/>
      <c r="R236" s="519">
        <v>960</v>
      </c>
      <c r="S236" s="520"/>
      <c r="T236" s="526">
        <v>462</v>
      </c>
      <c r="U236" s="527"/>
      <c r="V236" s="519">
        <v>498</v>
      </c>
      <c r="W236" s="520"/>
      <c r="X236" s="517">
        <v>38</v>
      </c>
      <c r="Y236" s="517"/>
      <c r="Z236" s="517"/>
      <c r="AA236" s="510">
        <v>43.2</v>
      </c>
      <c r="AB236" s="511"/>
      <c r="AC236" s="512"/>
      <c r="AD236" s="499">
        <v>44.4</v>
      </c>
      <c r="AE236" s="499"/>
      <c r="AF236" s="499"/>
    </row>
    <row r="237" spans="1:32" ht="21.75" customHeight="1">
      <c r="A237" s="225" t="s">
        <v>673</v>
      </c>
      <c r="B237" s="225"/>
      <c r="C237" s="225"/>
      <c r="D237" s="225"/>
      <c r="E237" s="225"/>
      <c r="F237" s="519">
        <v>282</v>
      </c>
      <c r="G237" s="520"/>
      <c r="H237" s="523">
        <v>158</v>
      </c>
      <c r="I237" s="523"/>
      <c r="J237" s="519">
        <v>124</v>
      </c>
      <c r="K237" s="520"/>
      <c r="L237" s="523">
        <v>316</v>
      </c>
      <c r="M237" s="523"/>
      <c r="N237" s="519">
        <v>168</v>
      </c>
      <c r="O237" s="520"/>
      <c r="P237" s="523">
        <v>148</v>
      </c>
      <c r="Q237" s="523"/>
      <c r="R237" s="519">
        <v>242</v>
      </c>
      <c r="S237" s="520"/>
      <c r="T237" s="519">
        <v>135</v>
      </c>
      <c r="U237" s="520"/>
      <c r="V237" s="519">
        <v>107</v>
      </c>
      <c r="W237" s="520"/>
      <c r="X237" s="152">
        <v>11.2</v>
      </c>
      <c r="Y237" s="152"/>
      <c r="Z237" s="152"/>
      <c r="AA237" s="150">
        <v>13.6</v>
      </c>
      <c r="AB237" s="152"/>
      <c r="AC237" s="151"/>
      <c r="AD237" s="499">
        <v>11.2</v>
      </c>
      <c r="AE237" s="499"/>
      <c r="AF237" s="499"/>
    </row>
    <row r="238" spans="1:32" ht="21.75" customHeight="1">
      <c r="A238" s="225" t="s">
        <v>119</v>
      </c>
      <c r="B238" s="225"/>
      <c r="C238" s="225"/>
      <c r="D238" s="225"/>
      <c r="E238" s="225"/>
      <c r="F238" s="519">
        <v>11</v>
      </c>
      <c r="G238" s="520"/>
      <c r="H238" s="523">
        <v>3</v>
      </c>
      <c r="I238" s="523"/>
      <c r="J238" s="519">
        <v>8</v>
      </c>
      <c r="K238" s="520"/>
      <c r="L238" s="523">
        <v>20</v>
      </c>
      <c r="M238" s="523"/>
      <c r="N238" s="519">
        <v>9</v>
      </c>
      <c r="O238" s="520"/>
      <c r="P238" s="523">
        <v>11</v>
      </c>
      <c r="Q238" s="523"/>
      <c r="R238" s="519">
        <v>12</v>
      </c>
      <c r="S238" s="520"/>
      <c r="T238" s="519">
        <v>4</v>
      </c>
      <c r="U238" s="520"/>
      <c r="V238" s="519">
        <v>8</v>
      </c>
      <c r="W238" s="520"/>
      <c r="X238" s="152">
        <v>0.4</v>
      </c>
      <c r="Y238" s="152"/>
      <c r="Z238" s="152"/>
      <c r="AA238" s="150">
        <v>0.9</v>
      </c>
      <c r="AB238" s="152"/>
      <c r="AC238" s="151"/>
      <c r="AD238" s="499">
        <v>0.5</v>
      </c>
      <c r="AE238" s="499"/>
      <c r="AF238" s="499"/>
    </row>
    <row r="239" spans="1:32" ht="21.75" customHeight="1">
      <c r="A239" s="225" t="s">
        <v>95</v>
      </c>
      <c r="B239" s="225"/>
      <c r="C239" s="225"/>
      <c r="D239" s="225"/>
      <c r="E239" s="225"/>
      <c r="F239" s="519">
        <v>1</v>
      </c>
      <c r="G239" s="520"/>
      <c r="H239" s="542" t="s">
        <v>641</v>
      </c>
      <c r="I239" s="542"/>
      <c r="J239" s="519">
        <v>1</v>
      </c>
      <c r="K239" s="520"/>
      <c r="L239" s="523">
        <v>3</v>
      </c>
      <c r="M239" s="523"/>
      <c r="N239" s="528">
        <v>1</v>
      </c>
      <c r="O239" s="529"/>
      <c r="P239" s="523">
        <v>2</v>
      </c>
      <c r="Q239" s="523"/>
      <c r="R239" s="519">
        <v>1</v>
      </c>
      <c r="S239" s="520"/>
      <c r="T239" s="519">
        <v>1</v>
      </c>
      <c r="U239" s="520"/>
      <c r="V239" s="519" t="s">
        <v>102</v>
      </c>
      <c r="W239" s="520"/>
      <c r="X239" s="517">
        <v>0</v>
      </c>
      <c r="Y239" s="517"/>
      <c r="Z239" s="517"/>
      <c r="AA239" s="150">
        <v>0.1</v>
      </c>
      <c r="AB239" s="152"/>
      <c r="AC239" s="151"/>
      <c r="AD239" s="499">
        <v>0</v>
      </c>
      <c r="AE239" s="499"/>
      <c r="AF239" s="499"/>
    </row>
    <row r="240" spans="1:32" ht="21.75" customHeight="1">
      <c r="A240" s="225" t="s">
        <v>92</v>
      </c>
      <c r="B240" s="225"/>
      <c r="C240" s="225"/>
      <c r="D240" s="225"/>
      <c r="E240" s="225"/>
      <c r="F240" s="519">
        <v>75</v>
      </c>
      <c r="G240" s="520"/>
      <c r="H240" s="523">
        <v>64</v>
      </c>
      <c r="I240" s="523"/>
      <c r="J240" s="519">
        <v>11</v>
      </c>
      <c r="K240" s="520"/>
      <c r="L240" s="523">
        <v>60</v>
      </c>
      <c r="M240" s="523"/>
      <c r="N240" s="519">
        <v>53</v>
      </c>
      <c r="O240" s="520"/>
      <c r="P240" s="523">
        <v>7</v>
      </c>
      <c r="Q240" s="523"/>
      <c r="R240" s="519">
        <v>45</v>
      </c>
      <c r="S240" s="520"/>
      <c r="T240" s="519">
        <v>39</v>
      </c>
      <c r="U240" s="520"/>
      <c r="V240" s="519">
        <v>6</v>
      </c>
      <c r="W240" s="520"/>
      <c r="X240" s="517">
        <v>3</v>
      </c>
      <c r="Y240" s="517"/>
      <c r="Z240" s="517"/>
      <c r="AA240" s="150">
        <v>2.6</v>
      </c>
      <c r="AB240" s="152"/>
      <c r="AC240" s="151"/>
      <c r="AD240" s="499">
        <v>2.1</v>
      </c>
      <c r="AE240" s="499"/>
      <c r="AF240" s="499"/>
    </row>
    <row r="241" spans="1:32" ht="21.75" customHeight="1">
      <c r="A241" s="225" t="s">
        <v>116</v>
      </c>
      <c r="B241" s="225"/>
      <c r="C241" s="225"/>
      <c r="D241" s="225"/>
      <c r="E241" s="225"/>
      <c r="F241" s="519">
        <v>7</v>
      </c>
      <c r="G241" s="520"/>
      <c r="H241" s="523">
        <v>7</v>
      </c>
      <c r="I241" s="523"/>
      <c r="J241" s="528" t="s">
        <v>641</v>
      </c>
      <c r="K241" s="529"/>
      <c r="L241" s="523">
        <v>9</v>
      </c>
      <c r="M241" s="523"/>
      <c r="N241" s="519">
        <v>8</v>
      </c>
      <c r="O241" s="520"/>
      <c r="P241" s="542">
        <v>1</v>
      </c>
      <c r="Q241" s="542"/>
      <c r="R241" s="519" t="s">
        <v>102</v>
      </c>
      <c r="S241" s="520"/>
      <c r="T241" s="519" t="s">
        <v>102</v>
      </c>
      <c r="U241" s="520"/>
      <c r="V241" s="519" t="s">
        <v>102</v>
      </c>
      <c r="W241" s="520"/>
      <c r="X241" s="152">
        <v>0.3</v>
      </c>
      <c r="Y241" s="152"/>
      <c r="Z241" s="152"/>
      <c r="AA241" s="150">
        <v>0.4</v>
      </c>
      <c r="AB241" s="152"/>
      <c r="AC241" s="151"/>
      <c r="AD241" s="499">
        <v>0</v>
      </c>
      <c r="AE241" s="499"/>
      <c r="AF241" s="499"/>
    </row>
    <row r="242" spans="1:32" ht="21.75" customHeight="1">
      <c r="A242" s="225" t="s">
        <v>674</v>
      </c>
      <c r="B242" s="225"/>
      <c r="C242" s="225"/>
      <c r="D242" s="225"/>
      <c r="E242" s="225"/>
      <c r="F242" s="519">
        <v>483</v>
      </c>
      <c r="G242" s="520"/>
      <c r="H242" s="523">
        <v>201</v>
      </c>
      <c r="I242" s="523"/>
      <c r="J242" s="519">
        <v>282</v>
      </c>
      <c r="K242" s="520"/>
      <c r="L242" s="523">
        <v>503</v>
      </c>
      <c r="M242" s="523"/>
      <c r="N242" s="519">
        <v>215</v>
      </c>
      <c r="O242" s="520"/>
      <c r="P242" s="523">
        <v>288</v>
      </c>
      <c r="Q242" s="523"/>
      <c r="R242" s="519">
        <v>574</v>
      </c>
      <c r="S242" s="520"/>
      <c r="T242" s="519">
        <v>222</v>
      </c>
      <c r="U242" s="520"/>
      <c r="V242" s="519">
        <v>352</v>
      </c>
      <c r="W242" s="520"/>
      <c r="X242" s="152">
        <v>19.2</v>
      </c>
      <c r="Y242" s="152"/>
      <c r="Z242" s="152"/>
      <c r="AA242" s="150">
        <v>21.7</v>
      </c>
      <c r="AB242" s="152"/>
      <c r="AC242" s="151"/>
      <c r="AD242" s="499">
        <v>26.6</v>
      </c>
      <c r="AE242" s="499"/>
      <c r="AF242" s="499"/>
    </row>
    <row r="243" spans="1:32" ht="21.75" customHeight="1">
      <c r="A243" s="225" t="s">
        <v>117</v>
      </c>
      <c r="B243" s="225"/>
      <c r="C243" s="225"/>
      <c r="D243" s="225"/>
      <c r="E243" s="225"/>
      <c r="F243" s="519">
        <v>94</v>
      </c>
      <c r="G243" s="520"/>
      <c r="H243" s="523">
        <v>71</v>
      </c>
      <c r="I243" s="523"/>
      <c r="J243" s="519">
        <v>23</v>
      </c>
      <c r="K243" s="520"/>
      <c r="L243" s="523">
        <v>89</v>
      </c>
      <c r="M243" s="523"/>
      <c r="N243" s="519">
        <v>67</v>
      </c>
      <c r="O243" s="520"/>
      <c r="P243" s="523">
        <v>22</v>
      </c>
      <c r="Q243" s="523"/>
      <c r="R243" s="519">
        <v>86</v>
      </c>
      <c r="S243" s="520"/>
      <c r="T243" s="519">
        <v>61</v>
      </c>
      <c r="U243" s="520"/>
      <c r="V243" s="519">
        <v>25</v>
      </c>
      <c r="W243" s="520"/>
      <c r="X243" s="152">
        <v>3.8</v>
      </c>
      <c r="Y243" s="152"/>
      <c r="Z243" s="152"/>
      <c r="AA243" s="150">
        <v>3.9</v>
      </c>
      <c r="AB243" s="152"/>
      <c r="AC243" s="151"/>
      <c r="AD243" s="499">
        <v>4</v>
      </c>
      <c r="AE243" s="499"/>
      <c r="AF243" s="499"/>
    </row>
    <row r="244" spans="1:32" ht="21.75" customHeight="1" thickBot="1">
      <c r="A244" s="497" t="s">
        <v>118</v>
      </c>
      <c r="B244" s="497"/>
      <c r="C244" s="497"/>
      <c r="D244" s="497"/>
      <c r="E244" s="497"/>
      <c r="F244" s="550">
        <v>1</v>
      </c>
      <c r="G244" s="551"/>
      <c r="H244" s="552">
        <v>1</v>
      </c>
      <c r="I244" s="552"/>
      <c r="J244" s="550" t="s">
        <v>641</v>
      </c>
      <c r="K244" s="551"/>
      <c r="L244" s="543" t="s">
        <v>641</v>
      </c>
      <c r="M244" s="543"/>
      <c r="N244" s="545" t="s">
        <v>641</v>
      </c>
      <c r="O244" s="546"/>
      <c r="P244" s="544" t="s">
        <v>641</v>
      </c>
      <c r="Q244" s="544"/>
      <c r="R244" s="537">
        <v>1</v>
      </c>
      <c r="S244" s="538"/>
      <c r="T244" s="537">
        <v>1</v>
      </c>
      <c r="U244" s="538"/>
      <c r="V244" s="537" t="s">
        <v>560</v>
      </c>
      <c r="W244" s="538"/>
      <c r="X244" s="905">
        <v>0</v>
      </c>
      <c r="Y244" s="905"/>
      <c r="Z244" s="905"/>
      <c r="AA244" s="500">
        <v>0</v>
      </c>
      <c r="AB244" s="501"/>
      <c r="AC244" s="502"/>
      <c r="AD244" s="499">
        <v>0</v>
      </c>
      <c r="AE244" s="499"/>
      <c r="AF244" s="499"/>
    </row>
    <row r="245" spans="2:32" ht="21.75" customHeight="1">
      <c r="B245" s="60" t="s">
        <v>663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424" t="s">
        <v>128</v>
      </c>
      <c r="AB245" s="424"/>
      <c r="AC245" s="424"/>
      <c r="AD245" s="424"/>
      <c r="AE245" s="424"/>
      <c r="AF245" s="424"/>
    </row>
    <row r="247" spans="1:34" ht="19.5" thickBot="1">
      <c r="A247" s="300" t="s">
        <v>129</v>
      </c>
      <c r="B247" s="300"/>
      <c r="C247" s="300"/>
      <c r="D247" s="300"/>
      <c r="E247" s="300"/>
      <c r="AA247" s="65" t="s">
        <v>937</v>
      </c>
      <c r="AB247" s="65"/>
      <c r="AC247" s="65"/>
      <c r="AD247" s="65"/>
      <c r="AE247" s="65"/>
      <c r="AF247" s="65"/>
      <c r="AG247" s="65"/>
      <c r="AH247" s="60" t="s">
        <v>792</v>
      </c>
    </row>
    <row r="248" spans="1:36" ht="16.5" customHeight="1">
      <c r="A248" s="294" t="s">
        <v>133</v>
      </c>
      <c r="B248" s="295"/>
      <c r="C248" s="295"/>
      <c r="D248" s="295"/>
      <c r="E248" s="295"/>
      <c r="F248" s="165" t="s">
        <v>737</v>
      </c>
      <c r="G248" s="165"/>
      <c r="H248" s="165"/>
      <c r="I248" s="165"/>
      <c r="J248" s="165" t="s">
        <v>738</v>
      </c>
      <c r="K248" s="165"/>
      <c r="L248" s="165"/>
      <c r="M248" s="165"/>
      <c r="N248" s="165" t="s">
        <v>680</v>
      </c>
      <c r="O248" s="494"/>
      <c r="P248" s="494"/>
      <c r="Q248" s="494"/>
      <c r="R248" s="276" t="s">
        <v>683</v>
      </c>
      <c r="S248" s="277"/>
      <c r="T248" s="277"/>
      <c r="U248" s="278"/>
      <c r="V248" s="443" t="s">
        <v>764</v>
      </c>
      <c r="W248" s="443"/>
      <c r="X248" s="443"/>
      <c r="Y248" s="276"/>
      <c r="AA248" s="164" t="s">
        <v>155</v>
      </c>
      <c r="AB248" s="165"/>
      <c r="AC248" s="165" t="s">
        <v>951</v>
      </c>
      <c r="AD248" s="165"/>
      <c r="AE248" s="165" t="s">
        <v>952</v>
      </c>
      <c r="AF248" s="165"/>
      <c r="AG248" s="165" t="s">
        <v>953</v>
      </c>
      <c r="AH248" s="166"/>
      <c r="AI248" s="24"/>
      <c r="AJ248" s="24"/>
    </row>
    <row r="249" spans="1:36" ht="16.5" customHeight="1">
      <c r="A249" s="296"/>
      <c r="B249" s="297"/>
      <c r="C249" s="297"/>
      <c r="D249" s="297"/>
      <c r="E249" s="297"/>
      <c r="F249" s="298" t="s">
        <v>739</v>
      </c>
      <c r="G249" s="298"/>
      <c r="H249" s="298" t="s">
        <v>740</v>
      </c>
      <c r="I249" s="298"/>
      <c r="J249" s="298" t="s">
        <v>739</v>
      </c>
      <c r="K249" s="298"/>
      <c r="L249" s="298" t="s">
        <v>740</v>
      </c>
      <c r="M249" s="298"/>
      <c r="N249" s="298" t="s">
        <v>739</v>
      </c>
      <c r="O249" s="298"/>
      <c r="P249" s="298" t="s">
        <v>740</v>
      </c>
      <c r="Q249" s="298"/>
      <c r="R249" s="298" t="s">
        <v>739</v>
      </c>
      <c r="S249" s="298"/>
      <c r="T249" s="191" t="s">
        <v>740</v>
      </c>
      <c r="U249" s="193"/>
      <c r="V249" s="298" t="s">
        <v>134</v>
      </c>
      <c r="W249" s="298"/>
      <c r="X249" s="298" t="s">
        <v>135</v>
      </c>
      <c r="Y249" s="191"/>
      <c r="AA249" s="162" t="s">
        <v>938</v>
      </c>
      <c r="AB249" s="163"/>
      <c r="AC249" s="161">
        <v>189</v>
      </c>
      <c r="AD249" s="161"/>
      <c r="AE249" s="161">
        <v>218.9</v>
      </c>
      <c r="AF249" s="161"/>
      <c r="AG249" s="161">
        <v>263.7</v>
      </c>
      <c r="AH249" s="167"/>
      <c r="AI249" s="24"/>
      <c r="AJ249" s="24"/>
    </row>
    <row r="250" spans="1:36" ht="16.5" customHeight="1">
      <c r="A250" s="230"/>
      <c r="B250" s="230"/>
      <c r="C250" s="230"/>
      <c r="D250" s="230"/>
      <c r="E250" s="230"/>
      <c r="F250" s="301"/>
      <c r="G250" s="303"/>
      <c r="H250" s="190" t="s">
        <v>741</v>
      </c>
      <c r="I250" s="190"/>
      <c r="J250" s="301"/>
      <c r="K250" s="303"/>
      <c r="L250" s="190" t="s">
        <v>741</v>
      </c>
      <c r="M250" s="190"/>
      <c r="N250" s="301"/>
      <c r="O250" s="303"/>
      <c r="P250" s="190" t="s">
        <v>741</v>
      </c>
      <c r="Q250" s="190"/>
      <c r="R250" s="301"/>
      <c r="S250" s="303"/>
      <c r="T250" s="301" t="s">
        <v>741</v>
      </c>
      <c r="U250" s="303"/>
      <c r="V250" s="301"/>
      <c r="W250" s="303"/>
      <c r="X250" s="190" t="s">
        <v>136</v>
      </c>
      <c r="Y250" s="190"/>
      <c r="AA250" s="162" t="s">
        <v>939</v>
      </c>
      <c r="AB250" s="163"/>
      <c r="AC250" s="161">
        <v>165.1</v>
      </c>
      <c r="AD250" s="161"/>
      <c r="AE250" s="161">
        <v>215.7</v>
      </c>
      <c r="AF250" s="161"/>
      <c r="AG250" s="161">
        <v>261.5</v>
      </c>
      <c r="AH250" s="167"/>
      <c r="AI250" s="24"/>
      <c r="AJ250" s="24"/>
    </row>
    <row r="251" spans="1:36" ht="16.5" customHeight="1">
      <c r="A251" s="213" t="s">
        <v>130</v>
      </c>
      <c r="B251" s="213"/>
      <c r="C251" s="213"/>
      <c r="D251" s="213"/>
      <c r="E251" s="230"/>
      <c r="F251" s="186">
        <v>276</v>
      </c>
      <c r="G251" s="162"/>
      <c r="H251" s="372">
        <v>1339</v>
      </c>
      <c r="I251" s="372"/>
      <c r="J251" s="255">
        <v>269</v>
      </c>
      <c r="K251" s="256"/>
      <c r="L251" s="372">
        <v>1566</v>
      </c>
      <c r="M251" s="372"/>
      <c r="N251" s="255">
        <v>255</v>
      </c>
      <c r="O251" s="256"/>
      <c r="P251" s="372">
        <v>1416</v>
      </c>
      <c r="Q251" s="372"/>
      <c r="R251" s="255">
        <v>222</v>
      </c>
      <c r="S251" s="256"/>
      <c r="T251" s="255">
        <v>1116</v>
      </c>
      <c r="U251" s="256"/>
      <c r="V251" s="255">
        <v>243</v>
      </c>
      <c r="W251" s="256"/>
      <c r="X251" s="372">
        <v>1253</v>
      </c>
      <c r="Y251" s="372"/>
      <c r="AA251" s="162" t="s">
        <v>940</v>
      </c>
      <c r="AB251" s="163"/>
      <c r="AC251" s="161">
        <v>164.3</v>
      </c>
      <c r="AD251" s="161"/>
      <c r="AE251" s="161">
        <v>213.2</v>
      </c>
      <c r="AF251" s="161"/>
      <c r="AG251" s="161">
        <v>255.9</v>
      </c>
      <c r="AH251" s="167"/>
      <c r="AI251" s="24"/>
      <c r="AJ251" s="24"/>
    </row>
    <row r="252" spans="1:36" ht="16.5" customHeight="1">
      <c r="A252" s="213" t="s">
        <v>763</v>
      </c>
      <c r="B252" s="213"/>
      <c r="C252" s="213"/>
      <c r="D252" s="213"/>
      <c r="E252" s="230"/>
      <c r="F252" s="186">
        <v>5</v>
      </c>
      <c r="G252" s="162"/>
      <c r="H252" s="190">
        <v>44</v>
      </c>
      <c r="I252" s="190"/>
      <c r="J252" s="186">
        <v>5</v>
      </c>
      <c r="K252" s="162"/>
      <c r="L252" s="190">
        <v>27</v>
      </c>
      <c r="M252" s="190"/>
      <c r="N252" s="186">
        <v>4</v>
      </c>
      <c r="O252" s="162"/>
      <c r="P252" s="190">
        <v>22</v>
      </c>
      <c r="Q252" s="190"/>
      <c r="R252" s="186">
        <v>4</v>
      </c>
      <c r="S252" s="162"/>
      <c r="T252" s="186">
        <v>35</v>
      </c>
      <c r="U252" s="162"/>
      <c r="V252" s="186">
        <v>5</v>
      </c>
      <c r="W252" s="162"/>
      <c r="X252" s="190">
        <v>36</v>
      </c>
      <c r="Y252" s="190"/>
      <c r="AA252" s="162" t="s">
        <v>941</v>
      </c>
      <c r="AB252" s="163"/>
      <c r="AC252" s="161">
        <v>170.8</v>
      </c>
      <c r="AD252" s="161"/>
      <c r="AE252" s="161">
        <v>213.5</v>
      </c>
      <c r="AF252" s="161"/>
      <c r="AG252" s="161">
        <v>254.8</v>
      </c>
      <c r="AH252" s="167"/>
      <c r="AI252" s="24"/>
      <c r="AJ252" s="24"/>
    </row>
    <row r="253" spans="1:36" ht="16.5" customHeight="1">
      <c r="A253" s="213" t="s">
        <v>86</v>
      </c>
      <c r="B253" s="230"/>
      <c r="C253" s="230"/>
      <c r="D253" s="230"/>
      <c r="E253" s="231"/>
      <c r="F253" s="186" t="s">
        <v>641</v>
      </c>
      <c r="G253" s="231"/>
      <c r="H253" s="186" t="s">
        <v>641</v>
      </c>
      <c r="I253" s="162"/>
      <c r="J253" s="186" t="s">
        <v>641</v>
      </c>
      <c r="K253" s="231"/>
      <c r="L253" s="186" t="s">
        <v>641</v>
      </c>
      <c r="M253" s="162"/>
      <c r="N253" s="186" t="s">
        <v>641</v>
      </c>
      <c r="O253" s="231"/>
      <c r="P253" s="186" t="s">
        <v>641</v>
      </c>
      <c r="Q253" s="162"/>
      <c r="R253" s="186">
        <v>2</v>
      </c>
      <c r="S253" s="162"/>
      <c r="T253" s="3">
        <v>13</v>
      </c>
      <c r="U253" s="4"/>
      <c r="V253" s="186">
        <v>2</v>
      </c>
      <c r="W253" s="231"/>
      <c r="X253" s="186">
        <v>10</v>
      </c>
      <c r="Y253" s="189"/>
      <c r="AA253" s="162" t="s">
        <v>942</v>
      </c>
      <c r="AB253" s="163"/>
      <c r="AC253" s="161">
        <v>158.5</v>
      </c>
      <c r="AD253" s="161"/>
      <c r="AE253" s="161">
        <v>211</v>
      </c>
      <c r="AF253" s="161"/>
      <c r="AG253" s="161">
        <v>258.6</v>
      </c>
      <c r="AH253" s="167"/>
      <c r="AI253" s="24"/>
      <c r="AJ253" s="24"/>
    </row>
    <row r="254" spans="1:36" ht="16.5" customHeight="1">
      <c r="A254" s="213" t="s">
        <v>87</v>
      </c>
      <c r="B254" s="213"/>
      <c r="C254" s="213"/>
      <c r="D254" s="213"/>
      <c r="E254" s="230"/>
      <c r="F254" s="186">
        <v>49</v>
      </c>
      <c r="G254" s="162"/>
      <c r="H254" s="190">
        <v>250</v>
      </c>
      <c r="I254" s="190"/>
      <c r="J254" s="186">
        <v>46</v>
      </c>
      <c r="K254" s="162"/>
      <c r="L254" s="190">
        <v>365</v>
      </c>
      <c r="M254" s="190"/>
      <c r="N254" s="186">
        <v>41</v>
      </c>
      <c r="O254" s="162"/>
      <c r="P254" s="190">
        <v>271</v>
      </c>
      <c r="Q254" s="190"/>
      <c r="R254" s="186">
        <v>43</v>
      </c>
      <c r="S254" s="162"/>
      <c r="T254" s="186">
        <v>246</v>
      </c>
      <c r="U254" s="162"/>
      <c r="V254" s="186">
        <v>38</v>
      </c>
      <c r="W254" s="162"/>
      <c r="X254" s="190">
        <v>212</v>
      </c>
      <c r="Y254" s="190"/>
      <c r="AA254" s="162" t="s">
        <v>943</v>
      </c>
      <c r="AB254" s="163"/>
      <c r="AC254" s="161">
        <v>154.2</v>
      </c>
      <c r="AD254" s="161"/>
      <c r="AE254" s="161">
        <v>195.4</v>
      </c>
      <c r="AF254" s="161"/>
      <c r="AG254" s="161">
        <v>240</v>
      </c>
      <c r="AH254" s="167"/>
      <c r="AI254" s="24"/>
      <c r="AJ254" s="24"/>
    </row>
    <row r="255" spans="1:36" ht="16.5" customHeight="1">
      <c r="A255" s="225" t="s">
        <v>88</v>
      </c>
      <c r="B255" s="225"/>
      <c r="C255" s="225"/>
      <c r="D255" s="225"/>
      <c r="E255" s="230"/>
      <c r="F255" s="186">
        <v>22</v>
      </c>
      <c r="G255" s="162"/>
      <c r="H255" s="190">
        <v>235</v>
      </c>
      <c r="I255" s="190"/>
      <c r="J255" s="186">
        <v>25</v>
      </c>
      <c r="K255" s="162"/>
      <c r="L255" s="190">
        <v>252</v>
      </c>
      <c r="M255" s="190"/>
      <c r="N255" s="186">
        <v>21</v>
      </c>
      <c r="O255" s="162"/>
      <c r="P255" s="190">
        <v>175</v>
      </c>
      <c r="Q255" s="190"/>
      <c r="R255" s="186">
        <v>22</v>
      </c>
      <c r="S255" s="162"/>
      <c r="T255" s="186">
        <v>158</v>
      </c>
      <c r="U255" s="162"/>
      <c r="V255" s="186">
        <v>22</v>
      </c>
      <c r="W255" s="162"/>
      <c r="X255" s="190">
        <v>126</v>
      </c>
      <c r="Y255" s="190"/>
      <c r="AA255" s="162" t="s">
        <v>944</v>
      </c>
      <c r="AB255" s="163"/>
      <c r="AC255" s="161">
        <v>144.8</v>
      </c>
      <c r="AD255" s="161"/>
      <c r="AE255" s="161">
        <v>194.4</v>
      </c>
      <c r="AF255" s="161"/>
      <c r="AG255" s="161">
        <v>238.8</v>
      </c>
      <c r="AH255" s="167"/>
      <c r="AI255" s="24"/>
      <c r="AJ255" s="24"/>
    </row>
    <row r="256" spans="1:36" ht="16.5" customHeight="1">
      <c r="A256" s="225" t="s">
        <v>131</v>
      </c>
      <c r="B256" s="225"/>
      <c r="C256" s="225"/>
      <c r="D256" s="225"/>
      <c r="E256" s="230"/>
      <c r="F256" s="186">
        <v>103</v>
      </c>
      <c r="G256" s="162"/>
      <c r="H256" s="190">
        <v>266</v>
      </c>
      <c r="I256" s="190"/>
      <c r="J256" s="186">
        <v>92</v>
      </c>
      <c r="K256" s="162"/>
      <c r="L256" s="190">
        <v>275</v>
      </c>
      <c r="M256" s="190"/>
      <c r="N256" s="186">
        <v>85</v>
      </c>
      <c r="O256" s="162"/>
      <c r="P256" s="190">
        <v>267</v>
      </c>
      <c r="Q256" s="190"/>
      <c r="R256" s="186">
        <v>57</v>
      </c>
      <c r="S256" s="162"/>
      <c r="T256" s="186">
        <v>193</v>
      </c>
      <c r="U256" s="162"/>
      <c r="V256" s="186">
        <v>55</v>
      </c>
      <c r="W256" s="162"/>
      <c r="X256" s="190">
        <v>181</v>
      </c>
      <c r="Y256" s="190"/>
      <c r="AA256" s="162" t="s">
        <v>945</v>
      </c>
      <c r="AB256" s="163"/>
      <c r="AC256" s="161">
        <v>144.3</v>
      </c>
      <c r="AD256" s="161"/>
      <c r="AE256" s="161">
        <v>191.2</v>
      </c>
      <c r="AF256" s="161"/>
      <c r="AG256" s="161">
        <v>235.3</v>
      </c>
      <c r="AH256" s="167"/>
      <c r="AI256" s="24"/>
      <c r="AJ256" s="24"/>
    </row>
    <row r="257" spans="1:36" ht="16.5" customHeight="1">
      <c r="A257" s="498" t="s">
        <v>613</v>
      </c>
      <c r="B257" s="498"/>
      <c r="C257" s="498"/>
      <c r="D257" s="498"/>
      <c r="E257" s="230"/>
      <c r="F257" s="186">
        <v>1</v>
      </c>
      <c r="G257" s="162"/>
      <c r="H257" s="190">
        <v>1</v>
      </c>
      <c r="I257" s="190"/>
      <c r="J257" s="186">
        <v>1</v>
      </c>
      <c r="K257" s="162"/>
      <c r="L257" s="190">
        <v>5</v>
      </c>
      <c r="M257" s="190"/>
      <c r="N257" s="186">
        <v>2</v>
      </c>
      <c r="O257" s="162"/>
      <c r="P257" s="190">
        <v>8</v>
      </c>
      <c r="Q257" s="190"/>
      <c r="R257" s="186">
        <v>2</v>
      </c>
      <c r="S257" s="162"/>
      <c r="T257" s="186">
        <v>9</v>
      </c>
      <c r="U257" s="162"/>
      <c r="V257" s="186">
        <v>2</v>
      </c>
      <c r="W257" s="162"/>
      <c r="X257" s="190">
        <v>6</v>
      </c>
      <c r="Y257" s="190"/>
      <c r="AA257" s="162" t="s">
        <v>946</v>
      </c>
      <c r="AB257" s="163"/>
      <c r="AC257" s="161">
        <v>143.3</v>
      </c>
      <c r="AD257" s="161"/>
      <c r="AE257" s="161">
        <v>186.5</v>
      </c>
      <c r="AF257" s="161"/>
      <c r="AG257" s="161">
        <v>236.4</v>
      </c>
      <c r="AH257" s="167"/>
      <c r="AI257" s="24"/>
      <c r="AJ257" s="24"/>
    </row>
    <row r="258" spans="1:36" ht="16.5" customHeight="1">
      <c r="A258" s="225" t="s">
        <v>92</v>
      </c>
      <c r="B258" s="225"/>
      <c r="C258" s="225"/>
      <c r="D258" s="225"/>
      <c r="E258" s="230"/>
      <c r="F258" s="186">
        <v>4</v>
      </c>
      <c r="G258" s="162"/>
      <c r="H258" s="190">
        <v>23</v>
      </c>
      <c r="I258" s="190"/>
      <c r="J258" s="186">
        <v>4</v>
      </c>
      <c r="K258" s="162"/>
      <c r="L258" s="190">
        <v>27</v>
      </c>
      <c r="M258" s="190"/>
      <c r="N258" s="186">
        <v>3</v>
      </c>
      <c r="O258" s="162"/>
      <c r="P258" s="190">
        <v>22</v>
      </c>
      <c r="Q258" s="190"/>
      <c r="R258" s="186" t="s">
        <v>641</v>
      </c>
      <c r="S258" s="162"/>
      <c r="T258" s="186" t="s">
        <v>641</v>
      </c>
      <c r="U258" s="162"/>
      <c r="V258" s="186" t="s">
        <v>742</v>
      </c>
      <c r="W258" s="162"/>
      <c r="X258" s="190" t="s">
        <v>102</v>
      </c>
      <c r="Y258" s="190"/>
      <c r="AA258" s="162" t="s">
        <v>947</v>
      </c>
      <c r="AB258" s="163"/>
      <c r="AC258" s="161">
        <v>146.4</v>
      </c>
      <c r="AD258" s="161"/>
      <c r="AE258" s="161">
        <v>190.3</v>
      </c>
      <c r="AF258" s="161"/>
      <c r="AG258" s="161">
        <v>238.3</v>
      </c>
      <c r="AH258" s="167"/>
      <c r="AI258" s="24"/>
      <c r="AJ258" s="24"/>
    </row>
    <row r="259" spans="1:36" ht="16.5" customHeight="1">
      <c r="A259" s="225" t="s">
        <v>132</v>
      </c>
      <c r="B259" s="225"/>
      <c r="C259" s="225"/>
      <c r="D259" s="225"/>
      <c r="E259" s="230"/>
      <c r="F259" s="186">
        <v>3</v>
      </c>
      <c r="G259" s="162"/>
      <c r="H259" s="190">
        <v>6</v>
      </c>
      <c r="I259" s="190"/>
      <c r="J259" s="186">
        <v>2</v>
      </c>
      <c r="K259" s="162"/>
      <c r="L259" s="190">
        <v>5</v>
      </c>
      <c r="M259" s="190"/>
      <c r="N259" s="186">
        <v>3</v>
      </c>
      <c r="O259" s="162"/>
      <c r="P259" s="190">
        <v>6</v>
      </c>
      <c r="Q259" s="190"/>
      <c r="R259" s="186">
        <v>1</v>
      </c>
      <c r="S259" s="162"/>
      <c r="T259" s="186">
        <v>3</v>
      </c>
      <c r="U259" s="162"/>
      <c r="V259" s="186">
        <v>3</v>
      </c>
      <c r="W259" s="162"/>
      <c r="X259" s="190">
        <v>6</v>
      </c>
      <c r="Y259" s="190"/>
      <c r="AA259" s="162" t="s">
        <v>948</v>
      </c>
      <c r="AB259" s="163"/>
      <c r="AC259" s="161">
        <v>150.6</v>
      </c>
      <c r="AD259" s="161"/>
      <c r="AE259" s="161">
        <v>192.6</v>
      </c>
      <c r="AF259" s="161"/>
      <c r="AG259" s="161">
        <v>244.7</v>
      </c>
      <c r="AH259" s="167"/>
      <c r="AI259" s="24"/>
      <c r="AJ259" s="24"/>
    </row>
    <row r="260" spans="1:36" ht="16.5" customHeight="1">
      <c r="A260" s="225" t="s">
        <v>96</v>
      </c>
      <c r="B260" s="225"/>
      <c r="C260" s="225"/>
      <c r="D260" s="225"/>
      <c r="E260" s="230"/>
      <c r="F260" s="186">
        <v>82</v>
      </c>
      <c r="G260" s="162"/>
      <c r="H260" s="190">
        <v>436</v>
      </c>
      <c r="I260" s="190"/>
      <c r="J260" s="186">
        <v>86</v>
      </c>
      <c r="K260" s="162"/>
      <c r="L260" s="190">
        <v>520</v>
      </c>
      <c r="M260" s="190"/>
      <c r="N260" s="186">
        <v>90</v>
      </c>
      <c r="O260" s="162"/>
      <c r="P260" s="190">
        <v>558</v>
      </c>
      <c r="Q260" s="190"/>
      <c r="R260" s="186">
        <v>88</v>
      </c>
      <c r="S260" s="162"/>
      <c r="T260" s="186">
        <v>378</v>
      </c>
      <c r="U260" s="162"/>
      <c r="V260" s="186">
        <v>110</v>
      </c>
      <c r="W260" s="162"/>
      <c r="X260" s="190">
        <v>605</v>
      </c>
      <c r="Y260" s="190"/>
      <c r="AA260" s="162" t="s">
        <v>949</v>
      </c>
      <c r="AB260" s="163"/>
      <c r="AC260" s="161">
        <v>158.5</v>
      </c>
      <c r="AD260" s="161"/>
      <c r="AE260" s="161">
        <v>198.5</v>
      </c>
      <c r="AF260" s="161"/>
      <c r="AG260" s="161">
        <v>255</v>
      </c>
      <c r="AH260" s="167"/>
      <c r="AI260" s="24"/>
      <c r="AJ260" s="24"/>
    </row>
    <row r="261" spans="1:36" ht="16.5" customHeight="1" thickBot="1">
      <c r="A261" s="497" t="s">
        <v>117</v>
      </c>
      <c r="B261" s="497"/>
      <c r="C261" s="497"/>
      <c r="D261" s="497"/>
      <c r="E261" s="386"/>
      <c r="F261" s="370">
        <v>7</v>
      </c>
      <c r="G261" s="170"/>
      <c r="H261" s="366">
        <v>78</v>
      </c>
      <c r="I261" s="366"/>
      <c r="J261" s="370">
        <v>8</v>
      </c>
      <c r="K261" s="170"/>
      <c r="L261" s="366">
        <v>90</v>
      </c>
      <c r="M261" s="366"/>
      <c r="N261" s="370">
        <v>6</v>
      </c>
      <c r="O261" s="170"/>
      <c r="P261" s="366">
        <v>87</v>
      </c>
      <c r="Q261" s="366"/>
      <c r="R261" s="370">
        <v>3</v>
      </c>
      <c r="S261" s="170"/>
      <c r="T261" s="370">
        <v>81</v>
      </c>
      <c r="U261" s="170"/>
      <c r="V261" s="370">
        <v>6</v>
      </c>
      <c r="W261" s="170"/>
      <c r="X261" s="366">
        <v>71</v>
      </c>
      <c r="Y261" s="366"/>
      <c r="AA261" s="170" t="s">
        <v>950</v>
      </c>
      <c r="AB261" s="171"/>
      <c r="AC261" s="168">
        <v>150.6</v>
      </c>
      <c r="AD261" s="168"/>
      <c r="AE261" s="168">
        <v>184.3</v>
      </c>
      <c r="AF261" s="168"/>
      <c r="AG261" s="168">
        <v>232.5</v>
      </c>
      <c r="AH261" s="169"/>
      <c r="AI261" s="24"/>
      <c r="AJ261" s="24"/>
    </row>
    <row r="262" spans="1:30" ht="16.5" customHeight="1">
      <c r="A262" s="230"/>
      <c r="B262" s="230"/>
      <c r="C262" s="230"/>
      <c r="D262" s="230"/>
      <c r="U262" s="24" t="s">
        <v>765</v>
      </c>
      <c r="V262" s="24"/>
      <c r="W262" s="24"/>
      <c r="X262" s="24"/>
      <c r="Y262" s="24"/>
      <c r="Z262" s="24"/>
      <c r="AD262" s="60" t="s">
        <v>954</v>
      </c>
    </row>
    <row r="263" spans="1:4" ht="16.5" customHeight="1">
      <c r="A263" s="230"/>
      <c r="B263" s="230"/>
      <c r="C263" s="230"/>
      <c r="D263" s="230"/>
    </row>
    <row r="264" ht="16.5" customHeight="1"/>
    <row r="265" spans="1:9" ht="18" customHeight="1" thickBot="1">
      <c r="A265" s="768" t="s">
        <v>137</v>
      </c>
      <c r="B265" s="768"/>
      <c r="C265" s="768"/>
      <c r="D265" s="768"/>
      <c r="E265" s="768"/>
      <c r="F265" s="768"/>
      <c r="G265" s="768"/>
      <c r="H265" s="768"/>
      <c r="I265" s="768"/>
    </row>
    <row r="266" spans="1:35" ht="21" customHeight="1">
      <c r="A266" s="164" t="s">
        <v>149</v>
      </c>
      <c r="B266" s="165"/>
      <c r="C266" s="166"/>
      <c r="D266" s="246" t="s">
        <v>883</v>
      </c>
      <c r="E266" s="211"/>
      <c r="F266" s="211"/>
      <c r="G266" s="245"/>
      <c r="H266" s="357" t="s">
        <v>884</v>
      </c>
      <c r="I266" s="357"/>
      <c r="J266" s="165"/>
      <c r="K266" s="165"/>
      <c r="L266" s="247" t="s">
        <v>885</v>
      </c>
      <c r="M266" s="248"/>
      <c r="N266" s="248"/>
      <c r="O266" s="310"/>
      <c r="P266" s="458" t="s">
        <v>668</v>
      </c>
      <c r="Q266" s="458"/>
      <c r="R266" s="443"/>
      <c r="S266" s="443"/>
      <c r="T266" s="247" t="s">
        <v>886</v>
      </c>
      <c r="U266" s="248"/>
      <c r="V266" s="248"/>
      <c r="W266" s="310"/>
      <c r="X266" s="458" t="s">
        <v>669</v>
      </c>
      <c r="Y266" s="458"/>
      <c r="Z266" s="443"/>
      <c r="AA266" s="443"/>
      <c r="AB266" s="247" t="s">
        <v>684</v>
      </c>
      <c r="AC266" s="248"/>
      <c r="AD266" s="248"/>
      <c r="AE266" s="310"/>
      <c r="AF266" s="458" t="s">
        <v>815</v>
      </c>
      <c r="AG266" s="458"/>
      <c r="AH266" s="443"/>
      <c r="AI266" s="276"/>
    </row>
    <row r="267" spans="1:35" ht="21" customHeight="1">
      <c r="A267" s="193"/>
      <c r="B267" s="298"/>
      <c r="C267" s="191"/>
      <c r="D267" s="606"/>
      <c r="E267" s="606"/>
      <c r="F267" s="298" t="s">
        <v>887</v>
      </c>
      <c r="G267" s="298"/>
      <c r="H267" s="606"/>
      <c r="I267" s="606"/>
      <c r="J267" s="298" t="s">
        <v>887</v>
      </c>
      <c r="K267" s="298"/>
      <c r="L267" s="606"/>
      <c r="M267" s="606"/>
      <c r="N267" s="298" t="s">
        <v>887</v>
      </c>
      <c r="O267" s="298"/>
      <c r="P267" s="606"/>
      <c r="Q267" s="606"/>
      <c r="R267" s="298" t="s">
        <v>887</v>
      </c>
      <c r="S267" s="298"/>
      <c r="T267" s="769"/>
      <c r="U267" s="578"/>
      <c r="V267" s="298" t="s">
        <v>887</v>
      </c>
      <c r="W267" s="298"/>
      <c r="X267" s="606"/>
      <c r="Y267" s="606"/>
      <c r="Z267" s="298" t="s">
        <v>887</v>
      </c>
      <c r="AA267" s="298"/>
      <c r="AB267" s="769"/>
      <c r="AC267" s="578"/>
      <c r="AD267" s="298" t="s">
        <v>887</v>
      </c>
      <c r="AE267" s="191"/>
      <c r="AF267" s="868"/>
      <c r="AG267" s="868"/>
      <c r="AH267" s="349" t="s">
        <v>148</v>
      </c>
      <c r="AI267" s="267"/>
    </row>
    <row r="268" spans="1:35" ht="21" customHeight="1">
      <c r="A268" s="230"/>
      <c r="B268" s="230"/>
      <c r="C268" s="230"/>
      <c r="D268" s="186" t="s">
        <v>888</v>
      </c>
      <c r="E268" s="189"/>
      <c r="F268" s="186" t="s">
        <v>889</v>
      </c>
      <c r="G268" s="162"/>
      <c r="H268" s="190" t="s">
        <v>888</v>
      </c>
      <c r="I268" s="190"/>
      <c r="J268" s="186" t="s">
        <v>889</v>
      </c>
      <c r="K268" s="162"/>
      <c r="L268" s="190" t="s">
        <v>888</v>
      </c>
      <c r="M268" s="190"/>
      <c r="N268" s="186" t="s">
        <v>889</v>
      </c>
      <c r="O268" s="162"/>
      <c r="P268" s="190" t="s">
        <v>888</v>
      </c>
      <c r="Q268" s="190"/>
      <c r="R268" s="186" t="s">
        <v>889</v>
      </c>
      <c r="S268" s="162"/>
      <c r="T268" s="301" t="s">
        <v>888</v>
      </c>
      <c r="U268" s="303"/>
      <c r="V268" s="186" t="s">
        <v>889</v>
      </c>
      <c r="W268" s="162"/>
      <c r="X268" s="190" t="s">
        <v>888</v>
      </c>
      <c r="Y268" s="190"/>
      <c r="Z268" s="186" t="s">
        <v>889</v>
      </c>
      <c r="AA268" s="162"/>
      <c r="AB268" s="301" t="s">
        <v>888</v>
      </c>
      <c r="AC268" s="303"/>
      <c r="AD268" s="301" t="s">
        <v>889</v>
      </c>
      <c r="AE268" s="302"/>
      <c r="AF268" s="187" t="s">
        <v>150</v>
      </c>
      <c r="AG268" s="182"/>
      <c r="AH268" s="232" t="s">
        <v>151</v>
      </c>
      <c r="AI268" s="309"/>
    </row>
    <row r="269" spans="1:35" ht="21" customHeight="1">
      <c r="A269" s="213" t="s">
        <v>139</v>
      </c>
      <c r="B269" s="213"/>
      <c r="C269" s="213"/>
      <c r="D269" s="186">
        <v>738</v>
      </c>
      <c r="E269" s="189"/>
      <c r="F269" s="437">
        <v>100</v>
      </c>
      <c r="G269" s="439"/>
      <c r="H269" s="190">
        <v>696</v>
      </c>
      <c r="I269" s="190"/>
      <c r="J269" s="437">
        <v>100</v>
      </c>
      <c r="K269" s="439"/>
      <c r="L269" s="190">
        <v>672</v>
      </c>
      <c r="M269" s="190"/>
      <c r="N269" s="437">
        <v>100</v>
      </c>
      <c r="O269" s="439"/>
      <c r="P269" s="190">
        <v>639</v>
      </c>
      <c r="Q269" s="190"/>
      <c r="R269" s="437">
        <v>100</v>
      </c>
      <c r="S269" s="439"/>
      <c r="T269" s="186">
        <v>612</v>
      </c>
      <c r="U269" s="162"/>
      <c r="V269" s="437">
        <v>100</v>
      </c>
      <c r="W269" s="439"/>
      <c r="X269" s="190">
        <v>523</v>
      </c>
      <c r="Y269" s="190"/>
      <c r="Z269" s="437">
        <v>100</v>
      </c>
      <c r="AA269" s="439"/>
      <c r="AB269" s="186">
        <v>446</v>
      </c>
      <c r="AC269" s="162"/>
      <c r="AD269" s="437">
        <v>100</v>
      </c>
      <c r="AE269" s="438"/>
      <c r="AF269" s="187">
        <v>412</v>
      </c>
      <c r="AG269" s="182"/>
      <c r="AH269" s="869"/>
      <c r="AI269" s="870"/>
    </row>
    <row r="270" spans="1:35" ht="21" customHeight="1">
      <c r="A270" s="213" t="s">
        <v>140</v>
      </c>
      <c r="B270" s="213"/>
      <c r="C270" s="213"/>
      <c r="D270" s="186" t="s">
        <v>641</v>
      </c>
      <c r="E270" s="189"/>
      <c r="F270" s="186" t="s">
        <v>641</v>
      </c>
      <c r="G270" s="162"/>
      <c r="H270" s="190">
        <v>1</v>
      </c>
      <c r="I270" s="190"/>
      <c r="J270" s="186">
        <v>0.1</v>
      </c>
      <c r="K270" s="162"/>
      <c r="L270" s="190">
        <v>1</v>
      </c>
      <c r="M270" s="190"/>
      <c r="N270" s="186">
        <v>0.2</v>
      </c>
      <c r="O270" s="162"/>
      <c r="P270" s="190" t="s">
        <v>641</v>
      </c>
      <c r="Q270" s="190"/>
      <c r="R270" s="186" t="s">
        <v>641</v>
      </c>
      <c r="S270" s="162"/>
      <c r="T270" s="186">
        <v>1</v>
      </c>
      <c r="U270" s="162"/>
      <c r="V270" s="186">
        <v>0.2</v>
      </c>
      <c r="W270" s="162"/>
      <c r="X270" s="190" t="s">
        <v>641</v>
      </c>
      <c r="Y270" s="190"/>
      <c r="Z270" s="186" t="s">
        <v>641</v>
      </c>
      <c r="AA270" s="162"/>
      <c r="AB270" s="186" t="s">
        <v>641</v>
      </c>
      <c r="AC270" s="162"/>
      <c r="AD270" s="186" t="s">
        <v>641</v>
      </c>
      <c r="AE270" s="189"/>
      <c r="AF270" s="187" t="s">
        <v>102</v>
      </c>
      <c r="AG270" s="182"/>
      <c r="AH270" s="187" t="s">
        <v>102</v>
      </c>
      <c r="AI270" s="182"/>
    </row>
    <row r="271" spans="1:35" ht="21" customHeight="1">
      <c r="A271" s="213" t="s">
        <v>146</v>
      </c>
      <c r="B271" s="213"/>
      <c r="C271" s="213"/>
      <c r="D271" s="186">
        <v>73</v>
      </c>
      <c r="E271" s="189"/>
      <c r="F271" s="186">
        <v>9.9</v>
      </c>
      <c r="G271" s="162"/>
      <c r="H271" s="190">
        <v>73</v>
      </c>
      <c r="I271" s="190"/>
      <c r="J271" s="186">
        <v>10.5</v>
      </c>
      <c r="K271" s="162"/>
      <c r="L271" s="190">
        <v>70</v>
      </c>
      <c r="M271" s="190"/>
      <c r="N271" s="186">
        <v>10.4</v>
      </c>
      <c r="O271" s="162"/>
      <c r="P271" s="190">
        <v>68</v>
      </c>
      <c r="Q271" s="190"/>
      <c r="R271" s="186">
        <v>10.6</v>
      </c>
      <c r="S271" s="162"/>
      <c r="T271" s="186">
        <v>55</v>
      </c>
      <c r="U271" s="162"/>
      <c r="V271" s="186">
        <v>9</v>
      </c>
      <c r="W271" s="162"/>
      <c r="X271" s="190">
        <v>1</v>
      </c>
      <c r="Y271" s="190"/>
      <c r="Z271" s="437">
        <v>0.2</v>
      </c>
      <c r="AA271" s="439"/>
      <c r="AB271" s="186">
        <v>1</v>
      </c>
      <c r="AC271" s="162"/>
      <c r="AD271" s="186">
        <v>0.2</v>
      </c>
      <c r="AE271" s="189"/>
      <c r="AF271" s="187">
        <v>6</v>
      </c>
      <c r="AG271" s="182"/>
      <c r="AH271" s="773">
        <f>ROUND(AF271/AF269*100,2)</f>
        <v>1.46</v>
      </c>
      <c r="AI271" s="774"/>
    </row>
    <row r="272" spans="1:35" ht="21" customHeight="1">
      <c r="A272" s="225" t="s">
        <v>138</v>
      </c>
      <c r="B272" s="225"/>
      <c r="C272" s="225"/>
      <c r="D272" s="186">
        <v>74</v>
      </c>
      <c r="E272" s="189"/>
      <c r="F272" s="186">
        <v>10</v>
      </c>
      <c r="G272" s="162"/>
      <c r="H272" s="190">
        <v>58</v>
      </c>
      <c r="I272" s="190"/>
      <c r="J272" s="437">
        <v>8.3</v>
      </c>
      <c r="K272" s="439"/>
      <c r="L272" s="190">
        <v>50</v>
      </c>
      <c r="M272" s="190"/>
      <c r="N272" s="186">
        <v>7.4</v>
      </c>
      <c r="O272" s="162"/>
      <c r="P272" s="190">
        <v>51</v>
      </c>
      <c r="Q272" s="190"/>
      <c r="R272" s="186">
        <v>8</v>
      </c>
      <c r="S272" s="162"/>
      <c r="T272" s="186">
        <v>50</v>
      </c>
      <c r="U272" s="162"/>
      <c r="V272" s="437">
        <v>8.2</v>
      </c>
      <c r="W272" s="439"/>
      <c r="X272" s="190">
        <v>46</v>
      </c>
      <c r="Y272" s="190"/>
      <c r="Z272" s="186">
        <v>8.8</v>
      </c>
      <c r="AA272" s="162"/>
      <c r="AB272" s="186">
        <v>35</v>
      </c>
      <c r="AC272" s="162"/>
      <c r="AD272" s="186">
        <v>7.9</v>
      </c>
      <c r="AE272" s="189"/>
      <c r="AF272" s="187">
        <v>25</v>
      </c>
      <c r="AG272" s="182"/>
      <c r="AH272" s="773">
        <f>ROUND(AF272/AF269*100,2)</f>
        <v>6.07</v>
      </c>
      <c r="AI272" s="774"/>
    </row>
    <row r="273" spans="1:35" ht="21" customHeight="1">
      <c r="A273" s="225" t="s">
        <v>141</v>
      </c>
      <c r="B273" s="225"/>
      <c r="C273" s="225"/>
      <c r="D273" s="186">
        <v>143</v>
      </c>
      <c r="E273" s="189"/>
      <c r="F273" s="437">
        <v>19.4</v>
      </c>
      <c r="G273" s="439"/>
      <c r="H273" s="190">
        <v>144</v>
      </c>
      <c r="I273" s="190"/>
      <c r="J273" s="186">
        <v>20.7</v>
      </c>
      <c r="K273" s="162"/>
      <c r="L273" s="190">
        <v>152</v>
      </c>
      <c r="M273" s="190"/>
      <c r="N273" s="186">
        <v>22.6</v>
      </c>
      <c r="O273" s="162"/>
      <c r="P273" s="190">
        <v>139</v>
      </c>
      <c r="Q273" s="190"/>
      <c r="R273" s="186">
        <v>21.8</v>
      </c>
      <c r="S273" s="162"/>
      <c r="T273" s="186">
        <v>124</v>
      </c>
      <c r="U273" s="162"/>
      <c r="V273" s="186">
        <v>20.3</v>
      </c>
      <c r="W273" s="162"/>
      <c r="X273" s="190">
        <v>123</v>
      </c>
      <c r="Y273" s="190"/>
      <c r="Z273" s="186">
        <v>23.5</v>
      </c>
      <c r="AA273" s="162"/>
      <c r="AB273" s="186">
        <v>95</v>
      </c>
      <c r="AC273" s="162"/>
      <c r="AD273" s="186">
        <v>21.3</v>
      </c>
      <c r="AE273" s="189"/>
      <c r="AF273" s="187">
        <v>80</v>
      </c>
      <c r="AG273" s="182"/>
      <c r="AH273" s="773">
        <f>ROUND(AF273/AF269*100,2)</f>
        <v>19.42</v>
      </c>
      <c r="AI273" s="774"/>
    </row>
    <row r="274" spans="1:35" ht="21" customHeight="1">
      <c r="A274" s="225" t="s">
        <v>142</v>
      </c>
      <c r="B274" s="225"/>
      <c r="C274" s="225"/>
      <c r="D274" s="186">
        <v>139</v>
      </c>
      <c r="E274" s="189"/>
      <c r="F274" s="186">
        <v>18.8</v>
      </c>
      <c r="G274" s="162"/>
      <c r="H274" s="190">
        <v>126</v>
      </c>
      <c r="I274" s="190"/>
      <c r="J274" s="186">
        <v>18.1</v>
      </c>
      <c r="K274" s="162"/>
      <c r="L274" s="190">
        <v>111</v>
      </c>
      <c r="M274" s="190"/>
      <c r="N274" s="186">
        <v>16.5</v>
      </c>
      <c r="O274" s="162"/>
      <c r="P274" s="190">
        <v>116</v>
      </c>
      <c r="Q274" s="190"/>
      <c r="R274" s="186">
        <v>18.2</v>
      </c>
      <c r="S274" s="162"/>
      <c r="T274" s="186">
        <v>115</v>
      </c>
      <c r="U274" s="162"/>
      <c r="V274" s="186">
        <v>18.8</v>
      </c>
      <c r="W274" s="162"/>
      <c r="X274" s="190">
        <v>104</v>
      </c>
      <c r="Y274" s="190"/>
      <c r="Z274" s="186">
        <v>19.9</v>
      </c>
      <c r="AA274" s="162"/>
      <c r="AB274" s="186">
        <v>78</v>
      </c>
      <c r="AC274" s="162"/>
      <c r="AD274" s="186">
        <v>17.5</v>
      </c>
      <c r="AE274" s="189"/>
      <c r="AF274" s="187">
        <v>70</v>
      </c>
      <c r="AG274" s="182"/>
      <c r="AH274" s="773">
        <f>ROUND(AF274/AF269*100,2)</f>
        <v>16.99</v>
      </c>
      <c r="AI274" s="774"/>
    </row>
    <row r="275" spans="1:35" ht="21" customHeight="1">
      <c r="A275" s="225" t="s">
        <v>143</v>
      </c>
      <c r="B275" s="225"/>
      <c r="C275" s="225"/>
      <c r="D275" s="186">
        <v>124</v>
      </c>
      <c r="E275" s="189"/>
      <c r="F275" s="186">
        <v>16.8</v>
      </c>
      <c r="G275" s="162"/>
      <c r="H275" s="190">
        <v>119</v>
      </c>
      <c r="I275" s="190"/>
      <c r="J275" s="186">
        <v>17.1</v>
      </c>
      <c r="K275" s="162"/>
      <c r="L275" s="190">
        <v>110</v>
      </c>
      <c r="M275" s="190"/>
      <c r="N275" s="186">
        <v>16.4</v>
      </c>
      <c r="O275" s="162"/>
      <c r="P275" s="190">
        <v>96</v>
      </c>
      <c r="Q275" s="190"/>
      <c r="R275" s="186">
        <v>15</v>
      </c>
      <c r="S275" s="162"/>
      <c r="T275" s="186">
        <v>102</v>
      </c>
      <c r="U275" s="162"/>
      <c r="V275" s="437">
        <v>16.7</v>
      </c>
      <c r="W275" s="439"/>
      <c r="X275" s="190">
        <v>94</v>
      </c>
      <c r="Y275" s="190"/>
      <c r="Z275" s="186">
        <v>18</v>
      </c>
      <c r="AA275" s="162"/>
      <c r="AB275" s="186">
        <v>84</v>
      </c>
      <c r="AC275" s="162"/>
      <c r="AD275" s="437">
        <v>18.8</v>
      </c>
      <c r="AE275" s="438"/>
      <c r="AF275" s="187">
        <v>68</v>
      </c>
      <c r="AG275" s="182"/>
      <c r="AH275" s="773">
        <f>ROUND(AF275/AF269*100,2)</f>
        <v>16.5</v>
      </c>
      <c r="AI275" s="774"/>
    </row>
    <row r="276" spans="1:35" ht="21" customHeight="1">
      <c r="A276" s="225" t="s">
        <v>635</v>
      </c>
      <c r="B276" s="225"/>
      <c r="C276" s="225"/>
      <c r="D276" s="186">
        <v>117</v>
      </c>
      <c r="E276" s="189"/>
      <c r="F276" s="186">
        <v>15.9</v>
      </c>
      <c r="G276" s="162"/>
      <c r="H276" s="190">
        <v>116</v>
      </c>
      <c r="I276" s="190"/>
      <c r="J276" s="186">
        <v>16.7</v>
      </c>
      <c r="K276" s="162"/>
      <c r="L276" s="190">
        <v>115</v>
      </c>
      <c r="M276" s="190"/>
      <c r="N276" s="186">
        <v>17.1</v>
      </c>
      <c r="O276" s="162"/>
      <c r="P276" s="190">
        <v>99</v>
      </c>
      <c r="Q276" s="190"/>
      <c r="R276" s="186">
        <v>15.5</v>
      </c>
      <c r="S276" s="162"/>
      <c r="T276" s="186">
        <v>98</v>
      </c>
      <c r="U276" s="162"/>
      <c r="V276" s="437">
        <v>16.9</v>
      </c>
      <c r="W276" s="439"/>
      <c r="X276" s="190">
        <v>87</v>
      </c>
      <c r="Y276" s="190"/>
      <c r="Z276" s="186">
        <v>16.6</v>
      </c>
      <c r="AA276" s="162"/>
      <c r="AB276" s="186">
        <v>72</v>
      </c>
      <c r="AC276" s="162"/>
      <c r="AD276" s="186">
        <v>16.1</v>
      </c>
      <c r="AE276" s="189"/>
      <c r="AF276" s="187">
        <v>78</v>
      </c>
      <c r="AG276" s="182"/>
      <c r="AH276" s="773">
        <f>ROUND(AF276/AF269*100,2)</f>
        <v>18.93</v>
      </c>
      <c r="AI276" s="774"/>
    </row>
    <row r="277" spans="1:35" ht="21" customHeight="1">
      <c r="A277" s="225" t="s">
        <v>144</v>
      </c>
      <c r="B277" s="225"/>
      <c r="C277" s="225"/>
      <c r="D277" s="186">
        <v>52</v>
      </c>
      <c r="E277" s="189"/>
      <c r="F277" s="186">
        <v>7.1</v>
      </c>
      <c r="G277" s="162"/>
      <c r="H277" s="190">
        <v>42</v>
      </c>
      <c r="I277" s="190"/>
      <c r="J277" s="186">
        <v>6</v>
      </c>
      <c r="K277" s="162"/>
      <c r="L277" s="190">
        <v>43</v>
      </c>
      <c r="M277" s="190"/>
      <c r="N277" s="437">
        <v>6.4</v>
      </c>
      <c r="O277" s="439"/>
      <c r="P277" s="190">
        <v>42</v>
      </c>
      <c r="Q277" s="190"/>
      <c r="R277" s="186">
        <v>6.6</v>
      </c>
      <c r="S277" s="162"/>
      <c r="T277" s="186">
        <v>40</v>
      </c>
      <c r="U277" s="162"/>
      <c r="V277" s="186">
        <v>6.5</v>
      </c>
      <c r="W277" s="162"/>
      <c r="X277" s="190">
        <v>45</v>
      </c>
      <c r="Y277" s="190"/>
      <c r="Z277" s="186">
        <v>8.6</v>
      </c>
      <c r="AA277" s="162"/>
      <c r="AB277" s="186">
        <v>51</v>
      </c>
      <c r="AC277" s="162"/>
      <c r="AD277" s="186">
        <v>11.5</v>
      </c>
      <c r="AE277" s="189"/>
      <c r="AF277" s="187">
        <v>54</v>
      </c>
      <c r="AG277" s="182"/>
      <c r="AH277" s="773">
        <f>ROUND(AF277/AF269*100,2)</f>
        <v>13.11</v>
      </c>
      <c r="AI277" s="774"/>
    </row>
    <row r="278" spans="1:35" ht="21" customHeight="1" thickBot="1">
      <c r="A278" s="497" t="s">
        <v>145</v>
      </c>
      <c r="B278" s="497"/>
      <c r="C278" s="497"/>
      <c r="D278" s="370">
        <v>16</v>
      </c>
      <c r="E278" s="366"/>
      <c r="F278" s="370">
        <v>2.2</v>
      </c>
      <c r="G278" s="170"/>
      <c r="H278" s="366">
        <v>17</v>
      </c>
      <c r="I278" s="366"/>
      <c r="J278" s="370">
        <v>2.4</v>
      </c>
      <c r="K278" s="170"/>
      <c r="L278" s="366">
        <v>20</v>
      </c>
      <c r="M278" s="366"/>
      <c r="N278" s="370">
        <v>3</v>
      </c>
      <c r="O278" s="170"/>
      <c r="P278" s="366">
        <v>28</v>
      </c>
      <c r="Q278" s="366"/>
      <c r="R278" s="887">
        <v>4.4</v>
      </c>
      <c r="S278" s="888"/>
      <c r="T278" s="370">
        <v>27</v>
      </c>
      <c r="U278" s="170"/>
      <c r="V278" s="370">
        <v>4.4</v>
      </c>
      <c r="W278" s="170"/>
      <c r="X278" s="366">
        <v>23</v>
      </c>
      <c r="Y278" s="366"/>
      <c r="Z278" s="370">
        <v>4.4</v>
      </c>
      <c r="AA278" s="170"/>
      <c r="AB278" s="370">
        <v>30</v>
      </c>
      <c r="AC278" s="170"/>
      <c r="AD278" s="370">
        <v>6.7</v>
      </c>
      <c r="AE278" s="366"/>
      <c r="AF278" s="208">
        <v>31</v>
      </c>
      <c r="AG278" s="273"/>
      <c r="AH278" s="771">
        <f>ROUND(AF278/AF269*100,2)</f>
        <v>7.52</v>
      </c>
      <c r="AI278" s="772"/>
    </row>
    <row r="279" spans="25:35" ht="21" customHeight="1">
      <c r="Y279" s="770" t="s">
        <v>183</v>
      </c>
      <c r="Z279" s="770"/>
      <c r="AA279" s="770"/>
      <c r="AB279" s="770"/>
      <c r="AC279" s="770"/>
      <c r="AD279" s="770"/>
      <c r="AE279" s="770"/>
      <c r="AF279" s="770"/>
      <c r="AG279" s="770"/>
      <c r="AH279" s="770"/>
      <c r="AI279" s="770"/>
    </row>
    <row r="281" spans="1:35" ht="22.5" customHeight="1" thickBot="1">
      <c r="A281" s="300" t="s">
        <v>152</v>
      </c>
      <c r="B281" s="300"/>
      <c r="C281" s="300"/>
      <c r="D281" s="300"/>
      <c r="E281" s="300"/>
      <c r="F281" s="230" t="s">
        <v>153</v>
      </c>
      <c r="G281" s="230"/>
      <c r="H281" s="230"/>
      <c r="J281" s="230" t="s">
        <v>154</v>
      </c>
      <c r="K281" s="230"/>
      <c r="L281" s="230"/>
      <c r="O281" s="300" t="s">
        <v>163</v>
      </c>
      <c r="P281" s="300"/>
      <c r="Q281" s="300"/>
      <c r="R281" s="300"/>
      <c r="S281" s="300"/>
      <c r="T281" s="492" t="s">
        <v>164</v>
      </c>
      <c r="U281" s="492"/>
      <c r="V281" s="492"/>
      <c r="AG281" s="386" t="s">
        <v>172</v>
      </c>
      <c r="AH281" s="386"/>
      <c r="AI281" s="386"/>
    </row>
    <row r="282" spans="1:35" ht="23.25" customHeight="1">
      <c r="A282" s="164" t="s">
        <v>583</v>
      </c>
      <c r="B282" s="165"/>
      <c r="C282" s="165"/>
      <c r="D282" s="165" t="s">
        <v>156</v>
      </c>
      <c r="E282" s="165"/>
      <c r="F282" s="165" t="s">
        <v>159</v>
      </c>
      <c r="G282" s="165"/>
      <c r="H282" s="165"/>
      <c r="I282" s="165"/>
      <c r="J282" s="165"/>
      <c r="K282" s="166"/>
      <c r="O282" s="493"/>
      <c r="P282" s="494"/>
      <c r="Q282" s="494"/>
      <c r="R282" s="403" t="s">
        <v>165</v>
      </c>
      <c r="S282" s="466"/>
      <c r="T282" s="404"/>
      <c r="U282" s="165" t="s">
        <v>166</v>
      </c>
      <c r="V282" s="165"/>
      <c r="W282" s="165"/>
      <c r="X282" s="427" t="s">
        <v>167</v>
      </c>
      <c r="Y282" s="427"/>
      <c r="Z282" s="427"/>
      <c r="AA282" s="403" t="s">
        <v>168</v>
      </c>
      <c r="AB282" s="466"/>
      <c r="AC282" s="404"/>
      <c r="AD282" s="165" t="s">
        <v>169</v>
      </c>
      <c r="AE282" s="165"/>
      <c r="AF282" s="165"/>
      <c r="AG282" s="165" t="s">
        <v>170</v>
      </c>
      <c r="AH282" s="165"/>
      <c r="AI282" s="166"/>
    </row>
    <row r="283" spans="1:35" ht="23.25" customHeight="1">
      <c r="A283" s="193"/>
      <c r="B283" s="298"/>
      <c r="C283" s="298"/>
      <c r="D283" s="298"/>
      <c r="E283" s="298"/>
      <c r="F283" s="298" t="s">
        <v>82</v>
      </c>
      <c r="G283" s="298"/>
      <c r="H283" s="298" t="s">
        <v>157</v>
      </c>
      <c r="I283" s="298"/>
      <c r="J283" s="298" t="s">
        <v>158</v>
      </c>
      <c r="K283" s="191"/>
      <c r="O283" s="495"/>
      <c r="P283" s="496"/>
      <c r="Q283" s="496"/>
      <c r="R283" s="405"/>
      <c r="S283" s="467"/>
      <c r="T283" s="406"/>
      <c r="U283" s="298"/>
      <c r="V283" s="298"/>
      <c r="W283" s="298"/>
      <c r="X283" s="429"/>
      <c r="Y283" s="429"/>
      <c r="Z283" s="429"/>
      <c r="AA283" s="405"/>
      <c r="AB283" s="467"/>
      <c r="AC283" s="406"/>
      <c r="AD283" s="298"/>
      <c r="AE283" s="298"/>
      <c r="AF283" s="298"/>
      <c r="AG283" s="298"/>
      <c r="AH283" s="298"/>
      <c r="AI283" s="191"/>
    </row>
    <row r="284" spans="1:35" ht="23.25" customHeight="1">
      <c r="A284" s="302" t="s">
        <v>661</v>
      </c>
      <c r="B284" s="302"/>
      <c r="C284" s="303"/>
      <c r="D284" s="259">
        <v>4982</v>
      </c>
      <c r="E284" s="342"/>
      <c r="F284" s="259">
        <v>3523</v>
      </c>
      <c r="G284" s="342"/>
      <c r="H284" s="259">
        <v>1753</v>
      </c>
      <c r="I284" s="342"/>
      <c r="J284" s="259">
        <v>1770</v>
      </c>
      <c r="K284" s="260"/>
      <c r="O284" s="491" t="s">
        <v>890</v>
      </c>
      <c r="P284" s="425"/>
      <c r="Q284" s="425"/>
      <c r="R284" s="426">
        <v>662</v>
      </c>
      <c r="S284" s="490"/>
      <c r="T284" s="491"/>
      <c r="U284" s="425">
        <v>371</v>
      </c>
      <c r="V284" s="425"/>
      <c r="W284" s="425"/>
      <c r="X284" s="425">
        <v>202</v>
      </c>
      <c r="Y284" s="425"/>
      <c r="Z284" s="425"/>
      <c r="AA284" s="426">
        <v>294</v>
      </c>
      <c r="AB284" s="490"/>
      <c r="AC284" s="491"/>
      <c r="AD284" s="425">
        <v>418</v>
      </c>
      <c r="AE284" s="425"/>
      <c r="AF284" s="425"/>
      <c r="AG284" s="425">
        <v>553</v>
      </c>
      <c r="AH284" s="425"/>
      <c r="AI284" s="426"/>
    </row>
    <row r="285" spans="1:35" ht="23.25" customHeight="1">
      <c r="A285" s="190" t="s">
        <v>63</v>
      </c>
      <c r="B285" s="190"/>
      <c r="C285" s="162"/>
      <c r="D285" s="255">
        <v>4990</v>
      </c>
      <c r="E285" s="256"/>
      <c r="F285" s="255">
        <v>3424</v>
      </c>
      <c r="G285" s="256"/>
      <c r="H285" s="255">
        <v>1700</v>
      </c>
      <c r="I285" s="256"/>
      <c r="J285" s="255">
        <v>1724</v>
      </c>
      <c r="K285" s="181"/>
      <c r="O285" s="491" t="s">
        <v>100</v>
      </c>
      <c r="P285" s="425"/>
      <c r="Q285" s="425"/>
      <c r="R285" s="426">
        <v>608</v>
      </c>
      <c r="S285" s="490"/>
      <c r="T285" s="491"/>
      <c r="U285" s="425">
        <v>354</v>
      </c>
      <c r="V285" s="425"/>
      <c r="W285" s="425"/>
      <c r="X285" s="425">
        <v>77</v>
      </c>
      <c r="Y285" s="425"/>
      <c r="Z285" s="425"/>
      <c r="AA285" s="426">
        <v>275</v>
      </c>
      <c r="AB285" s="490"/>
      <c r="AC285" s="491"/>
      <c r="AD285" s="425">
        <v>317</v>
      </c>
      <c r="AE285" s="425"/>
      <c r="AF285" s="425"/>
      <c r="AG285" s="425">
        <v>331</v>
      </c>
      <c r="AH285" s="425"/>
      <c r="AI285" s="426"/>
    </row>
    <row r="286" spans="1:35" ht="23.25" customHeight="1">
      <c r="A286" s="190" t="s">
        <v>60</v>
      </c>
      <c r="B286" s="190"/>
      <c r="C286" s="162"/>
      <c r="D286" s="255">
        <v>4863</v>
      </c>
      <c r="E286" s="256"/>
      <c r="F286" s="255">
        <v>3219</v>
      </c>
      <c r="G286" s="256"/>
      <c r="H286" s="255">
        <v>1593</v>
      </c>
      <c r="I286" s="256"/>
      <c r="J286" s="255">
        <v>1626</v>
      </c>
      <c r="K286" s="181"/>
      <c r="O286" s="303" t="s">
        <v>634</v>
      </c>
      <c r="P286" s="489"/>
      <c r="Q286" s="489"/>
      <c r="R286" s="301">
        <v>441</v>
      </c>
      <c r="S286" s="302"/>
      <c r="T286" s="303"/>
      <c r="U286" s="489">
        <v>335</v>
      </c>
      <c r="V286" s="489"/>
      <c r="W286" s="489"/>
      <c r="X286" s="489" t="s">
        <v>641</v>
      </c>
      <c r="Y286" s="489"/>
      <c r="Z286" s="489"/>
      <c r="AA286" s="426">
        <v>301</v>
      </c>
      <c r="AB286" s="490"/>
      <c r="AC286" s="491"/>
      <c r="AD286" s="489" t="s">
        <v>641</v>
      </c>
      <c r="AE286" s="489"/>
      <c r="AF286" s="489"/>
      <c r="AG286" s="489">
        <v>300</v>
      </c>
      <c r="AH286" s="489"/>
      <c r="AI286" s="301"/>
    </row>
    <row r="287" spans="1:35" ht="23.25" customHeight="1" thickBot="1">
      <c r="A287" s="190" t="s">
        <v>67</v>
      </c>
      <c r="B287" s="190"/>
      <c r="C287" s="162"/>
      <c r="D287" s="255">
        <v>4848</v>
      </c>
      <c r="E287" s="256"/>
      <c r="F287" s="255">
        <v>3031</v>
      </c>
      <c r="G287" s="256"/>
      <c r="H287" s="255">
        <v>1489</v>
      </c>
      <c r="I287" s="256"/>
      <c r="J287" s="255">
        <v>1542</v>
      </c>
      <c r="K287" s="181"/>
      <c r="O287" s="700" t="s">
        <v>566</v>
      </c>
      <c r="P287" s="710"/>
      <c r="Q287" s="710"/>
      <c r="R287" s="881"/>
      <c r="S287" s="882"/>
      <c r="T287" s="883"/>
      <c r="U287" s="880"/>
      <c r="V287" s="880"/>
      <c r="W287" s="880"/>
      <c r="X287" s="880"/>
      <c r="Y287" s="880"/>
      <c r="Z287" s="880"/>
      <c r="AA287" s="881"/>
      <c r="AB287" s="882"/>
      <c r="AC287" s="883"/>
      <c r="AD287" s="880"/>
      <c r="AE287" s="880"/>
      <c r="AF287" s="880"/>
      <c r="AG287" s="880"/>
      <c r="AH287" s="880"/>
      <c r="AI287" s="881"/>
    </row>
    <row r="288" spans="1:35" ht="23.25" customHeight="1">
      <c r="A288" s="190" t="s">
        <v>620</v>
      </c>
      <c r="B288" s="190"/>
      <c r="C288" s="162"/>
      <c r="D288" s="255">
        <v>4528</v>
      </c>
      <c r="E288" s="256"/>
      <c r="F288" s="255">
        <v>2949</v>
      </c>
      <c r="G288" s="256"/>
      <c r="H288" s="255">
        <v>1455</v>
      </c>
      <c r="I288" s="256"/>
      <c r="J288" s="255">
        <v>1494</v>
      </c>
      <c r="K288" s="181"/>
      <c r="AE288" s="436" t="s">
        <v>171</v>
      </c>
      <c r="AF288" s="436"/>
      <c r="AG288" s="436"/>
      <c r="AH288" s="436"/>
      <c r="AI288" s="436"/>
    </row>
    <row r="289" spans="1:11" ht="23.25" customHeight="1">
      <c r="A289" s="190" t="s">
        <v>728</v>
      </c>
      <c r="B289" s="190"/>
      <c r="C289" s="162"/>
      <c r="D289" s="255">
        <v>4226</v>
      </c>
      <c r="E289" s="256"/>
      <c r="F289" s="255">
        <v>2557</v>
      </c>
      <c r="G289" s="256"/>
      <c r="H289" s="255">
        <v>1265</v>
      </c>
      <c r="I289" s="256"/>
      <c r="J289" s="255">
        <v>1292</v>
      </c>
      <c r="K289" s="181"/>
    </row>
    <row r="290" spans="1:11" ht="23.25" customHeight="1" thickBot="1">
      <c r="A290" s="273" t="s">
        <v>566</v>
      </c>
      <c r="B290" s="273"/>
      <c r="C290" s="273"/>
      <c r="D290" s="218">
        <v>3762</v>
      </c>
      <c r="E290" s="220"/>
      <c r="F290" s="219"/>
      <c r="G290" s="219"/>
      <c r="H290" s="218"/>
      <c r="I290" s="220"/>
      <c r="J290" s="219"/>
      <c r="K290" s="219"/>
    </row>
    <row r="291" spans="3:11" ht="15.75" customHeight="1">
      <c r="C291" s="244" t="s">
        <v>614</v>
      </c>
      <c r="D291" s="244"/>
      <c r="E291" s="244"/>
      <c r="F291" s="244"/>
      <c r="G291" s="244"/>
      <c r="H291" s="244"/>
      <c r="I291" s="244"/>
      <c r="J291" s="244"/>
      <c r="K291" s="244"/>
    </row>
    <row r="292" spans="3:11" ht="15.75" customHeight="1">
      <c r="C292" s="230" t="s">
        <v>162</v>
      </c>
      <c r="D292" s="230"/>
      <c r="E292" s="230"/>
      <c r="F292" s="230"/>
      <c r="G292" s="230"/>
      <c r="H292" s="230"/>
      <c r="I292" s="230"/>
      <c r="J292" s="230"/>
      <c r="K292" s="230"/>
    </row>
    <row r="293" ht="28.5" customHeight="1"/>
    <row r="294" spans="1:6" ht="19.5" thickBot="1">
      <c r="A294" s="300" t="s">
        <v>173</v>
      </c>
      <c r="B294" s="300"/>
      <c r="C294" s="300"/>
      <c r="D294" s="300"/>
      <c r="E294" s="300"/>
      <c r="F294" s="300"/>
    </row>
    <row r="295" spans="1:20" ht="18.75" customHeight="1">
      <c r="A295" s="164" t="s">
        <v>174</v>
      </c>
      <c r="B295" s="165"/>
      <c r="C295" s="165"/>
      <c r="D295" s="427" t="s">
        <v>897</v>
      </c>
      <c r="E295" s="427"/>
      <c r="F295" s="427"/>
      <c r="G295" s="165" t="s">
        <v>175</v>
      </c>
      <c r="H295" s="165"/>
      <c r="I295" s="166" t="s">
        <v>176</v>
      </c>
      <c r="J295" s="194"/>
      <c r="K295" s="194"/>
      <c r="L295" s="194"/>
      <c r="M295" s="194"/>
      <c r="N295" s="194"/>
      <c r="O295" s="194"/>
      <c r="P295" s="164"/>
      <c r="Q295" s="166" t="s">
        <v>180</v>
      </c>
      <c r="R295" s="194"/>
      <c r="S295" s="194"/>
      <c r="T295" s="194"/>
    </row>
    <row r="296" spans="1:20" ht="18.75" customHeight="1">
      <c r="A296" s="193"/>
      <c r="B296" s="298"/>
      <c r="C296" s="298"/>
      <c r="D296" s="429"/>
      <c r="E296" s="429"/>
      <c r="F296" s="429"/>
      <c r="G296" s="298" t="s">
        <v>82</v>
      </c>
      <c r="H296" s="298"/>
      <c r="I296" s="298" t="s">
        <v>82</v>
      </c>
      <c r="J296" s="298"/>
      <c r="K296" s="298" t="s">
        <v>177</v>
      </c>
      <c r="L296" s="298"/>
      <c r="M296" s="173" t="s">
        <v>178</v>
      </c>
      <c r="N296" s="175"/>
      <c r="O296" s="488" t="s">
        <v>179</v>
      </c>
      <c r="P296" s="488"/>
      <c r="Q296" s="298" t="s">
        <v>82</v>
      </c>
      <c r="R296" s="298"/>
      <c r="S296" s="483" t="s">
        <v>181</v>
      </c>
      <c r="T296" s="885"/>
    </row>
    <row r="297" spans="1:20" ht="18.75" customHeight="1">
      <c r="A297" s="193"/>
      <c r="B297" s="298"/>
      <c r="C297" s="298"/>
      <c r="D297" s="429"/>
      <c r="E297" s="429"/>
      <c r="F297" s="429"/>
      <c r="G297" s="298"/>
      <c r="H297" s="298"/>
      <c r="I297" s="298"/>
      <c r="J297" s="298"/>
      <c r="K297" s="298"/>
      <c r="L297" s="298"/>
      <c r="M297" s="176"/>
      <c r="N297" s="178"/>
      <c r="O297" s="488"/>
      <c r="P297" s="488"/>
      <c r="Q297" s="298"/>
      <c r="R297" s="298"/>
      <c r="S297" s="776"/>
      <c r="T297" s="886"/>
    </row>
    <row r="298" spans="1:20" ht="18.75" customHeight="1">
      <c r="A298" s="190"/>
      <c r="B298" s="190"/>
      <c r="C298" s="190"/>
      <c r="D298" s="301" t="s">
        <v>182</v>
      </c>
      <c r="E298" s="302"/>
      <c r="F298" s="303"/>
      <c r="G298" s="190" t="s">
        <v>182</v>
      </c>
      <c r="H298" s="190"/>
      <c r="I298" s="301" t="s">
        <v>182</v>
      </c>
      <c r="J298" s="303"/>
      <c r="K298" s="190" t="s">
        <v>182</v>
      </c>
      <c r="L298" s="190"/>
      <c r="M298" s="301" t="s">
        <v>182</v>
      </c>
      <c r="N298" s="303"/>
      <c r="O298" s="190" t="s">
        <v>182</v>
      </c>
      <c r="P298" s="190"/>
      <c r="Q298" s="301" t="s">
        <v>182</v>
      </c>
      <c r="R298" s="303"/>
      <c r="S298" s="301" t="s">
        <v>182</v>
      </c>
      <c r="T298" s="302"/>
    </row>
    <row r="299" spans="1:20" ht="18.75" customHeight="1">
      <c r="A299" s="190" t="s">
        <v>896</v>
      </c>
      <c r="B299" s="190"/>
      <c r="C299" s="190"/>
      <c r="D299" s="255">
        <v>1500</v>
      </c>
      <c r="E299" s="181"/>
      <c r="F299" s="256"/>
      <c r="G299" s="190">
        <v>939</v>
      </c>
      <c r="H299" s="190"/>
      <c r="I299" s="186">
        <v>33</v>
      </c>
      <c r="J299" s="162"/>
      <c r="K299" s="190">
        <v>3</v>
      </c>
      <c r="L299" s="190"/>
      <c r="M299" s="186">
        <v>30</v>
      </c>
      <c r="N299" s="162"/>
      <c r="O299" s="190" t="s">
        <v>641</v>
      </c>
      <c r="P299" s="190"/>
      <c r="Q299" s="186">
        <v>532</v>
      </c>
      <c r="R299" s="162"/>
      <c r="S299" s="186">
        <v>402</v>
      </c>
      <c r="T299" s="189"/>
    </row>
    <row r="300" spans="1:20" ht="18.75" customHeight="1">
      <c r="A300" s="190" t="s">
        <v>891</v>
      </c>
      <c r="B300" s="190"/>
      <c r="C300" s="190"/>
      <c r="D300" s="255">
        <v>1500</v>
      </c>
      <c r="E300" s="181"/>
      <c r="F300" s="256"/>
      <c r="G300" s="190">
        <v>938</v>
      </c>
      <c r="H300" s="190"/>
      <c r="I300" s="186">
        <v>33</v>
      </c>
      <c r="J300" s="162"/>
      <c r="K300" s="190">
        <v>3</v>
      </c>
      <c r="L300" s="190"/>
      <c r="M300" s="186">
        <v>30</v>
      </c>
      <c r="N300" s="162"/>
      <c r="O300" s="190" t="s">
        <v>641</v>
      </c>
      <c r="P300" s="190"/>
      <c r="Q300" s="186">
        <v>532</v>
      </c>
      <c r="R300" s="162"/>
      <c r="S300" s="186">
        <v>401</v>
      </c>
      <c r="T300" s="189"/>
    </row>
    <row r="301" spans="1:20" ht="18.75" customHeight="1">
      <c r="A301" s="190" t="s">
        <v>660</v>
      </c>
      <c r="B301" s="190"/>
      <c r="C301" s="190"/>
      <c r="D301" s="255">
        <v>1480</v>
      </c>
      <c r="E301" s="181"/>
      <c r="F301" s="256"/>
      <c r="G301" s="190">
        <v>936</v>
      </c>
      <c r="H301" s="190"/>
      <c r="I301" s="186">
        <v>33</v>
      </c>
      <c r="J301" s="162"/>
      <c r="K301" s="190">
        <v>3</v>
      </c>
      <c r="L301" s="190"/>
      <c r="M301" s="186">
        <v>30</v>
      </c>
      <c r="N301" s="162"/>
      <c r="O301" s="190" t="s">
        <v>641</v>
      </c>
      <c r="P301" s="190"/>
      <c r="Q301" s="186">
        <v>513</v>
      </c>
      <c r="R301" s="162"/>
      <c r="S301" s="186">
        <v>358</v>
      </c>
      <c r="T301" s="189"/>
    </row>
    <row r="302" spans="1:20" ht="18.75" customHeight="1">
      <c r="A302" s="190" t="s">
        <v>892</v>
      </c>
      <c r="B302" s="190"/>
      <c r="C302" s="190"/>
      <c r="D302" s="255">
        <v>1480</v>
      </c>
      <c r="E302" s="181"/>
      <c r="F302" s="256"/>
      <c r="G302" s="190">
        <v>936</v>
      </c>
      <c r="H302" s="190"/>
      <c r="I302" s="186">
        <v>33</v>
      </c>
      <c r="J302" s="162"/>
      <c r="K302" s="190">
        <v>3</v>
      </c>
      <c r="L302" s="190"/>
      <c r="M302" s="186">
        <v>30</v>
      </c>
      <c r="N302" s="162"/>
      <c r="O302" s="190" t="s">
        <v>641</v>
      </c>
      <c r="P302" s="190"/>
      <c r="Q302" s="186">
        <v>507</v>
      </c>
      <c r="R302" s="162"/>
      <c r="S302" s="186">
        <v>358</v>
      </c>
      <c r="T302" s="189"/>
    </row>
    <row r="303" spans="1:20" ht="18.75" customHeight="1">
      <c r="A303" s="190" t="s">
        <v>675</v>
      </c>
      <c r="B303" s="190"/>
      <c r="C303" s="190"/>
      <c r="D303" s="255">
        <v>1470</v>
      </c>
      <c r="E303" s="181"/>
      <c r="F303" s="256"/>
      <c r="G303" s="190">
        <v>936</v>
      </c>
      <c r="H303" s="190"/>
      <c r="I303" s="186">
        <v>33</v>
      </c>
      <c r="J303" s="162"/>
      <c r="K303" s="190">
        <v>3</v>
      </c>
      <c r="L303" s="190"/>
      <c r="M303" s="186">
        <v>30</v>
      </c>
      <c r="N303" s="162"/>
      <c r="O303" s="190" t="s">
        <v>641</v>
      </c>
      <c r="P303" s="190"/>
      <c r="Q303" s="186">
        <v>501</v>
      </c>
      <c r="R303" s="162"/>
      <c r="S303" s="186">
        <v>341</v>
      </c>
      <c r="T303" s="189"/>
    </row>
    <row r="304" spans="1:20" ht="18.75" customHeight="1">
      <c r="A304" s="190" t="s">
        <v>893</v>
      </c>
      <c r="B304" s="190"/>
      <c r="C304" s="190"/>
      <c r="D304" s="255">
        <v>1480</v>
      </c>
      <c r="E304" s="181"/>
      <c r="F304" s="256"/>
      <c r="G304" s="190">
        <v>936</v>
      </c>
      <c r="H304" s="190"/>
      <c r="I304" s="186">
        <v>33</v>
      </c>
      <c r="J304" s="162"/>
      <c r="K304" s="190">
        <v>3</v>
      </c>
      <c r="L304" s="190"/>
      <c r="M304" s="186">
        <v>30</v>
      </c>
      <c r="N304" s="162"/>
      <c r="O304" s="190" t="s">
        <v>641</v>
      </c>
      <c r="P304" s="190"/>
      <c r="Q304" s="186">
        <v>514</v>
      </c>
      <c r="R304" s="162"/>
      <c r="S304" s="186">
        <v>353</v>
      </c>
      <c r="T304" s="189"/>
    </row>
    <row r="305" spans="1:20" ht="18.75" customHeight="1">
      <c r="A305" s="190" t="s">
        <v>894</v>
      </c>
      <c r="B305" s="190"/>
      <c r="C305" s="190"/>
      <c r="D305" s="255">
        <v>1480</v>
      </c>
      <c r="E305" s="181"/>
      <c r="F305" s="256"/>
      <c r="G305" s="190">
        <v>936</v>
      </c>
      <c r="H305" s="190"/>
      <c r="I305" s="186">
        <v>33</v>
      </c>
      <c r="J305" s="162"/>
      <c r="K305" s="190">
        <v>3</v>
      </c>
      <c r="L305" s="190"/>
      <c r="M305" s="186">
        <v>30</v>
      </c>
      <c r="N305" s="162"/>
      <c r="O305" s="190" t="s">
        <v>641</v>
      </c>
      <c r="P305" s="190"/>
      <c r="Q305" s="186">
        <v>511</v>
      </c>
      <c r="R305" s="162"/>
      <c r="S305" s="186">
        <v>353</v>
      </c>
      <c r="T305" s="189"/>
    </row>
    <row r="306" spans="1:20" ht="18.75" customHeight="1">
      <c r="A306" s="182" t="s">
        <v>895</v>
      </c>
      <c r="B306" s="182"/>
      <c r="C306" s="182"/>
      <c r="D306" s="255">
        <v>1470</v>
      </c>
      <c r="E306" s="181"/>
      <c r="F306" s="256"/>
      <c r="G306" s="190">
        <v>936</v>
      </c>
      <c r="H306" s="190"/>
      <c r="I306" s="186">
        <v>33</v>
      </c>
      <c r="J306" s="162"/>
      <c r="K306" s="190">
        <v>5</v>
      </c>
      <c r="L306" s="190"/>
      <c r="M306" s="186">
        <v>28</v>
      </c>
      <c r="N306" s="162"/>
      <c r="O306" s="190" t="s">
        <v>641</v>
      </c>
      <c r="P306" s="190"/>
      <c r="Q306" s="186">
        <v>503</v>
      </c>
      <c r="R306" s="162"/>
      <c r="S306" s="186">
        <v>343</v>
      </c>
      <c r="T306" s="189"/>
    </row>
    <row r="307" spans="1:20" ht="18.75" customHeight="1">
      <c r="A307" s="182" t="s">
        <v>62</v>
      </c>
      <c r="B307" s="182"/>
      <c r="C307" s="182"/>
      <c r="D307" s="255">
        <v>1460</v>
      </c>
      <c r="E307" s="181"/>
      <c r="F307" s="256"/>
      <c r="G307" s="190">
        <v>936</v>
      </c>
      <c r="H307" s="190"/>
      <c r="I307" s="186">
        <v>32</v>
      </c>
      <c r="J307" s="162"/>
      <c r="K307" s="190">
        <v>6</v>
      </c>
      <c r="L307" s="190"/>
      <c r="M307" s="186">
        <v>26</v>
      </c>
      <c r="N307" s="162"/>
      <c r="O307" s="190" t="s">
        <v>641</v>
      </c>
      <c r="P307" s="190"/>
      <c r="Q307" s="186">
        <v>489</v>
      </c>
      <c r="R307" s="162"/>
      <c r="S307" s="186">
        <v>322</v>
      </c>
      <c r="T307" s="189"/>
    </row>
    <row r="308" spans="1:20" ht="18.75" customHeight="1">
      <c r="A308" s="182" t="s">
        <v>60</v>
      </c>
      <c r="B308" s="182"/>
      <c r="C308" s="182"/>
      <c r="D308" s="255">
        <v>1066</v>
      </c>
      <c r="E308" s="181"/>
      <c r="F308" s="256"/>
      <c r="G308" s="190">
        <v>793</v>
      </c>
      <c r="H308" s="190"/>
      <c r="I308" s="186">
        <v>8</v>
      </c>
      <c r="J308" s="162"/>
      <c r="K308" s="190">
        <v>5</v>
      </c>
      <c r="L308" s="190"/>
      <c r="M308" s="186">
        <v>3</v>
      </c>
      <c r="N308" s="162"/>
      <c r="O308" s="190" t="s">
        <v>641</v>
      </c>
      <c r="P308" s="190"/>
      <c r="Q308" s="186">
        <v>265</v>
      </c>
      <c r="R308" s="162"/>
      <c r="S308" s="186">
        <v>71</v>
      </c>
      <c r="T308" s="189"/>
    </row>
    <row r="309" spans="1:20" ht="18.75" customHeight="1">
      <c r="A309" s="182" t="s">
        <v>67</v>
      </c>
      <c r="B309" s="182"/>
      <c r="C309" s="182"/>
      <c r="D309" s="255">
        <v>1034</v>
      </c>
      <c r="E309" s="181"/>
      <c r="F309" s="256"/>
      <c r="G309" s="190">
        <v>798</v>
      </c>
      <c r="H309" s="190"/>
      <c r="I309" s="186">
        <v>7</v>
      </c>
      <c r="J309" s="162"/>
      <c r="K309" s="190">
        <v>5</v>
      </c>
      <c r="L309" s="190"/>
      <c r="M309" s="186">
        <v>2</v>
      </c>
      <c r="N309" s="162"/>
      <c r="O309" s="190" t="s">
        <v>641</v>
      </c>
      <c r="P309" s="190"/>
      <c r="Q309" s="186">
        <v>229</v>
      </c>
      <c r="R309" s="162"/>
      <c r="S309" s="186">
        <v>81</v>
      </c>
      <c r="T309" s="189"/>
    </row>
    <row r="310" spans="1:20" ht="18.75" customHeight="1">
      <c r="A310" s="182" t="s">
        <v>620</v>
      </c>
      <c r="B310" s="182"/>
      <c r="C310" s="182"/>
      <c r="D310" s="255">
        <v>986</v>
      </c>
      <c r="E310" s="181"/>
      <c r="F310" s="256"/>
      <c r="G310" s="190">
        <v>753</v>
      </c>
      <c r="H310" s="190"/>
      <c r="I310" s="186">
        <v>4</v>
      </c>
      <c r="J310" s="162"/>
      <c r="K310" s="190">
        <v>4</v>
      </c>
      <c r="L310" s="190"/>
      <c r="M310" s="186" t="s">
        <v>641</v>
      </c>
      <c r="N310" s="162"/>
      <c r="O310" s="190" t="s">
        <v>641</v>
      </c>
      <c r="P310" s="190"/>
      <c r="Q310" s="186">
        <v>229</v>
      </c>
      <c r="R310" s="162"/>
      <c r="S310" s="186">
        <v>55</v>
      </c>
      <c r="T310" s="189"/>
    </row>
    <row r="311" spans="1:20" ht="18.75" customHeight="1">
      <c r="A311" s="182" t="s">
        <v>728</v>
      </c>
      <c r="B311" s="182"/>
      <c r="C311" s="183"/>
      <c r="D311" s="186">
        <v>966</v>
      </c>
      <c r="E311" s="189"/>
      <c r="F311" s="162"/>
      <c r="G311" s="186">
        <v>723</v>
      </c>
      <c r="H311" s="162"/>
      <c r="I311" s="186">
        <v>3</v>
      </c>
      <c r="J311" s="162"/>
      <c r="K311" s="186">
        <v>3</v>
      </c>
      <c r="L311" s="162"/>
      <c r="M311" s="186" t="s">
        <v>641</v>
      </c>
      <c r="N311" s="162"/>
      <c r="O311" s="186" t="s">
        <v>641</v>
      </c>
      <c r="P311" s="162"/>
      <c r="Q311" s="186">
        <v>240</v>
      </c>
      <c r="R311" s="162"/>
      <c r="S311" s="186">
        <v>57</v>
      </c>
      <c r="T311" s="189"/>
    </row>
    <row r="312" spans="1:20" ht="18.75" customHeight="1" thickBot="1">
      <c r="A312" s="273" t="s">
        <v>566</v>
      </c>
      <c r="B312" s="273"/>
      <c r="C312" s="209"/>
      <c r="D312" s="485">
        <v>1020</v>
      </c>
      <c r="E312" s="486"/>
      <c r="F312" s="487"/>
      <c r="G312" s="208">
        <v>734</v>
      </c>
      <c r="H312" s="209"/>
      <c r="I312" s="208">
        <v>2</v>
      </c>
      <c r="J312" s="209"/>
      <c r="K312" s="208">
        <v>2</v>
      </c>
      <c r="L312" s="209"/>
      <c r="M312" s="208"/>
      <c r="N312" s="209"/>
      <c r="O312" s="208"/>
      <c r="P312" s="209"/>
      <c r="Q312" s="208">
        <v>284</v>
      </c>
      <c r="R312" s="209"/>
      <c r="S312" s="208">
        <v>18</v>
      </c>
      <c r="T312" s="273"/>
    </row>
    <row r="313" spans="1:20" ht="18.75" customHeight="1">
      <c r="A313" s="230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436" t="s">
        <v>183</v>
      </c>
      <c r="N313" s="436"/>
      <c r="O313" s="436"/>
      <c r="P313" s="436"/>
      <c r="Q313" s="436"/>
      <c r="R313" s="436"/>
      <c r="S313" s="436"/>
      <c r="T313" s="436"/>
    </row>
    <row r="315" spans="1:34" ht="20.25" customHeight="1" thickBot="1">
      <c r="A315" s="305" t="s">
        <v>184</v>
      </c>
      <c r="B315" s="305"/>
      <c r="C315" s="305"/>
      <c r="D315" s="305"/>
      <c r="E315" s="305"/>
      <c r="F315" s="305"/>
      <c r="G315" s="305"/>
      <c r="H315" s="305"/>
      <c r="I315" s="305"/>
      <c r="J315" s="305"/>
      <c r="K315" s="305"/>
      <c r="L315" s="305"/>
      <c r="AD315" s="386" t="s">
        <v>211</v>
      </c>
      <c r="AE315" s="386"/>
      <c r="AF315" s="386"/>
      <c r="AG315" s="386"/>
      <c r="AH315" s="386"/>
    </row>
    <row r="316" spans="1:34" ht="15" customHeight="1">
      <c r="A316" s="245" t="s">
        <v>174</v>
      </c>
      <c r="B316" s="357"/>
      <c r="C316" s="357"/>
      <c r="D316" s="778" t="s">
        <v>591</v>
      </c>
      <c r="E316" s="778"/>
      <c r="F316" s="778"/>
      <c r="G316" s="778"/>
      <c r="H316" s="166" t="s">
        <v>194</v>
      </c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64"/>
      <c r="AG316" s="427" t="s">
        <v>196</v>
      </c>
      <c r="AH316" s="428"/>
    </row>
    <row r="317" spans="1:34" ht="15" customHeight="1">
      <c r="A317" s="367"/>
      <c r="B317" s="328"/>
      <c r="C317" s="328"/>
      <c r="D317" s="751"/>
      <c r="E317" s="751"/>
      <c r="F317" s="751"/>
      <c r="G317" s="751"/>
      <c r="H317" s="775" t="s">
        <v>195</v>
      </c>
      <c r="I317" s="429"/>
      <c r="J317" s="298" t="s">
        <v>185</v>
      </c>
      <c r="K317" s="298"/>
      <c r="L317" s="481" t="s">
        <v>629</v>
      </c>
      <c r="M317" s="482"/>
      <c r="N317" s="326" t="s">
        <v>186</v>
      </c>
      <c r="O317" s="315"/>
      <c r="P317" s="191" t="s">
        <v>596</v>
      </c>
      <c r="Q317" s="192"/>
      <c r="R317" s="192"/>
      <c r="S317" s="192"/>
      <c r="T317" s="192"/>
      <c r="U317" s="192"/>
      <c r="V317" s="192"/>
      <c r="W317" s="193"/>
      <c r="X317" s="349" t="s">
        <v>191</v>
      </c>
      <c r="Y317" s="349"/>
      <c r="Z317" s="349" t="s">
        <v>192</v>
      </c>
      <c r="AA317" s="349"/>
      <c r="AB317" s="387" t="s">
        <v>193</v>
      </c>
      <c r="AC317" s="388"/>
      <c r="AD317" s="429" t="s">
        <v>207</v>
      </c>
      <c r="AE317" s="429"/>
      <c r="AF317" s="429"/>
      <c r="AG317" s="429"/>
      <c r="AH317" s="430"/>
    </row>
    <row r="318" spans="1:34" ht="15" customHeight="1">
      <c r="A318" s="178"/>
      <c r="B318" s="179"/>
      <c r="C318" s="179"/>
      <c r="D318" s="752"/>
      <c r="E318" s="752"/>
      <c r="F318" s="752"/>
      <c r="G318" s="752"/>
      <c r="H318" s="775"/>
      <c r="I318" s="429"/>
      <c r="J318" s="298"/>
      <c r="K318" s="298"/>
      <c r="L318" s="405"/>
      <c r="M318" s="406"/>
      <c r="N318" s="311"/>
      <c r="O318" s="313"/>
      <c r="P318" s="298" t="s">
        <v>187</v>
      </c>
      <c r="Q318" s="298"/>
      <c r="R318" s="298" t="s">
        <v>188</v>
      </c>
      <c r="S318" s="298"/>
      <c r="T318" s="191" t="s">
        <v>189</v>
      </c>
      <c r="U318" s="193"/>
      <c r="V318" s="349" t="s">
        <v>190</v>
      </c>
      <c r="W318" s="349"/>
      <c r="X318" s="349"/>
      <c r="Y318" s="349"/>
      <c r="Z318" s="349"/>
      <c r="AA318" s="349"/>
      <c r="AB318" s="389"/>
      <c r="AC318" s="390"/>
      <c r="AD318" s="429"/>
      <c r="AE318" s="429"/>
      <c r="AF318" s="429"/>
      <c r="AG318" s="429"/>
      <c r="AH318" s="430"/>
    </row>
    <row r="319" spans="1:34" ht="15" customHeight="1">
      <c r="A319" s="190" t="s">
        <v>733</v>
      </c>
      <c r="B319" s="190"/>
      <c r="C319" s="190"/>
      <c r="D319" s="255">
        <v>2115</v>
      </c>
      <c r="E319" s="181"/>
      <c r="F319" s="181"/>
      <c r="G319" s="256"/>
      <c r="H319" s="372">
        <v>1476</v>
      </c>
      <c r="I319" s="372"/>
      <c r="J319" s="255">
        <v>1205</v>
      </c>
      <c r="K319" s="256"/>
      <c r="L319" s="190">
        <v>13</v>
      </c>
      <c r="M319" s="190"/>
      <c r="N319" s="186">
        <v>12</v>
      </c>
      <c r="O319" s="162"/>
      <c r="P319" s="190">
        <v>211</v>
      </c>
      <c r="Q319" s="190"/>
      <c r="R319" s="186">
        <v>119</v>
      </c>
      <c r="S319" s="162"/>
      <c r="T319" s="301">
        <v>65</v>
      </c>
      <c r="U319" s="303"/>
      <c r="V319" s="186">
        <v>27</v>
      </c>
      <c r="W319" s="162"/>
      <c r="X319" s="190">
        <v>4</v>
      </c>
      <c r="Y319" s="190"/>
      <c r="Z319" s="186">
        <v>18</v>
      </c>
      <c r="AA319" s="162"/>
      <c r="AB319" s="301">
        <v>7</v>
      </c>
      <c r="AC319" s="303"/>
      <c r="AD319" s="186">
        <v>6</v>
      </c>
      <c r="AE319" s="189"/>
      <c r="AF319" s="162"/>
      <c r="AG319" s="190">
        <v>19</v>
      </c>
      <c r="AH319" s="190"/>
    </row>
    <row r="320" spans="1:34" ht="15" customHeight="1">
      <c r="A320" s="190" t="s">
        <v>62</v>
      </c>
      <c r="B320" s="190"/>
      <c r="C320" s="190"/>
      <c r="D320" s="255">
        <v>1970</v>
      </c>
      <c r="E320" s="181"/>
      <c r="F320" s="181"/>
      <c r="G320" s="256"/>
      <c r="H320" s="372">
        <v>1401</v>
      </c>
      <c r="I320" s="372"/>
      <c r="J320" s="255">
        <v>1136</v>
      </c>
      <c r="K320" s="256"/>
      <c r="L320" s="190">
        <v>9</v>
      </c>
      <c r="M320" s="190"/>
      <c r="N320" s="186">
        <v>8</v>
      </c>
      <c r="O320" s="162"/>
      <c r="P320" s="190">
        <v>210</v>
      </c>
      <c r="Q320" s="190"/>
      <c r="R320" s="186">
        <v>111</v>
      </c>
      <c r="S320" s="162"/>
      <c r="T320" s="186">
        <v>74</v>
      </c>
      <c r="U320" s="162"/>
      <c r="V320" s="186">
        <v>25</v>
      </c>
      <c r="W320" s="162"/>
      <c r="X320" s="190">
        <v>3</v>
      </c>
      <c r="Y320" s="190"/>
      <c r="Z320" s="186">
        <v>24</v>
      </c>
      <c r="AA320" s="162"/>
      <c r="AB320" s="186">
        <v>5</v>
      </c>
      <c r="AC320" s="162"/>
      <c r="AD320" s="186">
        <v>6</v>
      </c>
      <c r="AE320" s="189"/>
      <c r="AF320" s="162"/>
      <c r="AG320" s="190">
        <v>15</v>
      </c>
      <c r="AH320" s="190"/>
    </row>
    <row r="321" spans="1:34" ht="15" customHeight="1">
      <c r="A321" s="182" t="s">
        <v>64</v>
      </c>
      <c r="B321" s="182"/>
      <c r="C321" s="182"/>
      <c r="D321" s="255">
        <v>1785</v>
      </c>
      <c r="E321" s="181"/>
      <c r="F321" s="181"/>
      <c r="G321" s="256"/>
      <c r="H321" s="372">
        <v>1266</v>
      </c>
      <c r="I321" s="372"/>
      <c r="J321" s="255">
        <v>911</v>
      </c>
      <c r="K321" s="256"/>
      <c r="L321" s="190">
        <v>8</v>
      </c>
      <c r="M321" s="190"/>
      <c r="N321" s="186">
        <v>12</v>
      </c>
      <c r="O321" s="162"/>
      <c r="P321" s="190">
        <v>308</v>
      </c>
      <c r="Q321" s="190"/>
      <c r="R321" s="186">
        <v>169</v>
      </c>
      <c r="S321" s="162"/>
      <c r="T321" s="186">
        <v>112</v>
      </c>
      <c r="U321" s="162"/>
      <c r="V321" s="186">
        <v>27</v>
      </c>
      <c r="W321" s="162"/>
      <c r="X321" s="190">
        <v>2</v>
      </c>
      <c r="Y321" s="190"/>
      <c r="Z321" s="186">
        <v>8</v>
      </c>
      <c r="AA321" s="162"/>
      <c r="AB321" s="186">
        <v>5</v>
      </c>
      <c r="AC321" s="162"/>
      <c r="AD321" s="186">
        <v>12</v>
      </c>
      <c r="AE321" s="189"/>
      <c r="AF321" s="162"/>
      <c r="AG321" s="190">
        <v>4</v>
      </c>
      <c r="AH321" s="190"/>
    </row>
    <row r="322" spans="1:34" ht="15" customHeight="1">
      <c r="A322" s="182" t="s">
        <v>65</v>
      </c>
      <c r="B322" s="182"/>
      <c r="C322" s="182"/>
      <c r="D322" s="255">
        <v>2240</v>
      </c>
      <c r="E322" s="181"/>
      <c r="F322" s="181"/>
      <c r="G322" s="256"/>
      <c r="H322" s="372">
        <v>1740</v>
      </c>
      <c r="I322" s="372"/>
      <c r="J322" s="255">
        <v>1370</v>
      </c>
      <c r="K322" s="256"/>
      <c r="L322" s="190">
        <v>10</v>
      </c>
      <c r="M322" s="190"/>
      <c r="N322" s="186">
        <v>10</v>
      </c>
      <c r="O322" s="162"/>
      <c r="P322" s="190">
        <v>340</v>
      </c>
      <c r="Q322" s="190"/>
      <c r="R322" s="186">
        <v>200</v>
      </c>
      <c r="S322" s="162"/>
      <c r="T322" s="186">
        <v>100</v>
      </c>
      <c r="U322" s="162"/>
      <c r="V322" s="186">
        <v>40</v>
      </c>
      <c r="W322" s="162"/>
      <c r="X322" s="190">
        <v>0</v>
      </c>
      <c r="Y322" s="190"/>
      <c r="Z322" s="186" t="s">
        <v>641</v>
      </c>
      <c r="AA322" s="162"/>
      <c r="AB322" s="186">
        <v>10</v>
      </c>
      <c r="AC322" s="162"/>
      <c r="AD322" s="186">
        <v>10</v>
      </c>
      <c r="AE322" s="189"/>
      <c r="AF322" s="162"/>
      <c r="AG322" s="190">
        <v>0</v>
      </c>
      <c r="AH322" s="190"/>
    </row>
    <row r="323" spans="1:34" ht="15" customHeight="1">
      <c r="A323" s="182" t="s">
        <v>60</v>
      </c>
      <c r="B323" s="182"/>
      <c r="C323" s="182"/>
      <c r="D323" s="255">
        <v>1930</v>
      </c>
      <c r="E323" s="181"/>
      <c r="F323" s="181"/>
      <c r="G323" s="256"/>
      <c r="H323" s="372">
        <v>1400</v>
      </c>
      <c r="I323" s="372"/>
      <c r="J323" s="255">
        <v>1030</v>
      </c>
      <c r="K323" s="256"/>
      <c r="L323" s="190">
        <v>10</v>
      </c>
      <c r="M323" s="190"/>
      <c r="N323" s="186">
        <v>10</v>
      </c>
      <c r="O323" s="162"/>
      <c r="P323" s="190">
        <v>330</v>
      </c>
      <c r="Q323" s="190"/>
      <c r="R323" s="186">
        <v>210</v>
      </c>
      <c r="S323" s="162"/>
      <c r="T323" s="186">
        <v>90</v>
      </c>
      <c r="U323" s="162"/>
      <c r="V323" s="186">
        <v>30</v>
      </c>
      <c r="W323" s="162"/>
      <c r="X323" s="190">
        <v>0</v>
      </c>
      <c r="Y323" s="190"/>
      <c r="Z323" s="186">
        <v>0</v>
      </c>
      <c r="AA323" s="162"/>
      <c r="AB323" s="186">
        <v>0</v>
      </c>
      <c r="AC323" s="162"/>
      <c r="AD323" s="186">
        <v>10</v>
      </c>
      <c r="AE323" s="189"/>
      <c r="AF323" s="162"/>
      <c r="AG323" s="190" t="s">
        <v>652</v>
      </c>
      <c r="AH323" s="190"/>
    </row>
    <row r="324" spans="1:34" ht="15" customHeight="1">
      <c r="A324" s="182" t="s">
        <v>66</v>
      </c>
      <c r="B324" s="182"/>
      <c r="C324" s="182"/>
      <c r="D324" s="255">
        <v>1960</v>
      </c>
      <c r="E324" s="181"/>
      <c r="F324" s="181"/>
      <c r="G324" s="256"/>
      <c r="H324" s="372">
        <v>1450</v>
      </c>
      <c r="I324" s="372"/>
      <c r="J324" s="255">
        <v>1140</v>
      </c>
      <c r="K324" s="256"/>
      <c r="L324" s="190">
        <v>20</v>
      </c>
      <c r="M324" s="190"/>
      <c r="N324" s="186">
        <v>10</v>
      </c>
      <c r="O324" s="162"/>
      <c r="P324" s="190">
        <v>270</v>
      </c>
      <c r="Q324" s="190"/>
      <c r="R324" s="186">
        <v>170</v>
      </c>
      <c r="S324" s="162"/>
      <c r="T324" s="186">
        <v>70</v>
      </c>
      <c r="U324" s="162"/>
      <c r="V324" s="186">
        <v>30</v>
      </c>
      <c r="W324" s="162"/>
      <c r="X324" s="190">
        <v>0</v>
      </c>
      <c r="Y324" s="190"/>
      <c r="Z324" s="186" t="s">
        <v>641</v>
      </c>
      <c r="AA324" s="162"/>
      <c r="AB324" s="186">
        <v>0</v>
      </c>
      <c r="AC324" s="162"/>
      <c r="AD324" s="186">
        <v>10</v>
      </c>
      <c r="AE324" s="189"/>
      <c r="AF324" s="162"/>
      <c r="AG324" s="190" t="s">
        <v>641</v>
      </c>
      <c r="AH324" s="190"/>
    </row>
    <row r="325" spans="1:34" ht="15" customHeight="1">
      <c r="A325" s="182" t="s">
        <v>67</v>
      </c>
      <c r="B325" s="182"/>
      <c r="C325" s="182"/>
      <c r="D325" s="255">
        <v>1800</v>
      </c>
      <c r="E325" s="181"/>
      <c r="F325" s="181"/>
      <c r="G325" s="256"/>
      <c r="H325" s="372">
        <v>1340</v>
      </c>
      <c r="I325" s="372"/>
      <c r="J325" s="255">
        <v>1030</v>
      </c>
      <c r="K325" s="256"/>
      <c r="L325" s="190">
        <v>10</v>
      </c>
      <c r="M325" s="190"/>
      <c r="N325" s="186">
        <v>10</v>
      </c>
      <c r="O325" s="162"/>
      <c r="P325" s="190">
        <v>280</v>
      </c>
      <c r="Q325" s="190"/>
      <c r="R325" s="186">
        <v>190</v>
      </c>
      <c r="S325" s="162"/>
      <c r="T325" s="186">
        <v>70</v>
      </c>
      <c r="U325" s="162"/>
      <c r="V325" s="186">
        <v>20</v>
      </c>
      <c r="W325" s="162"/>
      <c r="X325" s="190">
        <v>0</v>
      </c>
      <c r="Y325" s="190"/>
      <c r="Z325" s="186">
        <v>0</v>
      </c>
      <c r="AA325" s="162"/>
      <c r="AB325" s="186">
        <v>0</v>
      </c>
      <c r="AC325" s="162"/>
      <c r="AD325" s="186">
        <v>10</v>
      </c>
      <c r="AE325" s="189"/>
      <c r="AF325" s="162"/>
      <c r="AG325" s="190" t="s">
        <v>641</v>
      </c>
      <c r="AH325" s="190"/>
    </row>
    <row r="326" spans="1:34" ht="15" customHeight="1">
      <c r="A326" s="182" t="s">
        <v>618</v>
      </c>
      <c r="B326" s="182"/>
      <c r="C326" s="182"/>
      <c r="D326" s="255">
        <v>1630</v>
      </c>
      <c r="E326" s="181"/>
      <c r="F326" s="181"/>
      <c r="G326" s="256"/>
      <c r="H326" s="372">
        <v>1220</v>
      </c>
      <c r="I326" s="372"/>
      <c r="J326" s="255">
        <v>910</v>
      </c>
      <c r="K326" s="256"/>
      <c r="L326" s="190">
        <v>10</v>
      </c>
      <c r="M326" s="190"/>
      <c r="N326" s="186">
        <v>10</v>
      </c>
      <c r="O326" s="162"/>
      <c r="P326" s="190">
        <v>290</v>
      </c>
      <c r="Q326" s="190"/>
      <c r="R326" s="186">
        <v>180</v>
      </c>
      <c r="S326" s="162"/>
      <c r="T326" s="186">
        <v>80</v>
      </c>
      <c r="U326" s="162"/>
      <c r="V326" s="186">
        <v>30</v>
      </c>
      <c r="W326" s="162"/>
      <c r="X326" s="190">
        <v>0</v>
      </c>
      <c r="Y326" s="190"/>
      <c r="Z326" s="186">
        <v>0</v>
      </c>
      <c r="AA326" s="162"/>
      <c r="AB326" s="186">
        <v>0</v>
      </c>
      <c r="AC326" s="162"/>
      <c r="AD326" s="186">
        <v>10</v>
      </c>
      <c r="AE326" s="189"/>
      <c r="AF326" s="162"/>
      <c r="AG326" s="190" t="s">
        <v>641</v>
      </c>
      <c r="AH326" s="190"/>
    </row>
    <row r="327" spans="1:34" ht="15" customHeight="1">
      <c r="A327" s="182" t="s">
        <v>619</v>
      </c>
      <c r="B327" s="182"/>
      <c r="C327" s="182"/>
      <c r="D327" s="255">
        <v>1640</v>
      </c>
      <c r="E327" s="181"/>
      <c r="F327" s="181"/>
      <c r="G327" s="256"/>
      <c r="H327" s="372">
        <v>1260</v>
      </c>
      <c r="I327" s="372"/>
      <c r="J327" s="255">
        <v>900</v>
      </c>
      <c r="K327" s="256"/>
      <c r="L327" s="190">
        <v>20</v>
      </c>
      <c r="M327" s="190"/>
      <c r="N327" s="186">
        <v>10</v>
      </c>
      <c r="O327" s="162"/>
      <c r="P327" s="190">
        <v>320</v>
      </c>
      <c r="Q327" s="190"/>
      <c r="R327" s="186">
        <v>230</v>
      </c>
      <c r="S327" s="162"/>
      <c r="T327" s="186">
        <v>80</v>
      </c>
      <c r="U327" s="162"/>
      <c r="V327" s="186">
        <v>10</v>
      </c>
      <c r="W327" s="162"/>
      <c r="X327" s="190">
        <v>0</v>
      </c>
      <c r="Y327" s="190"/>
      <c r="Z327" s="186">
        <v>0</v>
      </c>
      <c r="AA327" s="162"/>
      <c r="AB327" s="186">
        <v>0</v>
      </c>
      <c r="AC327" s="162"/>
      <c r="AD327" s="186">
        <v>0</v>
      </c>
      <c r="AE327" s="189"/>
      <c r="AF327" s="162"/>
      <c r="AG327" s="190" t="s">
        <v>641</v>
      </c>
      <c r="AH327" s="190"/>
    </row>
    <row r="328" spans="1:34" ht="15" customHeight="1">
      <c r="A328" s="182" t="s">
        <v>620</v>
      </c>
      <c r="B328" s="182"/>
      <c r="C328" s="182"/>
      <c r="D328" s="255">
        <v>1580</v>
      </c>
      <c r="E328" s="181"/>
      <c r="F328" s="181"/>
      <c r="G328" s="256"/>
      <c r="H328" s="372">
        <v>1250</v>
      </c>
      <c r="I328" s="372"/>
      <c r="J328" s="255">
        <v>900</v>
      </c>
      <c r="K328" s="256"/>
      <c r="L328" s="190">
        <v>20</v>
      </c>
      <c r="M328" s="190"/>
      <c r="N328" s="186">
        <v>10</v>
      </c>
      <c r="O328" s="162"/>
      <c r="P328" s="190">
        <v>310</v>
      </c>
      <c r="Q328" s="190"/>
      <c r="R328" s="186">
        <v>210</v>
      </c>
      <c r="S328" s="162"/>
      <c r="T328" s="186">
        <v>80</v>
      </c>
      <c r="U328" s="162"/>
      <c r="V328" s="186">
        <v>10</v>
      </c>
      <c r="W328" s="162"/>
      <c r="X328" s="190">
        <v>0</v>
      </c>
      <c r="Y328" s="190"/>
      <c r="Z328" s="186">
        <v>1</v>
      </c>
      <c r="AA328" s="162"/>
      <c r="AB328" s="186" t="s">
        <v>641</v>
      </c>
      <c r="AC328" s="162"/>
      <c r="AD328" s="186">
        <v>0</v>
      </c>
      <c r="AE328" s="189"/>
      <c r="AF328" s="162"/>
      <c r="AG328" s="190" t="s">
        <v>641</v>
      </c>
      <c r="AH328" s="190"/>
    </row>
    <row r="329" spans="1:34" ht="15" customHeight="1">
      <c r="A329" s="182" t="s">
        <v>621</v>
      </c>
      <c r="B329" s="182"/>
      <c r="C329" s="182"/>
      <c r="D329" s="255">
        <v>1490</v>
      </c>
      <c r="E329" s="181"/>
      <c r="F329" s="181"/>
      <c r="G329" s="256"/>
      <c r="H329" s="372">
        <v>1170</v>
      </c>
      <c r="I329" s="372"/>
      <c r="J329" s="255">
        <v>850</v>
      </c>
      <c r="K329" s="256"/>
      <c r="L329" s="190">
        <v>10</v>
      </c>
      <c r="M329" s="190"/>
      <c r="N329" s="186">
        <v>10</v>
      </c>
      <c r="O329" s="162"/>
      <c r="P329" s="190">
        <v>290</v>
      </c>
      <c r="Q329" s="190"/>
      <c r="R329" s="186">
        <v>180</v>
      </c>
      <c r="S329" s="162"/>
      <c r="T329" s="186">
        <v>90</v>
      </c>
      <c r="U329" s="162"/>
      <c r="V329" s="186">
        <v>10</v>
      </c>
      <c r="W329" s="162"/>
      <c r="X329" s="190">
        <v>10</v>
      </c>
      <c r="Y329" s="190"/>
      <c r="Z329" s="186">
        <v>10</v>
      </c>
      <c r="AA329" s="162"/>
      <c r="AB329" s="186">
        <v>0</v>
      </c>
      <c r="AC329" s="162"/>
      <c r="AD329" s="186">
        <v>0</v>
      </c>
      <c r="AE329" s="189"/>
      <c r="AF329" s="162"/>
      <c r="AG329" s="190" t="s">
        <v>641</v>
      </c>
      <c r="AH329" s="190"/>
    </row>
    <row r="330" spans="1:34" ht="15" customHeight="1">
      <c r="A330" s="182" t="s">
        <v>622</v>
      </c>
      <c r="B330" s="182"/>
      <c r="C330" s="182"/>
      <c r="D330" s="255">
        <v>1540</v>
      </c>
      <c r="E330" s="181"/>
      <c r="F330" s="181"/>
      <c r="G330" s="256"/>
      <c r="H330" s="372">
        <v>1200</v>
      </c>
      <c r="I330" s="372"/>
      <c r="J330" s="255">
        <v>840</v>
      </c>
      <c r="K330" s="256"/>
      <c r="L330" s="190">
        <v>10</v>
      </c>
      <c r="M330" s="190"/>
      <c r="N330" s="186">
        <v>10</v>
      </c>
      <c r="O330" s="162"/>
      <c r="P330" s="190">
        <v>330</v>
      </c>
      <c r="Q330" s="190"/>
      <c r="R330" s="186">
        <v>210</v>
      </c>
      <c r="S330" s="162"/>
      <c r="T330" s="186">
        <v>110</v>
      </c>
      <c r="U330" s="162"/>
      <c r="V330" s="186">
        <v>10</v>
      </c>
      <c r="W330" s="162"/>
      <c r="X330" s="190">
        <v>10</v>
      </c>
      <c r="Y330" s="190"/>
      <c r="Z330" s="186">
        <v>0</v>
      </c>
      <c r="AA330" s="162"/>
      <c r="AB330" s="186">
        <v>0</v>
      </c>
      <c r="AC330" s="162"/>
      <c r="AD330" s="186">
        <v>0</v>
      </c>
      <c r="AE330" s="189"/>
      <c r="AF330" s="162"/>
      <c r="AG330" s="190" t="s">
        <v>641</v>
      </c>
      <c r="AH330" s="190"/>
    </row>
    <row r="331" spans="1:34" ht="15" customHeight="1">
      <c r="A331" s="182" t="s">
        <v>623</v>
      </c>
      <c r="B331" s="182"/>
      <c r="C331" s="182"/>
      <c r="D331" s="255">
        <v>1560</v>
      </c>
      <c r="E331" s="181"/>
      <c r="F331" s="181"/>
      <c r="G331" s="256"/>
      <c r="H331" s="372">
        <v>1230</v>
      </c>
      <c r="I331" s="372"/>
      <c r="J331" s="255">
        <v>900</v>
      </c>
      <c r="K331" s="256"/>
      <c r="L331" s="190">
        <v>20</v>
      </c>
      <c r="M331" s="190"/>
      <c r="N331" s="186">
        <v>10</v>
      </c>
      <c r="O331" s="162"/>
      <c r="P331" s="190">
        <v>300</v>
      </c>
      <c r="Q331" s="190"/>
      <c r="R331" s="186"/>
      <c r="S331" s="162"/>
      <c r="T331" s="186"/>
      <c r="U331" s="162"/>
      <c r="V331" s="186"/>
      <c r="W331" s="162"/>
      <c r="X331" s="190">
        <v>10</v>
      </c>
      <c r="Y331" s="190"/>
      <c r="Z331" s="186">
        <v>0</v>
      </c>
      <c r="AA331" s="162"/>
      <c r="AB331" s="186" t="s">
        <v>641</v>
      </c>
      <c r="AC331" s="162"/>
      <c r="AD331" s="186">
        <v>0</v>
      </c>
      <c r="AE331" s="189"/>
      <c r="AF331" s="162"/>
      <c r="AG331" s="190" t="s">
        <v>641</v>
      </c>
      <c r="AH331" s="190"/>
    </row>
    <row r="332" spans="1:34" ht="15" customHeight="1">
      <c r="A332" s="182" t="s">
        <v>624</v>
      </c>
      <c r="B332" s="182"/>
      <c r="C332" s="182"/>
      <c r="D332" s="255">
        <v>1390</v>
      </c>
      <c r="E332" s="181"/>
      <c r="F332" s="181"/>
      <c r="G332" s="256"/>
      <c r="H332" s="372">
        <v>1120</v>
      </c>
      <c r="I332" s="372"/>
      <c r="J332" s="255">
        <v>740</v>
      </c>
      <c r="K332" s="256"/>
      <c r="L332" s="190">
        <v>20</v>
      </c>
      <c r="M332" s="190"/>
      <c r="N332" s="186">
        <v>10</v>
      </c>
      <c r="O332" s="162"/>
      <c r="P332" s="190">
        <v>350</v>
      </c>
      <c r="Q332" s="190"/>
      <c r="R332" s="186"/>
      <c r="S332" s="162"/>
      <c r="T332" s="186"/>
      <c r="U332" s="162"/>
      <c r="V332" s="186"/>
      <c r="W332" s="162"/>
      <c r="X332" s="190">
        <v>0</v>
      </c>
      <c r="Y332" s="190"/>
      <c r="Z332" s="186">
        <v>0</v>
      </c>
      <c r="AA332" s="162"/>
      <c r="AB332" s="186" t="s">
        <v>641</v>
      </c>
      <c r="AC332" s="162"/>
      <c r="AD332" s="186">
        <v>0</v>
      </c>
      <c r="AE332" s="189"/>
      <c r="AF332" s="162"/>
      <c r="AG332" s="190" t="s">
        <v>641</v>
      </c>
      <c r="AH332" s="190"/>
    </row>
    <row r="333" spans="1:34" ht="15" customHeight="1">
      <c r="A333" s="182" t="s">
        <v>728</v>
      </c>
      <c r="B333" s="182"/>
      <c r="C333" s="182"/>
      <c r="D333" s="255">
        <v>1390</v>
      </c>
      <c r="E333" s="181"/>
      <c r="F333" s="181"/>
      <c r="G333" s="256"/>
      <c r="H333" s="372">
        <v>1130</v>
      </c>
      <c r="I333" s="372"/>
      <c r="J333" s="255">
        <v>760</v>
      </c>
      <c r="K333" s="256"/>
      <c r="L333" s="163">
        <v>30</v>
      </c>
      <c r="M333" s="163"/>
      <c r="N333" s="186">
        <v>10</v>
      </c>
      <c r="O333" s="162"/>
      <c r="P333" s="190">
        <v>330</v>
      </c>
      <c r="Q333" s="190"/>
      <c r="R333" s="186"/>
      <c r="S333" s="162"/>
      <c r="T333" s="186"/>
      <c r="U333" s="162"/>
      <c r="V333" s="186"/>
      <c r="W333" s="162"/>
      <c r="X333" s="190">
        <v>0</v>
      </c>
      <c r="Y333" s="190"/>
      <c r="Z333" s="186" t="s">
        <v>641</v>
      </c>
      <c r="AA333" s="162"/>
      <c r="AB333" s="186" t="s">
        <v>641</v>
      </c>
      <c r="AC333" s="162"/>
      <c r="AD333" s="186">
        <v>0</v>
      </c>
      <c r="AE333" s="189"/>
      <c r="AF333" s="162"/>
      <c r="AG333" s="190" t="s">
        <v>641</v>
      </c>
      <c r="AH333" s="190"/>
    </row>
    <row r="334" spans="1:34" ht="15" customHeight="1">
      <c r="A334" s="182" t="s">
        <v>730</v>
      </c>
      <c r="B334" s="182"/>
      <c r="C334" s="182"/>
      <c r="D334" s="255">
        <v>1420</v>
      </c>
      <c r="E334" s="181"/>
      <c r="F334" s="181"/>
      <c r="G334" s="256"/>
      <c r="H334" s="181">
        <v>1120</v>
      </c>
      <c r="I334" s="181"/>
      <c r="J334" s="255">
        <v>730</v>
      </c>
      <c r="K334" s="256"/>
      <c r="L334" s="163">
        <v>20</v>
      </c>
      <c r="M334" s="163"/>
      <c r="N334" s="186">
        <v>10</v>
      </c>
      <c r="O334" s="162"/>
      <c r="P334" s="189">
        <v>350</v>
      </c>
      <c r="Q334" s="189"/>
      <c r="R334" s="186"/>
      <c r="S334" s="162"/>
      <c r="T334" s="186"/>
      <c r="U334" s="162"/>
      <c r="V334" s="186"/>
      <c r="W334" s="162"/>
      <c r="X334" s="189">
        <v>0</v>
      </c>
      <c r="Y334" s="189"/>
      <c r="Z334" s="186" t="s">
        <v>72</v>
      </c>
      <c r="AA334" s="162"/>
      <c r="AB334" s="186" t="s">
        <v>72</v>
      </c>
      <c r="AC334" s="162"/>
      <c r="AD334" s="186">
        <v>0</v>
      </c>
      <c r="AE334" s="189"/>
      <c r="AF334" s="162"/>
      <c r="AG334" s="190" t="s">
        <v>72</v>
      </c>
      <c r="AH334" s="190"/>
    </row>
    <row r="335" spans="1:34" ht="15" customHeight="1" thickBot="1">
      <c r="A335" s="182"/>
      <c r="B335" s="182"/>
      <c r="C335" s="182"/>
      <c r="D335" s="218"/>
      <c r="E335" s="219"/>
      <c r="F335" s="219"/>
      <c r="G335" s="220"/>
      <c r="H335" s="219"/>
      <c r="I335" s="219"/>
      <c r="J335" s="218"/>
      <c r="K335" s="220"/>
      <c r="L335" s="374"/>
      <c r="M335" s="374"/>
      <c r="N335" s="208"/>
      <c r="O335" s="209"/>
      <c r="P335" s="273"/>
      <c r="Q335" s="273"/>
      <c r="R335" s="208"/>
      <c r="S335" s="209"/>
      <c r="T335" s="208"/>
      <c r="U335" s="209"/>
      <c r="V335" s="208"/>
      <c r="W335" s="209"/>
      <c r="X335" s="273"/>
      <c r="Y335" s="273"/>
      <c r="Z335" s="208"/>
      <c r="AA335" s="209"/>
      <c r="AB335" s="208"/>
      <c r="AC335" s="209"/>
      <c r="AD335" s="208"/>
      <c r="AE335" s="273"/>
      <c r="AF335" s="209"/>
      <c r="AG335" s="402"/>
      <c r="AH335" s="402"/>
    </row>
    <row r="336" spans="1:34" ht="15" customHeight="1">
      <c r="A336" s="245" t="s">
        <v>174</v>
      </c>
      <c r="B336" s="357"/>
      <c r="C336" s="357"/>
      <c r="D336" s="166" t="s">
        <v>206</v>
      </c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64"/>
      <c r="V336" s="403" t="s">
        <v>585</v>
      </c>
      <c r="W336" s="466"/>
      <c r="X336" s="404"/>
      <c r="Y336" s="778" t="s">
        <v>595</v>
      </c>
      <c r="Z336" s="778"/>
      <c r="AA336" s="778"/>
      <c r="AB336" s="403" t="s">
        <v>594</v>
      </c>
      <c r="AC336" s="466"/>
      <c r="AD336" s="404"/>
      <c r="AE336" s="165" t="s">
        <v>208</v>
      </c>
      <c r="AF336" s="165"/>
      <c r="AG336" s="165"/>
      <c r="AH336" s="166"/>
    </row>
    <row r="337" spans="1:34" ht="15" customHeight="1">
      <c r="A337" s="367"/>
      <c r="B337" s="328"/>
      <c r="C337" s="328"/>
      <c r="D337" s="429" t="s">
        <v>599</v>
      </c>
      <c r="E337" s="429"/>
      <c r="F337" s="298" t="s">
        <v>198</v>
      </c>
      <c r="G337" s="191"/>
      <c r="H337" s="192"/>
      <c r="I337" s="193"/>
      <c r="J337" s="173" t="s">
        <v>200</v>
      </c>
      <c r="K337" s="175"/>
      <c r="L337" s="298" t="s">
        <v>201</v>
      </c>
      <c r="M337" s="191"/>
      <c r="N337" s="192"/>
      <c r="O337" s="193"/>
      <c r="P337" s="298" t="s">
        <v>203</v>
      </c>
      <c r="Q337" s="191"/>
      <c r="R337" s="193"/>
      <c r="S337" s="298"/>
      <c r="T337" s="483" t="s">
        <v>205</v>
      </c>
      <c r="U337" s="484"/>
      <c r="V337" s="587"/>
      <c r="W337" s="588"/>
      <c r="X337" s="589"/>
      <c r="Y337" s="751"/>
      <c r="Z337" s="751"/>
      <c r="AA337" s="751"/>
      <c r="AB337" s="587"/>
      <c r="AC337" s="588"/>
      <c r="AD337" s="589"/>
      <c r="AE337" s="751" t="s">
        <v>592</v>
      </c>
      <c r="AF337" s="751"/>
      <c r="AG337" s="751" t="s">
        <v>593</v>
      </c>
      <c r="AH337" s="587"/>
    </row>
    <row r="338" spans="1:34" ht="15" customHeight="1">
      <c r="A338" s="178"/>
      <c r="B338" s="179"/>
      <c r="C338" s="179"/>
      <c r="D338" s="429"/>
      <c r="E338" s="429"/>
      <c r="F338" s="298"/>
      <c r="G338" s="298"/>
      <c r="H338" s="298" t="s">
        <v>199</v>
      </c>
      <c r="I338" s="298"/>
      <c r="J338" s="176"/>
      <c r="K338" s="178"/>
      <c r="L338" s="298"/>
      <c r="M338" s="298"/>
      <c r="N338" s="191" t="s">
        <v>202</v>
      </c>
      <c r="O338" s="193"/>
      <c r="P338" s="298"/>
      <c r="Q338" s="298"/>
      <c r="R338" s="349" t="s">
        <v>204</v>
      </c>
      <c r="S338" s="349"/>
      <c r="T338" s="776"/>
      <c r="U338" s="777"/>
      <c r="V338" s="405"/>
      <c r="W338" s="467"/>
      <c r="X338" s="406"/>
      <c r="Y338" s="752"/>
      <c r="Z338" s="752"/>
      <c r="AA338" s="752"/>
      <c r="AB338" s="405"/>
      <c r="AC338" s="467"/>
      <c r="AD338" s="406"/>
      <c r="AE338" s="752"/>
      <c r="AF338" s="752"/>
      <c r="AG338" s="752"/>
      <c r="AH338" s="405"/>
    </row>
    <row r="339" spans="1:34" ht="15" customHeight="1">
      <c r="A339" s="480"/>
      <c r="B339" s="480"/>
      <c r="C339" s="480"/>
      <c r="D339" s="481"/>
      <c r="E339" s="482"/>
      <c r="F339" s="480"/>
      <c r="G339" s="480"/>
      <c r="H339" s="173"/>
      <c r="I339" s="175"/>
      <c r="J339" s="480"/>
      <c r="K339" s="480"/>
      <c r="L339" s="173"/>
      <c r="M339" s="175"/>
      <c r="N339" s="173"/>
      <c r="O339" s="175"/>
      <c r="P339" s="173"/>
      <c r="Q339" s="175"/>
      <c r="R339" s="283"/>
      <c r="S339" s="283"/>
      <c r="T339" s="483"/>
      <c r="U339" s="484"/>
      <c r="V339" s="230"/>
      <c r="W339" s="230"/>
      <c r="X339" s="230"/>
      <c r="Y339" s="476" t="s">
        <v>151</v>
      </c>
      <c r="Z339" s="479"/>
      <c r="AA339" s="477"/>
      <c r="AB339" s="301"/>
      <c r="AC339" s="302"/>
      <c r="AD339" s="303"/>
      <c r="AE339" s="476" t="s">
        <v>209</v>
      </c>
      <c r="AF339" s="477"/>
      <c r="AG339" s="478" t="s">
        <v>209</v>
      </c>
      <c r="AH339" s="478"/>
    </row>
    <row r="340" spans="1:34" ht="15" customHeight="1">
      <c r="A340" s="190" t="s">
        <v>733</v>
      </c>
      <c r="B340" s="190"/>
      <c r="C340" s="190"/>
      <c r="D340" s="243">
        <v>620</v>
      </c>
      <c r="E340" s="231"/>
      <c r="F340" s="230">
        <v>351</v>
      </c>
      <c r="G340" s="230"/>
      <c r="H340" s="243">
        <v>273</v>
      </c>
      <c r="I340" s="231"/>
      <c r="J340" s="188">
        <v>231</v>
      </c>
      <c r="K340" s="188"/>
      <c r="L340" s="186" t="s">
        <v>652</v>
      </c>
      <c r="M340" s="162"/>
      <c r="N340" s="186" t="s">
        <v>652</v>
      </c>
      <c r="O340" s="162"/>
      <c r="P340" s="186">
        <v>1</v>
      </c>
      <c r="Q340" s="162"/>
      <c r="R340" s="190">
        <v>1</v>
      </c>
      <c r="S340" s="190"/>
      <c r="T340" s="186" t="s">
        <v>641</v>
      </c>
      <c r="U340" s="162"/>
      <c r="V340" s="190" t="s">
        <v>641</v>
      </c>
      <c r="W340" s="190"/>
      <c r="X340" s="190"/>
      <c r="Y340" s="437">
        <v>44.1</v>
      </c>
      <c r="Z340" s="438"/>
      <c r="AA340" s="439"/>
      <c r="AB340" s="255">
        <v>933</v>
      </c>
      <c r="AC340" s="372"/>
      <c r="AD340" s="256"/>
      <c r="AE340" s="255">
        <v>3039</v>
      </c>
      <c r="AF340" s="256"/>
      <c r="AG340" s="372">
        <v>1341</v>
      </c>
      <c r="AH340" s="372"/>
    </row>
    <row r="341" spans="1:34" ht="15" customHeight="1">
      <c r="A341" s="190" t="s">
        <v>62</v>
      </c>
      <c r="B341" s="190"/>
      <c r="C341" s="190"/>
      <c r="D341" s="243">
        <v>554</v>
      </c>
      <c r="E341" s="231"/>
      <c r="F341" s="230">
        <v>311</v>
      </c>
      <c r="G341" s="230"/>
      <c r="H341" s="243">
        <v>262</v>
      </c>
      <c r="I341" s="231"/>
      <c r="J341" s="188">
        <v>199</v>
      </c>
      <c r="K341" s="188"/>
      <c r="L341" s="186" t="s">
        <v>652</v>
      </c>
      <c r="M341" s="162"/>
      <c r="N341" s="186" t="s">
        <v>652</v>
      </c>
      <c r="O341" s="162"/>
      <c r="P341" s="186">
        <v>2</v>
      </c>
      <c r="Q341" s="162"/>
      <c r="R341" s="190">
        <v>2</v>
      </c>
      <c r="S341" s="190"/>
      <c r="T341" s="186" t="s">
        <v>641</v>
      </c>
      <c r="U341" s="162"/>
      <c r="V341" s="190" t="s">
        <v>641</v>
      </c>
      <c r="W341" s="190"/>
      <c r="X341" s="190"/>
      <c r="Y341" s="186">
        <v>46.2</v>
      </c>
      <c r="Z341" s="189"/>
      <c r="AA341" s="162"/>
      <c r="AB341" s="255">
        <v>910</v>
      </c>
      <c r="AC341" s="372"/>
      <c r="AD341" s="256"/>
      <c r="AE341" s="255">
        <v>2830</v>
      </c>
      <c r="AF341" s="256"/>
      <c r="AG341" s="372">
        <v>1307</v>
      </c>
      <c r="AH341" s="372"/>
    </row>
    <row r="342" spans="1:34" ht="15" customHeight="1">
      <c r="A342" s="182" t="s">
        <v>64</v>
      </c>
      <c r="B342" s="182"/>
      <c r="C342" s="182"/>
      <c r="D342" s="184">
        <v>515</v>
      </c>
      <c r="E342" s="185"/>
      <c r="F342" s="188">
        <v>287</v>
      </c>
      <c r="G342" s="188"/>
      <c r="H342" s="184">
        <v>253</v>
      </c>
      <c r="I342" s="185"/>
      <c r="J342" s="188">
        <v>187</v>
      </c>
      <c r="K342" s="188"/>
      <c r="L342" s="186" t="s">
        <v>652</v>
      </c>
      <c r="M342" s="162"/>
      <c r="N342" s="186" t="s">
        <v>652</v>
      </c>
      <c r="O342" s="162"/>
      <c r="P342" s="186">
        <v>1</v>
      </c>
      <c r="Q342" s="162"/>
      <c r="R342" s="190">
        <v>1</v>
      </c>
      <c r="S342" s="190"/>
      <c r="T342" s="186" t="s">
        <v>641</v>
      </c>
      <c r="U342" s="162"/>
      <c r="V342" s="190" t="s">
        <v>641</v>
      </c>
      <c r="W342" s="190"/>
      <c r="X342" s="190"/>
      <c r="Y342" s="186">
        <v>49.6</v>
      </c>
      <c r="Z342" s="189"/>
      <c r="AA342" s="162"/>
      <c r="AB342" s="255">
        <v>886</v>
      </c>
      <c r="AC342" s="372"/>
      <c r="AD342" s="256"/>
      <c r="AE342" s="255">
        <v>2565</v>
      </c>
      <c r="AF342" s="256"/>
      <c r="AG342" s="372">
        <v>1273</v>
      </c>
      <c r="AH342" s="372"/>
    </row>
    <row r="343" spans="1:34" ht="15" customHeight="1">
      <c r="A343" s="182" t="s">
        <v>65</v>
      </c>
      <c r="B343" s="182"/>
      <c r="C343" s="182"/>
      <c r="D343" s="184">
        <v>510</v>
      </c>
      <c r="E343" s="185"/>
      <c r="F343" s="188">
        <v>280</v>
      </c>
      <c r="G343" s="188"/>
      <c r="H343" s="184">
        <v>250</v>
      </c>
      <c r="I343" s="185"/>
      <c r="J343" s="188">
        <v>200</v>
      </c>
      <c r="K343" s="188"/>
      <c r="L343" s="186" t="s">
        <v>652</v>
      </c>
      <c r="M343" s="162"/>
      <c r="N343" s="186" t="s">
        <v>652</v>
      </c>
      <c r="O343" s="162"/>
      <c r="P343" s="186">
        <v>0</v>
      </c>
      <c r="Q343" s="162"/>
      <c r="R343" s="190">
        <v>0</v>
      </c>
      <c r="S343" s="190"/>
      <c r="T343" s="186" t="s">
        <v>641</v>
      </c>
      <c r="U343" s="162"/>
      <c r="V343" s="190" t="s">
        <v>641</v>
      </c>
      <c r="W343" s="190"/>
      <c r="X343" s="190"/>
      <c r="Y343" s="186">
        <v>45.4</v>
      </c>
      <c r="Z343" s="189"/>
      <c r="AA343" s="162"/>
      <c r="AB343" s="255">
        <v>1020</v>
      </c>
      <c r="AC343" s="372"/>
      <c r="AD343" s="256"/>
      <c r="AE343" s="255">
        <v>3223</v>
      </c>
      <c r="AF343" s="256"/>
      <c r="AG343" s="372">
        <v>1463</v>
      </c>
      <c r="AH343" s="372"/>
    </row>
    <row r="344" spans="1:34" ht="15" customHeight="1">
      <c r="A344" s="182" t="s">
        <v>60</v>
      </c>
      <c r="B344" s="182"/>
      <c r="C344" s="182"/>
      <c r="D344" s="184">
        <v>530</v>
      </c>
      <c r="E344" s="185"/>
      <c r="F344" s="188">
        <v>250</v>
      </c>
      <c r="G344" s="188"/>
      <c r="H344" s="184">
        <v>230</v>
      </c>
      <c r="I344" s="185"/>
      <c r="J344" s="188">
        <v>240</v>
      </c>
      <c r="K344" s="188"/>
      <c r="L344" s="186" t="s">
        <v>652</v>
      </c>
      <c r="M344" s="162"/>
      <c r="N344" s="186" t="s">
        <v>652</v>
      </c>
      <c r="O344" s="162"/>
      <c r="P344" s="186">
        <v>0</v>
      </c>
      <c r="Q344" s="162"/>
      <c r="R344" s="190">
        <v>0</v>
      </c>
      <c r="S344" s="190"/>
      <c r="T344" s="186" t="s">
        <v>641</v>
      </c>
      <c r="U344" s="162"/>
      <c r="V344" s="190" t="s">
        <v>641</v>
      </c>
      <c r="W344" s="190"/>
      <c r="X344" s="190"/>
      <c r="Y344" s="186">
        <v>42.6</v>
      </c>
      <c r="Z344" s="189"/>
      <c r="AA344" s="162"/>
      <c r="AB344" s="255">
        <v>820</v>
      </c>
      <c r="AC344" s="372"/>
      <c r="AD344" s="256"/>
      <c r="AE344" s="255">
        <v>3020</v>
      </c>
      <c r="AF344" s="256"/>
      <c r="AG344" s="372">
        <v>1283</v>
      </c>
      <c r="AH344" s="372"/>
    </row>
    <row r="345" spans="1:34" ht="15" customHeight="1">
      <c r="A345" s="182" t="s">
        <v>66</v>
      </c>
      <c r="B345" s="182"/>
      <c r="C345" s="182"/>
      <c r="D345" s="184">
        <v>520</v>
      </c>
      <c r="E345" s="185"/>
      <c r="F345" s="188">
        <v>260</v>
      </c>
      <c r="G345" s="188"/>
      <c r="H345" s="184">
        <v>230</v>
      </c>
      <c r="I345" s="185"/>
      <c r="J345" s="188">
        <v>210</v>
      </c>
      <c r="K345" s="188"/>
      <c r="L345" s="186" t="s">
        <v>652</v>
      </c>
      <c r="M345" s="162"/>
      <c r="N345" s="186" t="s">
        <v>652</v>
      </c>
      <c r="O345" s="162"/>
      <c r="P345" s="186">
        <v>0</v>
      </c>
      <c r="Q345" s="162"/>
      <c r="R345" s="190">
        <v>0</v>
      </c>
      <c r="S345" s="190"/>
      <c r="T345" s="186" t="s">
        <v>641</v>
      </c>
      <c r="U345" s="162"/>
      <c r="V345" s="190" t="s">
        <v>641</v>
      </c>
      <c r="W345" s="190"/>
      <c r="X345" s="190"/>
      <c r="Y345" s="186">
        <v>42.3</v>
      </c>
      <c r="Z345" s="189"/>
      <c r="AA345" s="162"/>
      <c r="AB345" s="255">
        <v>830</v>
      </c>
      <c r="AC345" s="372"/>
      <c r="AD345" s="256"/>
      <c r="AE345" s="255">
        <v>3067</v>
      </c>
      <c r="AF345" s="256"/>
      <c r="AG345" s="372">
        <v>1304</v>
      </c>
      <c r="AH345" s="372"/>
    </row>
    <row r="346" spans="1:34" ht="15" customHeight="1">
      <c r="A346" s="182" t="s">
        <v>67</v>
      </c>
      <c r="B346" s="182"/>
      <c r="C346" s="182"/>
      <c r="D346" s="184">
        <v>460</v>
      </c>
      <c r="E346" s="185"/>
      <c r="F346" s="188">
        <v>240</v>
      </c>
      <c r="G346" s="188"/>
      <c r="H346" s="184">
        <v>220</v>
      </c>
      <c r="I346" s="185"/>
      <c r="J346" s="188">
        <v>180</v>
      </c>
      <c r="K346" s="188"/>
      <c r="L346" s="186" t="s">
        <v>652</v>
      </c>
      <c r="M346" s="162"/>
      <c r="N346" s="186" t="s">
        <v>652</v>
      </c>
      <c r="O346" s="162"/>
      <c r="P346" s="186">
        <v>0</v>
      </c>
      <c r="Q346" s="162"/>
      <c r="R346" s="190">
        <v>0</v>
      </c>
      <c r="S346" s="190"/>
      <c r="T346" s="186" t="s">
        <v>641</v>
      </c>
      <c r="U346" s="162"/>
      <c r="V346" s="190" t="s">
        <v>641</v>
      </c>
      <c r="W346" s="190"/>
      <c r="X346" s="190"/>
      <c r="Y346" s="186">
        <v>37.2</v>
      </c>
      <c r="Z346" s="189"/>
      <c r="AA346" s="162"/>
      <c r="AB346" s="255">
        <v>670</v>
      </c>
      <c r="AC346" s="372"/>
      <c r="AD346" s="256"/>
      <c r="AE346" s="255">
        <v>2823</v>
      </c>
      <c r="AF346" s="256"/>
      <c r="AG346" s="372">
        <v>1044</v>
      </c>
      <c r="AH346" s="372"/>
    </row>
    <row r="347" spans="1:34" ht="15" customHeight="1">
      <c r="A347" s="182" t="s">
        <v>618</v>
      </c>
      <c r="B347" s="182"/>
      <c r="C347" s="182"/>
      <c r="D347" s="184">
        <v>410</v>
      </c>
      <c r="E347" s="185"/>
      <c r="F347" s="188">
        <v>210</v>
      </c>
      <c r="G347" s="188"/>
      <c r="H347" s="184">
        <v>190</v>
      </c>
      <c r="I347" s="185"/>
      <c r="J347" s="188">
        <v>160</v>
      </c>
      <c r="K347" s="188"/>
      <c r="L347" s="186" t="s">
        <v>652</v>
      </c>
      <c r="M347" s="162"/>
      <c r="N347" s="186" t="s">
        <v>652</v>
      </c>
      <c r="O347" s="162"/>
      <c r="P347" s="186">
        <v>0</v>
      </c>
      <c r="Q347" s="162"/>
      <c r="R347" s="190">
        <v>0</v>
      </c>
      <c r="S347" s="190"/>
      <c r="T347" s="186" t="s">
        <v>641</v>
      </c>
      <c r="U347" s="162"/>
      <c r="V347" s="190" t="s">
        <v>641</v>
      </c>
      <c r="W347" s="190"/>
      <c r="X347" s="190"/>
      <c r="Y347" s="186">
        <v>36.8</v>
      </c>
      <c r="Z347" s="189"/>
      <c r="AA347" s="162"/>
      <c r="AB347" s="255">
        <v>600</v>
      </c>
      <c r="AC347" s="372"/>
      <c r="AD347" s="256"/>
      <c r="AE347" s="255">
        <v>2546</v>
      </c>
      <c r="AF347" s="256"/>
      <c r="AG347" s="372">
        <v>934</v>
      </c>
      <c r="AH347" s="372"/>
    </row>
    <row r="348" spans="1:34" ht="15" customHeight="1">
      <c r="A348" s="182" t="s">
        <v>619</v>
      </c>
      <c r="B348" s="182"/>
      <c r="C348" s="182"/>
      <c r="D348" s="184">
        <v>380</v>
      </c>
      <c r="E348" s="185"/>
      <c r="F348" s="188">
        <v>190</v>
      </c>
      <c r="G348" s="188"/>
      <c r="H348" s="184">
        <v>180</v>
      </c>
      <c r="I348" s="185"/>
      <c r="J348" s="188">
        <v>150</v>
      </c>
      <c r="K348" s="188"/>
      <c r="L348" s="186" t="s">
        <v>652</v>
      </c>
      <c r="M348" s="162"/>
      <c r="N348" s="186" t="s">
        <v>652</v>
      </c>
      <c r="O348" s="162"/>
      <c r="P348" s="186">
        <v>0</v>
      </c>
      <c r="Q348" s="162"/>
      <c r="R348" s="190">
        <v>0</v>
      </c>
      <c r="S348" s="190"/>
      <c r="T348" s="186" t="s">
        <v>641</v>
      </c>
      <c r="U348" s="162"/>
      <c r="V348" s="190" t="s">
        <v>641</v>
      </c>
      <c r="W348" s="190"/>
      <c r="X348" s="190"/>
      <c r="Y348" s="186">
        <v>36.6</v>
      </c>
      <c r="Z348" s="189"/>
      <c r="AA348" s="162"/>
      <c r="AB348" s="255">
        <v>600</v>
      </c>
      <c r="AC348" s="372"/>
      <c r="AD348" s="256"/>
      <c r="AE348" s="255">
        <v>2565</v>
      </c>
      <c r="AF348" s="256"/>
      <c r="AG348" s="372">
        <v>931</v>
      </c>
      <c r="AH348" s="372"/>
    </row>
    <row r="349" spans="1:34" ht="15" customHeight="1">
      <c r="A349" s="182" t="s">
        <v>620</v>
      </c>
      <c r="B349" s="182"/>
      <c r="C349" s="182"/>
      <c r="D349" s="184">
        <v>340</v>
      </c>
      <c r="E349" s="185"/>
      <c r="F349" s="188">
        <v>170</v>
      </c>
      <c r="G349" s="188"/>
      <c r="H349" s="184">
        <v>150</v>
      </c>
      <c r="I349" s="185"/>
      <c r="J349" s="188">
        <v>120</v>
      </c>
      <c r="K349" s="188"/>
      <c r="L349" s="186" t="s">
        <v>652</v>
      </c>
      <c r="M349" s="162"/>
      <c r="N349" s="186" t="s">
        <v>652</v>
      </c>
      <c r="O349" s="162"/>
      <c r="P349" s="186" t="s">
        <v>652</v>
      </c>
      <c r="Q349" s="162"/>
      <c r="R349" s="190" t="s">
        <v>652</v>
      </c>
      <c r="S349" s="190"/>
      <c r="T349" s="186" t="s">
        <v>641</v>
      </c>
      <c r="U349" s="162"/>
      <c r="V349" s="190" t="s">
        <v>641</v>
      </c>
      <c r="W349" s="190"/>
      <c r="X349" s="190"/>
      <c r="Y349" s="186">
        <v>32.9</v>
      </c>
      <c r="Z349" s="189"/>
      <c r="AA349" s="162"/>
      <c r="AB349" s="255">
        <v>520</v>
      </c>
      <c r="AC349" s="372"/>
      <c r="AD349" s="256"/>
      <c r="AE349" s="255">
        <v>2653</v>
      </c>
      <c r="AF349" s="256"/>
      <c r="AG349" s="372">
        <v>869</v>
      </c>
      <c r="AH349" s="372"/>
    </row>
    <row r="350" spans="1:34" ht="15" customHeight="1">
      <c r="A350" s="182" t="s">
        <v>621</v>
      </c>
      <c r="B350" s="182"/>
      <c r="C350" s="182"/>
      <c r="D350" s="184">
        <v>320</v>
      </c>
      <c r="E350" s="185"/>
      <c r="F350" s="188">
        <v>180</v>
      </c>
      <c r="G350" s="188"/>
      <c r="H350" s="184">
        <v>160</v>
      </c>
      <c r="I350" s="185"/>
      <c r="J350" s="188">
        <v>100</v>
      </c>
      <c r="K350" s="188"/>
      <c r="L350" s="186" t="s">
        <v>652</v>
      </c>
      <c r="M350" s="162"/>
      <c r="N350" s="186" t="s">
        <v>652</v>
      </c>
      <c r="O350" s="162"/>
      <c r="P350" s="186" t="s">
        <v>652</v>
      </c>
      <c r="Q350" s="162"/>
      <c r="R350" s="190" t="s">
        <v>652</v>
      </c>
      <c r="S350" s="190"/>
      <c r="T350" s="186" t="s">
        <v>641</v>
      </c>
      <c r="U350" s="162"/>
      <c r="V350" s="190" t="s">
        <v>641</v>
      </c>
      <c r="W350" s="190"/>
      <c r="X350" s="190"/>
      <c r="Y350" s="186">
        <v>35.6</v>
      </c>
      <c r="Z350" s="189"/>
      <c r="AA350" s="162"/>
      <c r="AB350" s="255">
        <v>530</v>
      </c>
      <c r="AC350" s="372"/>
      <c r="AD350" s="256"/>
      <c r="AE350" s="255">
        <v>2489</v>
      </c>
      <c r="AF350" s="256"/>
      <c r="AG350" s="372">
        <v>889</v>
      </c>
      <c r="AH350" s="372"/>
    </row>
    <row r="351" spans="1:34" ht="15" customHeight="1">
      <c r="A351" s="182" t="s">
        <v>622</v>
      </c>
      <c r="B351" s="182"/>
      <c r="C351" s="182"/>
      <c r="D351" s="184">
        <v>340</v>
      </c>
      <c r="E351" s="185"/>
      <c r="F351" s="188">
        <v>180</v>
      </c>
      <c r="G351" s="188"/>
      <c r="H351" s="184">
        <v>160</v>
      </c>
      <c r="I351" s="185"/>
      <c r="J351" s="188">
        <v>120</v>
      </c>
      <c r="K351" s="188"/>
      <c r="L351" s="186" t="s">
        <v>652</v>
      </c>
      <c r="M351" s="162"/>
      <c r="N351" s="186" t="s">
        <v>652</v>
      </c>
      <c r="O351" s="162"/>
      <c r="P351" s="186" t="s">
        <v>652</v>
      </c>
      <c r="Q351" s="162"/>
      <c r="R351" s="190" t="s">
        <v>652</v>
      </c>
      <c r="S351" s="190"/>
      <c r="T351" s="186" t="s">
        <v>641</v>
      </c>
      <c r="U351" s="162"/>
      <c r="V351" s="190" t="s">
        <v>641</v>
      </c>
      <c r="W351" s="190"/>
      <c r="X351" s="190"/>
      <c r="Y351" s="186">
        <v>37.2</v>
      </c>
      <c r="Z351" s="189"/>
      <c r="AA351" s="162"/>
      <c r="AB351" s="255">
        <v>570</v>
      </c>
      <c r="AC351" s="372"/>
      <c r="AD351" s="256"/>
      <c r="AE351" s="255">
        <v>2581</v>
      </c>
      <c r="AF351" s="256"/>
      <c r="AG351" s="372">
        <v>961</v>
      </c>
      <c r="AH351" s="372"/>
    </row>
    <row r="352" spans="1:34" ht="15" customHeight="1">
      <c r="A352" s="182" t="s">
        <v>623</v>
      </c>
      <c r="B352" s="182"/>
      <c r="C352" s="182"/>
      <c r="D352" s="184">
        <v>330</v>
      </c>
      <c r="E352" s="185"/>
      <c r="F352" s="188">
        <v>180</v>
      </c>
      <c r="G352" s="188"/>
      <c r="H352" s="184">
        <v>160</v>
      </c>
      <c r="I352" s="185"/>
      <c r="J352" s="188">
        <v>110</v>
      </c>
      <c r="K352" s="188"/>
      <c r="L352" s="186" t="s">
        <v>652</v>
      </c>
      <c r="M352" s="162"/>
      <c r="N352" s="186" t="s">
        <v>652</v>
      </c>
      <c r="O352" s="162"/>
      <c r="P352" s="186" t="s">
        <v>652</v>
      </c>
      <c r="Q352" s="162"/>
      <c r="R352" s="190" t="s">
        <v>652</v>
      </c>
      <c r="S352" s="190"/>
      <c r="T352" s="186" t="s">
        <v>641</v>
      </c>
      <c r="U352" s="162"/>
      <c r="V352" s="190" t="s">
        <v>641</v>
      </c>
      <c r="W352" s="190"/>
      <c r="X352" s="190"/>
      <c r="Y352" s="186">
        <v>43.6</v>
      </c>
      <c r="Z352" s="189"/>
      <c r="AA352" s="162"/>
      <c r="AB352" s="255">
        <v>680</v>
      </c>
      <c r="AC352" s="372"/>
      <c r="AD352" s="256"/>
      <c r="AE352" s="255">
        <v>2608</v>
      </c>
      <c r="AF352" s="256"/>
      <c r="AG352" s="372">
        <v>1132</v>
      </c>
      <c r="AH352" s="372"/>
    </row>
    <row r="353" spans="1:34" ht="15" customHeight="1">
      <c r="A353" s="182" t="s">
        <v>624</v>
      </c>
      <c r="B353" s="182"/>
      <c r="C353" s="182"/>
      <c r="D353" s="184">
        <v>270</v>
      </c>
      <c r="E353" s="185"/>
      <c r="F353" s="188">
        <v>190</v>
      </c>
      <c r="G353" s="188"/>
      <c r="H353" s="184">
        <v>170</v>
      </c>
      <c r="I353" s="185"/>
      <c r="J353" s="188">
        <v>40</v>
      </c>
      <c r="K353" s="188"/>
      <c r="L353" s="186" t="s">
        <v>652</v>
      </c>
      <c r="M353" s="162"/>
      <c r="N353" s="186" t="s">
        <v>652</v>
      </c>
      <c r="O353" s="162"/>
      <c r="P353" s="186" t="s">
        <v>652</v>
      </c>
      <c r="Q353" s="162"/>
      <c r="R353" s="190" t="s">
        <v>652</v>
      </c>
      <c r="S353" s="190"/>
      <c r="T353" s="186" t="s">
        <v>641</v>
      </c>
      <c r="U353" s="162"/>
      <c r="V353" s="190" t="s">
        <v>641</v>
      </c>
      <c r="W353" s="190"/>
      <c r="X353" s="190"/>
      <c r="Y353" s="186">
        <v>40.3</v>
      </c>
      <c r="Z353" s="189"/>
      <c r="AA353" s="162"/>
      <c r="AB353" s="255">
        <v>560</v>
      </c>
      <c r="AC353" s="372"/>
      <c r="AD353" s="256"/>
      <c r="AE353" s="255">
        <v>2325</v>
      </c>
      <c r="AF353" s="256"/>
      <c r="AG353" s="372">
        <v>930</v>
      </c>
      <c r="AH353" s="372"/>
    </row>
    <row r="354" spans="1:34" ht="15" customHeight="1">
      <c r="A354" s="182" t="s">
        <v>728</v>
      </c>
      <c r="B354" s="182"/>
      <c r="C354" s="182"/>
      <c r="D354" s="184">
        <v>250</v>
      </c>
      <c r="E354" s="185"/>
      <c r="F354" s="188">
        <v>170</v>
      </c>
      <c r="G354" s="188"/>
      <c r="H354" s="184">
        <v>150</v>
      </c>
      <c r="I354" s="185"/>
      <c r="J354" s="188">
        <v>40</v>
      </c>
      <c r="K354" s="188"/>
      <c r="L354" s="186" t="s">
        <v>652</v>
      </c>
      <c r="M354" s="162"/>
      <c r="N354" s="186" t="s">
        <v>652</v>
      </c>
      <c r="O354" s="162"/>
      <c r="P354" s="186" t="s">
        <v>652</v>
      </c>
      <c r="Q354" s="162"/>
      <c r="R354" s="189" t="s">
        <v>652</v>
      </c>
      <c r="S354" s="189"/>
      <c r="T354" s="186" t="s">
        <v>641</v>
      </c>
      <c r="U354" s="162"/>
      <c r="V354" s="189" t="s">
        <v>641</v>
      </c>
      <c r="W354" s="189"/>
      <c r="X354" s="189"/>
      <c r="Y354" s="186"/>
      <c r="Z354" s="189"/>
      <c r="AA354" s="162"/>
      <c r="AB354" s="255">
        <v>570</v>
      </c>
      <c r="AC354" s="181"/>
      <c r="AD354" s="256"/>
      <c r="AE354" s="255"/>
      <c r="AF354" s="256"/>
      <c r="AG354" s="181">
        <v>1059</v>
      </c>
      <c r="AH354" s="181"/>
    </row>
    <row r="355" spans="1:34" ht="15" customHeight="1">
      <c r="A355" s="182" t="s">
        <v>730</v>
      </c>
      <c r="B355" s="182"/>
      <c r="C355" s="182"/>
      <c r="D355" s="184">
        <v>300</v>
      </c>
      <c r="E355" s="185"/>
      <c r="F355" s="188">
        <v>140</v>
      </c>
      <c r="G355" s="188"/>
      <c r="H355" s="184">
        <v>130</v>
      </c>
      <c r="I355" s="185"/>
      <c r="J355" s="187" t="s">
        <v>766</v>
      </c>
      <c r="K355" s="183"/>
      <c r="L355" s="186" t="s">
        <v>197</v>
      </c>
      <c r="M355" s="162"/>
      <c r="N355" s="186" t="s">
        <v>197</v>
      </c>
      <c r="O355" s="162"/>
      <c r="P355" s="186" t="s">
        <v>72</v>
      </c>
      <c r="Q355" s="162"/>
      <c r="R355" s="189" t="s">
        <v>72</v>
      </c>
      <c r="S355" s="189"/>
      <c r="T355" s="186" t="s">
        <v>72</v>
      </c>
      <c r="U355" s="162"/>
      <c r="V355" s="189" t="s">
        <v>72</v>
      </c>
      <c r="W355" s="189"/>
      <c r="X355" s="162"/>
      <c r="Y355" s="186"/>
      <c r="Z355" s="189"/>
      <c r="AA355" s="162"/>
      <c r="AB355" s="255">
        <v>560</v>
      </c>
      <c r="AC355" s="181"/>
      <c r="AD355" s="256"/>
      <c r="AE355" s="255"/>
      <c r="AF355" s="256"/>
      <c r="AG355" s="181">
        <v>1041</v>
      </c>
      <c r="AH355" s="181"/>
    </row>
    <row r="356" spans="1:34" ht="15" customHeight="1" thickBot="1">
      <c r="A356" s="273"/>
      <c r="B356" s="273"/>
      <c r="C356" s="273"/>
      <c r="D356" s="265"/>
      <c r="E356" s="266"/>
      <c r="F356" s="348"/>
      <c r="G356" s="348"/>
      <c r="H356" s="265"/>
      <c r="I356" s="266"/>
      <c r="J356" s="208"/>
      <c r="K356" s="209"/>
      <c r="L356" s="208"/>
      <c r="M356" s="209"/>
      <c r="N356" s="208"/>
      <c r="O356" s="209"/>
      <c r="P356" s="208"/>
      <c r="Q356" s="209"/>
      <c r="R356" s="273"/>
      <c r="S356" s="273"/>
      <c r="T356" s="208"/>
      <c r="U356" s="209"/>
      <c r="V356" s="273"/>
      <c r="W356" s="273"/>
      <c r="X356" s="209"/>
      <c r="Y356" s="208"/>
      <c r="Z356" s="273"/>
      <c r="AA356" s="209"/>
      <c r="AB356" s="218"/>
      <c r="AC356" s="219"/>
      <c r="AD356" s="220"/>
      <c r="AE356" s="218"/>
      <c r="AF356" s="220"/>
      <c r="AG356" s="219"/>
      <c r="AH356" s="219"/>
    </row>
    <row r="357" spans="27:34" ht="15" customHeight="1">
      <c r="AA357" s="436" t="s">
        <v>210</v>
      </c>
      <c r="AB357" s="436"/>
      <c r="AC357" s="436"/>
      <c r="AD357" s="436"/>
      <c r="AE357" s="436"/>
      <c r="AF357" s="436"/>
      <c r="AG357" s="436"/>
      <c r="AH357" s="436"/>
    </row>
    <row r="358" spans="1:38" ht="19.5" thickBot="1">
      <c r="A358" s="300" t="s">
        <v>212</v>
      </c>
      <c r="B358" s="300"/>
      <c r="C358" s="300"/>
      <c r="D358" s="300"/>
      <c r="E358" s="300"/>
      <c r="AC358" s="308" t="s">
        <v>216</v>
      </c>
      <c r="AD358" s="308"/>
      <c r="AE358" s="308"/>
      <c r="AF358" s="471" t="s">
        <v>217</v>
      </c>
      <c r="AG358" s="471"/>
      <c r="AH358" s="471"/>
      <c r="AJ358" s="230" t="s">
        <v>218</v>
      </c>
      <c r="AK358" s="230"/>
      <c r="AL358" s="230"/>
    </row>
    <row r="359" spans="1:38" ht="17.25" customHeight="1">
      <c r="A359" s="245" t="s">
        <v>174</v>
      </c>
      <c r="B359" s="357"/>
      <c r="C359" s="357"/>
      <c r="D359" s="427" t="s">
        <v>586</v>
      </c>
      <c r="E359" s="427"/>
      <c r="F359" s="427"/>
      <c r="G359" s="778" t="s">
        <v>213</v>
      </c>
      <c r="H359" s="778"/>
      <c r="I359" s="778"/>
      <c r="J359" s="427" t="s">
        <v>214</v>
      </c>
      <c r="K359" s="427"/>
      <c r="L359" s="427"/>
      <c r="M359" s="274" t="s">
        <v>215</v>
      </c>
      <c r="N359" s="275"/>
      <c r="O359" s="275"/>
      <c r="AB359" s="24"/>
      <c r="AC359" s="770" t="s">
        <v>903</v>
      </c>
      <c r="AD359" s="770"/>
      <c r="AE359" s="770"/>
      <c r="AF359" s="876"/>
      <c r="AG359" s="874">
        <v>182100</v>
      </c>
      <c r="AH359" s="875"/>
      <c r="AI359" s="875"/>
      <c r="AJ359" s="875"/>
      <c r="AK359" s="875"/>
      <c r="AL359" s="24"/>
    </row>
    <row r="360" spans="1:37" ht="17.25" customHeight="1">
      <c r="A360" s="178"/>
      <c r="B360" s="179"/>
      <c r="C360" s="179"/>
      <c r="D360" s="429"/>
      <c r="E360" s="429"/>
      <c r="F360" s="429"/>
      <c r="G360" s="752"/>
      <c r="H360" s="752"/>
      <c r="I360" s="752"/>
      <c r="J360" s="429"/>
      <c r="K360" s="429"/>
      <c r="L360" s="429"/>
      <c r="M360" s="410"/>
      <c r="N360" s="457"/>
      <c r="O360" s="457"/>
      <c r="AC360" s="189" t="s">
        <v>643</v>
      </c>
      <c r="AD360" s="189"/>
      <c r="AE360" s="189"/>
      <c r="AF360" s="162"/>
      <c r="AG360" s="255">
        <v>170600</v>
      </c>
      <c r="AH360" s="181"/>
      <c r="AI360" s="181"/>
      <c r="AJ360" s="181"/>
      <c r="AK360" s="181"/>
    </row>
    <row r="361" spans="1:37" ht="17.25" customHeight="1">
      <c r="A361" s="302" t="s">
        <v>147</v>
      </c>
      <c r="B361" s="302"/>
      <c r="C361" s="303"/>
      <c r="D361" s="301">
        <v>642</v>
      </c>
      <c r="E361" s="302"/>
      <c r="F361" s="303"/>
      <c r="G361" s="301">
        <v>260</v>
      </c>
      <c r="H361" s="302"/>
      <c r="I361" s="303"/>
      <c r="J361" s="301">
        <v>20</v>
      </c>
      <c r="K361" s="302"/>
      <c r="L361" s="303"/>
      <c r="M361" s="232">
        <v>886</v>
      </c>
      <c r="N361" s="309"/>
      <c r="O361" s="309"/>
      <c r="AC361" s="189" t="s">
        <v>644</v>
      </c>
      <c r="AD361" s="189"/>
      <c r="AE361" s="189"/>
      <c r="AF361" s="162"/>
      <c r="AG361" s="292">
        <v>172600</v>
      </c>
      <c r="AH361" s="279"/>
      <c r="AI361" s="279"/>
      <c r="AJ361" s="279"/>
      <c r="AK361" s="279"/>
    </row>
    <row r="362" spans="1:37" ht="17.25" customHeight="1">
      <c r="A362" s="190" t="s">
        <v>101</v>
      </c>
      <c r="B362" s="190"/>
      <c r="C362" s="162"/>
      <c r="D362" s="186">
        <v>716</v>
      </c>
      <c r="E362" s="189"/>
      <c r="F362" s="162"/>
      <c r="G362" s="186">
        <v>250</v>
      </c>
      <c r="H362" s="190"/>
      <c r="I362" s="162"/>
      <c r="J362" s="186" t="s">
        <v>197</v>
      </c>
      <c r="K362" s="189"/>
      <c r="L362" s="162"/>
      <c r="M362" s="186" t="s">
        <v>72</v>
      </c>
      <c r="N362" s="189"/>
      <c r="O362" s="189"/>
      <c r="AC362" s="189" t="s">
        <v>645</v>
      </c>
      <c r="AD362" s="189"/>
      <c r="AE362" s="189"/>
      <c r="AF362" s="162"/>
      <c r="AG362" s="292">
        <v>174600</v>
      </c>
      <c r="AH362" s="279"/>
      <c r="AI362" s="279"/>
      <c r="AJ362" s="279"/>
      <c r="AK362" s="279"/>
    </row>
    <row r="363" spans="1:37" ht="17.25" customHeight="1">
      <c r="A363" s="182" t="s">
        <v>160</v>
      </c>
      <c r="B363" s="182"/>
      <c r="C363" s="183"/>
      <c r="D363" s="187">
        <v>590</v>
      </c>
      <c r="E363" s="182"/>
      <c r="F363" s="183"/>
      <c r="G363" s="187">
        <v>187</v>
      </c>
      <c r="H363" s="182"/>
      <c r="I363" s="183"/>
      <c r="J363" s="186">
        <v>450</v>
      </c>
      <c r="K363" s="189"/>
      <c r="L363" s="162"/>
      <c r="M363" s="186" t="s">
        <v>72</v>
      </c>
      <c r="N363" s="189"/>
      <c r="O363" s="189"/>
      <c r="AC363" s="189" t="s">
        <v>646</v>
      </c>
      <c r="AD363" s="189"/>
      <c r="AE363" s="189"/>
      <c r="AF363" s="162"/>
      <c r="AG363" s="292">
        <v>171300</v>
      </c>
      <c r="AH363" s="279"/>
      <c r="AI363" s="279"/>
      <c r="AJ363" s="279"/>
      <c r="AK363" s="279"/>
    </row>
    <row r="364" spans="1:37" ht="17.25" customHeight="1">
      <c r="A364" s="182" t="s">
        <v>99</v>
      </c>
      <c r="B364" s="182"/>
      <c r="C364" s="183"/>
      <c r="D364" s="187">
        <v>532</v>
      </c>
      <c r="E364" s="182"/>
      <c r="F364" s="183"/>
      <c r="G364" s="187">
        <v>322</v>
      </c>
      <c r="H364" s="182"/>
      <c r="I364" s="183"/>
      <c r="J364" s="186" t="s">
        <v>197</v>
      </c>
      <c r="K364" s="189"/>
      <c r="L364" s="162"/>
      <c r="M364" s="186" t="s">
        <v>72</v>
      </c>
      <c r="N364" s="189"/>
      <c r="O364" s="189"/>
      <c r="AC364" s="189" t="s">
        <v>647</v>
      </c>
      <c r="AD364" s="189"/>
      <c r="AE364" s="189"/>
      <c r="AF364" s="162"/>
      <c r="AG364" s="292">
        <v>202400</v>
      </c>
      <c r="AH364" s="279"/>
      <c r="AI364" s="279"/>
      <c r="AJ364" s="279"/>
      <c r="AK364" s="279"/>
    </row>
    <row r="365" spans="1:37" ht="17.25" customHeight="1">
      <c r="A365" s="182" t="s">
        <v>161</v>
      </c>
      <c r="B365" s="182"/>
      <c r="C365" s="183"/>
      <c r="D365" s="187">
        <v>490</v>
      </c>
      <c r="E365" s="182"/>
      <c r="F365" s="183"/>
      <c r="G365" s="187">
        <v>167</v>
      </c>
      <c r="H365" s="182"/>
      <c r="I365" s="183"/>
      <c r="J365" s="186" t="s">
        <v>197</v>
      </c>
      <c r="K365" s="189"/>
      <c r="L365" s="162"/>
      <c r="M365" s="186" t="s">
        <v>72</v>
      </c>
      <c r="N365" s="189"/>
      <c r="O365" s="189"/>
      <c r="AC365" s="189" t="s">
        <v>648</v>
      </c>
      <c r="AD365" s="189"/>
      <c r="AE365" s="189"/>
      <c r="AF365" s="162"/>
      <c r="AG365" s="292">
        <v>200400</v>
      </c>
      <c r="AH365" s="279"/>
      <c r="AI365" s="279"/>
      <c r="AJ365" s="279"/>
      <c r="AK365" s="279"/>
    </row>
    <row r="366" spans="1:37" ht="17.25" customHeight="1">
      <c r="A366" s="182" t="s">
        <v>100</v>
      </c>
      <c r="B366" s="182"/>
      <c r="C366" s="183"/>
      <c r="D366" s="187">
        <v>403</v>
      </c>
      <c r="E366" s="182"/>
      <c r="F366" s="183"/>
      <c r="G366" s="187">
        <v>165</v>
      </c>
      <c r="H366" s="182"/>
      <c r="I366" s="183"/>
      <c r="J366" s="186" t="s">
        <v>197</v>
      </c>
      <c r="K366" s="189"/>
      <c r="L366" s="162"/>
      <c r="M366" s="186" t="s">
        <v>72</v>
      </c>
      <c r="N366" s="189"/>
      <c r="O366" s="189"/>
      <c r="AC366" s="189" t="s">
        <v>649</v>
      </c>
      <c r="AD366" s="189"/>
      <c r="AE366" s="189"/>
      <c r="AF366" s="162"/>
      <c r="AG366" s="292">
        <v>192900</v>
      </c>
      <c r="AH366" s="279"/>
      <c r="AI366" s="279"/>
      <c r="AJ366" s="279"/>
      <c r="AK366" s="279"/>
    </row>
    <row r="367" spans="1:37" ht="17.25" customHeight="1">
      <c r="A367" s="182" t="s">
        <v>240</v>
      </c>
      <c r="B367" s="182"/>
      <c r="C367" s="183"/>
      <c r="D367" s="187">
        <v>380</v>
      </c>
      <c r="E367" s="182"/>
      <c r="F367" s="183"/>
      <c r="G367" s="187">
        <v>138</v>
      </c>
      <c r="H367" s="182"/>
      <c r="I367" s="183"/>
      <c r="J367" s="186">
        <v>690</v>
      </c>
      <c r="K367" s="189"/>
      <c r="L367" s="162"/>
      <c r="M367" s="186" t="s">
        <v>72</v>
      </c>
      <c r="N367" s="189"/>
      <c r="O367" s="189"/>
      <c r="AC367" s="189" t="s">
        <v>650</v>
      </c>
      <c r="AD367" s="189"/>
      <c r="AE367" s="189"/>
      <c r="AF367" s="162"/>
      <c r="AG367" s="292">
        <v>186200</v>
      </c>
      <c r="AH367" s="279"/>
      <c r="AI367" s="279"/>
      <c r="AJ367" s="279"/>
      <c r="AK367" s="279"/>
    </row>
    <row r="368" spans="1:37" ht="17.25" customHeight="1">
      <c r="A368" s="182" t="s">
        <v>634</v>
      </c>
      <c r="B368" s="182"/>
      <c r="C368" s="183"/>
      <c r="D368" s="188">
        <v>303</v>
      </c>
      <c r="E368" s="188"/>
      <c r="F368" s="185"/>
      <c r="G368" s="188">
        <v>190</v>
      </c>
      <c r="H368" s="188"/>
      <c r="I368" s="185"/>
      <c r="J368" s="189">
        <v>720</v>
      </c>
      <c r="K368" s="189"/>
      <c r="L368" s="162"/>
      <c r="M368" s="186" t="s">
        <v>72</v>
      </c>
      <c r="N368" s="189"/>
      <c r="O368" s="189"/>
      <c r="AC368" s="189" t="s">
        <v>651</v>
      </c>
      <c r="AD368" s="189"/>
      <c r="AE368" s="189"/>
      <c r="AF368" s="162"/>
      <c r="AG368" s="292">
        <v>174900</v>
      </c>
      <c r="AH368" s="279"/>
      <c r="AI368" s="279"/>
      <c r="AJ368" s="279"/>
      <c r="AK368" s="279"/>
    </row>
    <row r="369" spans="1:37" ht="17.25" customHeight="1" thickBot="1">
      <c r="A369" s="273" t="s">
        <v>774</v>
      </c>
      <c r="B369" s="273"/>
      <c r="C369" s="273"/>
      <c r="D369" s="265">
        <v>226</v>
      </c>
      <c r="E369" s="348"/>
      <c r="F369" s="266"/>
      <c r="G369" s="348">
        <v>545</v>
      </c>
      <c r="H369" s="348"/>
      <c r="I369" s="348"/>
      <c r="J369" s="370">
        <v>731</v>
      </c>
      <c r="K369" s="366"/>
      <c r="L369" s="170"/>
      <c r="M369" s="370" t="s">
        <v>102</v>
      </c>
      <c r="N369" s="366"/>
      <c r="O369" s="366"/>
      <c r="AC369" s="189" t="s">
        <v>901</v>
      </c>
      <c r="AD369" s="189"/>
      <c r="AE369" s="189"/>
      <c r="AF369" s="162"/>
      <c r="AG369" s="292">
        <v>155300</v>
      </c>
      <c r="AH369" s="279"/>
      <c r="AI369" s="279"/>
      <c r="AJ369" s="279"/>
      <c r="AK369" s="279"/>
    </row>
    <row r="370" spans="1:37" ht="17.25" customHeight="1">
      <c r="A370" s="189"/>
      <c r="B370" s="189"/>
      <c r="C370" s="189"/>
      <c r="D370" s="244"/>
      <c r="E370" s="244"/>
      <c r="F370" s="244"/>
      <c r="G370" s="22" t="s">
        <v>654</v>
      </c>
      <c r="H370" s="22"/>
      <c r="I370" s="22"/>
      <c r="J370" s="22"/>
      <c r="K370" s="22"/>
      <c r="L370" s="22"/>
      <c r="M370" s="22"/>
      <c r="N370" s="22"/>
      <c r="O370" s="22"/>
      <c r="AC370" s="189" t="s">
        <v>752</v>
      </c>
      <c r="AD370" s="189"/>
      <c r="AE370" s="189"/>
      <c r="AF370" s="162"/>
      <c r="AG370" s="292">
        <v>156800</v>
      </c>
      <c r="AH370" s="279"/>
      <c r="AI370" s="279"/>
      <c r="AJ370" s="279"/>
      <c r="AK370" s="279"/>
    </row>
    <row r="371" spans="1:37" ht="17.25" customHeight="1" thickBot="1">
      <c r="A371" s="305" t="s">
        <v>219</v>
      </c>
      <c r="B371" s="305"/>
      <c r="C371" s="305"/>
      <c r="D371" s="305"/>
      <c r="E371" s="305"/>
      <c r="U371" s="60" t="s">
        <v>615</v>
      </c>
      <c r="AC371" s="189" t="s">
        <v>898</v>
      </c>
      <c r="AD371" s="189"/>
      <c r="AE371" s="189"/>
      <c r="AF371" s="162"/>
      <c r="AG371" s="292">
        <v>154300</v>
      </c>
      <c r="AH371" s="279"/>
      <c r="AI371" s="279"/>
      <c r="AJ371" s="279"/>
      <c r="AK371" s="279"/>
    </row>
    <row r="372" spans="1:37" ht="17.25" customHeight="1">
      <c r="A372" s="164" t="s">
        <v>174</v>
      </c>
      <c r="B372" s="165"/>
      <c r="C372" s="165"/>
      <c r="D372" s="165" t="s">
        <v>134</v>
      </c>
      <c r="E372" s="165"/>
      <c r="F372" s="166" t="s">
        <v>227</v>
      </c>
      <c r="G372" s="194"/>
      <c r="H372" s="194"/>
      <c r="I372" s="194"/>
      <c r="J372" s="194"/>
      <c r="K372" s="194"/>
      <c r="L372" s="194"/>
      <c r="M372" s="194"/>
      <c r="N372" s="194"/>
      <c r="O372" s="164"/>
      <c r="P372" s="166" t="s">
        <v>228</v>
      </c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C372" s="189" t="s">
        <v>899</v>
      </c>
      <c r="AD372" s="189"/>
      <c r="AE372" s="189"/>
      <c r="AF372" s="162"/>
      <c r="AG372" s="292">
        <v>139500</v>
      </c>
      <c r="AH372" s="279"/>
      <c r="AI372" s="279"/>
      <c r="AJ372" s="279"/>
      <c r="AK372" s="279"/>
    </row>
    <row r="373" spans="1:37" ht="17.25" customHeight="1">
      <c r="A373" s="193"/>
      <c r="B373" s="298"/>
      <c r="C373" s="298"/>
      <c r="D373" s="298"/>
      <c r="E373" s="298"/>
      <c r="F373" s="298" t="s">
        <v>106</v>
      </c>
      <c r="G373" s="298"/>
      <c r="H373" s="298" t="s">
        <v>107</v>
      </c>
      <c r="I373" s="298"/>
      <c r="J373" s="298" t="s">
        <v>220</v>
      </c>
      <c r="K373" s="298"/>
      <c r="L373" s="191" t="s">
        <v>221</v>
      </c>
      <c r="M373" s="192"/>
      <c r="N373" s="192"/>
      <c r="O373" s="193"/>
      <c r="P373" s="281" t="s">
        <v>223</v>
      </c>
      <c r="Q373" s="281"/>
      <c r="R373" s="429" t="s">
        <v>224</v>
      </c>
      <c r="S373" s="429"/>
      <c r="T373" s="481" t="s">
        <v>225</v>
      </c>
      <c r="U373" s="482"/>
      <c r="V373" s="281" t="s">
        <v>78</v>
      </c>
      <c r="W373" s="281"/>
      <c r="X373" s="429" t="s">
        <v>226</v>
      </c>
      <c r="Y373" s="429"/>
      <c r="Z373" s="430"/>
      <c r="AC373" s="189" t="s">
        <v>900</v>
      </c>
      <c r="AD373" s="189"/>
      <c r="AE373" s="189"/>
      <c r="AF373" s="162"/>
      <c r="AG373" s="836">
        <v>135700</v>
      </c>
      <c r="AH373" s="206"/>
      <c r="AI373" s="206"/>
      <c r="AJ373" s="206"/>
      <c r="AK373" s="206"/>
    </row>
    <row r="374" spans="1:37" ht="17.25" customHeight="1" thickBot="1">
      <c r="A374" s="193"/>
      <c r="B374" s="298"/>
      <c r="C374" s="298"/>
      <c r="D374" s="298"/>
      <c r="E374" s="298"/>
      <c r="F374" s="298"/>
      <c r="G374" s="298"/>
      <c r="H374" s="298"/>
      <c r="I374" s="298"/>
      <c r="J374" s="298"/>
      <c r="K374" s="298"/>
      <c r="L374" s="298" t="s">
        <v>106</v>
      </c>
      <c r="M374" s="298"/>
      <c r="N374" s="191" t="s">
        <v>107</v>
      </c>
      <c r="O374" s="193"/>
      <c r="P374" s="281"/>
      <c r="Q374" s="281"/>
      <c r="R374" s="429"/>
      <c r="S374" s="429"/>
      <c r="T374" s="405"/>
      <c r="U374" s="406"/>
      <c r="V374" s="281"/>
      <c r="W374" s="281"/>
      <c r="X374" s="429"/>
      <c r="Y374" s="429"/>
      <c r="Z374" s="430"/>
      <c r="AA374" s="24"/>
      <c r="AB374" s="24"/>
      <c r="AC374" s="209" t="s">
        <v>902</v>
      </c>
      <c r="AD374" s="374"/>
      <c r="AE374" s="374"/>
      <c r="AF374" s="374"/>
      <c r="AG374" s="205">
        <v>118800</v>
      </c>
      <c r="AH374" s="330"/>
      <c r="AI374" s="330"/>
      <c r="AJ374" s="330"/>
      <c r="AK374" s="327"/>
    </row>
    <row r="375" spans="1:37" ht="17.25" customHeight="1">
      <c r="A375" s="230"/>
      <c r="B375" s="230"/>
      <c r="C375" s="230"/>
      <c r="D375" s="239"/>
      <c r="E375" s="241"/>
      <c r="F375" s="190" t="s">
        <v>222</v>
      </c>
      <c r="G375" s="190"/>
      <c r="H375" s="301" t="s">
        <v>222</v>
      </c>
      <c r="I375" s="303"/>
      <c r="J375" s="190" t="s">
        <v>222</v>
      </c>
      <c r="K375" s="190"/>
      <c r="L375" s="301" t="s">
        <v>222</v>
      </c>
      <c r="M375" s="303"/>
      <c r="N375" s="301" t="s">
        <v>222</v>
      </c>
      <c r="O375" s="303"/>
      <c r="P375" s="301" t="s">
        <v>229</v>
      </c>
      <c r="Q375" s="303"/>
      <c r="R375" s="190" t="s">
        <v>229</v>
      </c>
      <c r="S375" s="190"/>
      <c r="T375" s="301" t="s">
        <v>229</v>
      </c>
      <c r="U375" s="303"/>
      <c r="V375" s="190" t="s">
        <v>229</v>
      </c>
      <c r="W375" s="190"/>
      <c r="X375" s="301" t="s">
        <v>151</v>
      </c>
      <c r="Y375" s="302"/>
      <c r="Z375" s="302"/>
      <c r="AA375" s="24"/>
      <c r="AB375" s="24"/>
      <c r="AC375" s="839" t="s">
        <v>786</v>
      </c>
      <c r="AD375" s="839"/>
      <c r="AE375" s="839"/>
      <c r="AF375" s="839"/>
      <c r="AG375" s="839"/>
      <c r="AH375" s="839"/>
      <c r="AI375" s="839"/>
      <c r="AJ375" s="839"/>
      <c r="AK375" s="104"/>
    </row>
    <row r="376" spans="1:26" ht="13.5">
      <c r="A376" s="182" t="s">
        <v>817</v>
      </c>
      <c r="B376" s="182"/>
      <c r="C376" s="183"/>
      <c r="D376" s="184">
        <v>15</v>
      </c>
      <c r="E376" s="185"/>
      <c r="F376" s="186">
        <v>68</v>
      </c>
      <c r="G376" s="162"/>
      <c r="H376" s="186">
        <v>193</v>
      </c>
      <c r="I376" s="162"/>
      <c r="J376" s="186">
        <v>261</v>
      </c>
      <c r="K376" s="162"/>
      <c r="L376" s="186">
        <v>65</v>
      </c>
      <c r="M376" s="162"/>
      <c r="N376" s="186">
        <v>193</v>
      </c>
      <c r="O376" s="162"/>
      <c r="P376" s="255">
        <v>65207</v>
      </c>
      <c r="Q376" s="256"/>
      <c r="R376" s="255">
        <v>69826</v>
      </c>
      <c r="S376" s="256"/>
      <c r="T376" s="255" t="s">
        <v>641</v>
      </c>
      <c r="U376" s="256"/>
      <c r="V376" s="255">
        <v>135033</v>
      </c>
      <c r="W376" s="256"/>
      <c r="X376" s="186">
        <v>136.1</v>
      </c>
      <c r="Y376" s="189"/>
      <c r="Z376" s="189"/>
    </row>
    <row r="377" spans="1:26" ht="13.5">
      <c r="A377" s="182" t="s">
        <v>64</v>
      </c>
      <c r="B377" s="182"/>
      <c r="C377" s="183"/>
      <c r="D377" s="184">
        <v>15</v>
      </c>
      <c r="E377" s="185"/>
      <c r="F377" s="186">
        <v>68</v>
      </c>
      <c r="G377" s="162"/>
      <c r="H377" s="186">
        <v>192</v>
      </c>
      <c r="I377" s="162"/>
      <c r="J377" s="186">
        <v>260</v>
      </c>
      <c r="K377" s="162"/>
      <c r="L377" s="186">
        <v>63</v>
      </c>
      <c r="M377" s="162"/>
      <c r="N377" s="186">
        <v>192</v>
      </c>
      <c r="O377" s="162"/>
      <c r="P377" s="255">
        <v>75985</v>
      </c>
      <c r="Q377" s="256"/>
      <c r="R377" s="255">
        <v>64175</v>
      </c>
      <c r="S377" s="256"/>
      <c r="T377" s="255" t="s">
        <v>641</v>
      </c>
      <c r="U377" s="256"/>
      <c r="V377" s="255">
        <v>140160</v>
      </c>
      <c r="W377" s="256"/>
      <c r="X377" s="186">
        <v>141.3</v>
      </c>
      <c r="Y377" s="189"/>
      <c r="Z377" s="189"/>
    </row>
    <row r="378" spans="1:26" ht="13.5">
      <c r="A378" s="182" t="s">
        <v>65</v>
      </c>
      <c r="B378" s="182"/>
      <c r="C378" s="183"/>
      <c r="D378" s="184">
        <v>13</v>
      </c>
      <c r="E378" s="185"/>
      <c r="F378" s="186">
        <v>61</v>
      </c>
      <c r="G378" s="162"/>
      <c r="H378" s="186">
        <v>165</v>
      </c>
      <c r="I378" s="162"/>
      <c r="J378" s="186">
        <v>226</v>
      </c>
      <c r="K378" s="162"/>
      <c r="L378" s="186">
        <v>58</v>
      </c>
      <c r="M378" s="162"/>
      <c r="N378" s="186">
        <v>165</v>
      </c>
      <c r="O378" s="162"/>
      <c r="P378" s="255">
        <v>78411</v>
      </c>
      <c r="Q378" s="256"/>
      <c r="R378" s="255">
        <v>63196</v>
      </c>
      <c r="S378" s="256"/>
      <c r="T378" s="255" t="s">
        <v>641</v>
      </c>
      <c r="U378" s="256"/>
      <c r="V378" s="255">
        <v>141607</v>
      </c>
      <c r="W378" s="256"/>
      <c r="X378" s="186">
        <v>142.8</v>
      </c>
      <c r="Y378" s="189"/>
      <c r="Z378" s="189"/>
    </row>
    <row r="379" spans="1:26" ht="13.5">
      <c r="A379" s="182" t="s">
        <v>66</v>
      </c>
      <c r="B379" s="182"/>
      <c r="C379" s="183"/>
      <c r="D379" s="184">
        <v>15</v>
      </c>
      <c r="E379" s="185"/>
      <c r="F379" s="186">
        <v>62</v>
      </c>
      <c r="G379" s="162"/>
      <c r="H379" s="186">
        <v>157</v>
      </c>
      <c r="I379" s="162"/>
      <c r="J379" s="186">
        <v>219</v>
      </c>
      <c r="K379" s="162"/>
      <c r="L379" s="186">
        <v>57</v>
      </c>
      <c r="M379" s="162"/>
      <c r="N379" s="186">
        <v>153</v>
      </c>
      <c r="O379" s="162"/>
      <c r="P379" s="255">
        <v>87807</v>
      </c>
      <c r="Q379" s="256"/>
      <c r="R379" s="255">
        <v>68671</v>
      </c>
      <c r="S379" s="256"/>
      <c r="T379" s="255" t="s">
        <v>641</v>
      </c>
      <c r="U379" s="256"/>
      <c r="V379" s="255">
        <v>156478</v>
      </c>
      <c r="W379" s="256"/>
      <c r="X379" s="186">
        <v>157.8</v>
      </c>
      <c r="Y379" s="189"/>
      <c r="Z379" s="189"/>
    </row>
    <row r="380" spans="1:26" ht="13.5">
      <c r="A380" s="182" t="s">
        <v>67</v>
      </c>
      <c r="B380" s="182"/>
      <c r="C380" s="183"/>
      <c r="D380" s="184">
        <v>14</v>
      </c>
      <c r="E380" s="185"/>
      <c r="F380" s="186">
        <v>58</v>
      </c>
      <c r="G380" s="162"/>
      <c r="H380" s="186">
        <v>147</v>
      </c>
      <c r="I380" s="162"/>
      <c r="J380" s="186">
        <v>205</v>
      </c>
      <c r="K380" s="162"/>
      <c r="L380" s="186">
        <v>54</v>
      </c>
      <c r="M380" s="162"/>
      <c r="N380" s="186">
        <v>145</v>
      </c>
      <c r="O380" s="162"/>
      <c r="P380" s="255">
        <v>130923</v>
      </c>
      <c r="Q380" s="256"/>
      <c r="R380" s="255">
        <v>26012</v>
      </c>
      <c r="S380" s="256"/>
      <c r="T380" s="255" t="s">
        <v>641</v>
      </c>
      <c r="U380" s="256"/>
      <c r="V380" s="255">
        <v>156935</v>
      </c>
      <c r="W380" s="256"/>
      <c r="X380" s="186">
        <v>158.2</v>
      </c>
      <c r="Y380" s="189"/>
      <c r="Z380" s="189"/>
    </row>
    <row r="381" spans="1:26" ht="13.5">
      <c r="A381" s="182" t="s">
        <v>618</v>
      </c>
      <c r="B381" s="182"/>
      <c r="C381" s="183"/>
      <c r="D381" s="184">
        <v>14</v>
      </c>
      <c r="E381" s="185"/>
      <c r="F381" s="186">
        <v>60</v>
      </c>
      <c r="G381" s="162"/>
      <c r="H381" s="186">
        <v>146</v>
      </c>
      <c r="I381" s="162"/>
      <c r="J381" s="186">
        <v>206</v>
      </c>
      <c r="K381" s="162"/>
      <c r="L381" s="186">
        <v>57</v>
      </c>
      <c r="M381" s="162"/>
      <c r="N381" s="186">
        <v>145</v>
      </c>
      <c r="O381" s="162"/>
      <c r="P381" s="255">
        <v>95253</v>
      </c>
      <c r="Q381" s="256"/>
      <c r="R381" s="255">
        <v>52284</v>
      </c>
      <c r="S381" s="256"/>
      <c r="T381" s="255" t="s">
        <v>641</v>
      </c>
      <c r="U381" s="256"/>
      <c r="V381" s="255">
        <v>147537</v>
      </c>
      <c r="W381" s="256"/>
      <c r="X381" s="186">
        <v>148.8</v>
      </c>
      <c r="Y381" s="189"/>
      <c r="Z381" s="189"/>
    </row>
    <row r="382" spans="1:26" ht="13.5">
      <c r="A382" s="182" t="s">
        <v>619</v>
      </c>
      <c r="B382" s="182"/>
      <c r="C382" s="183"/>
      <c r="D382" s="184">
        <v>14</v>
      </c>
      <c r="E382" s="185"/>
      <c r="F382" s="186">
        <v>67</v>
      </c>
      <c r="G382" s="162"/>
      <c r="H382" s="186">
        <v>142</v>
      </c>
      <c r="I382" s="162"/>
      <c r="J382" s="186">
        <v>209</v>
      </c>
      <c r="K382" s="162"/>
      <c r="L382" s="186">
        <v>63</v>
      </c>
      <c r="M382" s="162"/>
      <c r="N382" s="186">
        <v>140</v>
      </c>
      <c r="O382" s="162"/>
      <c r="P382" s="255">
        <v>74852</v>
      </c>
      <c r="Q382" s="256"/>
      <c r="R382" s="255">
        <v>52207</v>
      </c>
      <c r="S382" s="256"/>
      <c r="T382" s="255" t="s">
        <v>641</v>
      </c>
      <c r="U382" s="256"/>
      <c r="V382" s="255">
        <v>127059</v>
      </c>
      <c r="W382" s="256"/>
      <c r="X382" s="186">
        <v>128.1</v>
      </c>
      <c r="Y382" s="189"/>
      <c r="Z382" s="189"/>
    </row>
    <row r="383" spans="1:26" ht="13.5">
      <c r="A383" s="182" t="s">
        <v>620</v>
      </c>
      <c r="B383" s="182"/>
      <c r="C383" s="183"/>
      <c r="D383" s="184">
        <v>15</v>
      </c>
      <c r="E383" s="185"/>
      <c r="F383" s="186">
        <v>43</v>
      </c>
      <c r="G383" s="162"/>
      <c r="H383" s="186">
        <v>132</v>
      </c>
      <c r="I383" s="162"/>
      <c r="J383" s="186">
        <v>175</v>
      </c>
      <c r="K383" s="162"/>
      <c r="L383" s="186">
        <v>37</v>
      </c>
      <c r="M383" s="162"/>
      <c r="N383" s="186">
        <v>130</v>
      </c>
      <c r="O383" s="162"/>
      <c r="P383" s="255">
        <v>49669</v>
      </c>
      <c r="Q383" s="256"/>
      <c r="R383" s="255">
        <v>41235</v>
      </c>
      <c r="S383" s="256"/>
      <c r="T383" s="255" t="s">
        <v>641</v>
      </c>
      <c r="U383" s="256"/>
      <c r="V383" s="255">
        <v>90904</v>
      </c>
      <c r="W383" s="256"/>
      <c r="X383" s="186">
        <v>91.7</v>
      </c>
      <c r="Y383" s="189"/>
      <c r="Z383" s="189"/>
    </row>
    <row r="384" spans="1:26" ht="13.5">
      <c r="A384" s="182" t="s">
        <v>621</v>
      </c>
      <c r="B384" s="182"/>
      <c r="C384" s="183"/>
      <c r="D384" s="184">
        <v>14</v>
      </c>
      <c r="E384" s="185"/>
      <c r="F384" s="186">
        <v>41</v>
      </c>
      <c r="G384" s="162"/>
      <c r="H384" s="186">
        <v>119</v>
      </c>
      <c r="I384" s="162"/>
      <c r="J384" s="186">
        <v>160</v>
      </c>
      <c r="K384" s="162"/>
      <c r="L384" s="186">
        <v>36</v>
      </c>
      <c r="M384" s="162"/>
      <c r="N384" s="186">
        <v>118</v>
      </c>
      <c r="O384" s="162"/>
      <c r="P384" s="255">
        <v>45488</v>
      </c>
      <c r="Q384" s="256"/>
      <c r="R384" s="255">
        <v>41341</v>
      </c>
      <c r="S384" s="256"/>
      <c r="T384" s="255" t="s">
        <v>641</v>
      </c>
      <c r="U384" s="256"/>
      <c r="V384" s="255">
        <v>86829</v>
      </c>
      <c r="W384" s="256"/>
      <c r="X384" s="186">
        <v>87.5</v>
      </c>
      <c r="Y384" s="189"/>
      <c r="Z384" s="189"/>
    </row>
    <row r="385" spans="1:26" ht="13.5">
      <c r="A385" s="182" t="s">
        <v>622</v>
      </c>
      <c r="B385" s="182"/>
      <c r="C385" s="183"/>
      <c r="D385" s="184">
        <v>10</v>
      </c>
      <c r="E385" s="185"/>
      <c r="F385" s="186">
        <v>23</v>
      </c>
      <c r="G385" s="162"/>
      <c r="H385" s="186">
        <v>111</v>
      </c>
      <c r="I385" s="162"/>
      <c r="J385" s="186">
        <v>134</v>
      </c>
      <c r="K385" s="162"/>
      <c r="L385" s="186">
        <v>20</v>
      </c>
      <c r="M385" s="162"/>
      <c r="N385" s="186">
        <v>110</v>
      </c>
      <c r="O385" s="162"/>
      <c r="P385" s="255">
        <v>16141</v>
      </c>
      <c r="Q385" s="256"/>
      <c r="R385" s="255">
        <v>34929</v>
      </c>
      <c r="S385" s="256"/>
      <c r="T385" s="255" t="s">
        <v>641</v>
      </c>
      <c r="U385" s="256"/>
      <c r="V385" s="255">
        <v>51070</v>
      </c>
      <c r="W385" s="256"/>
      <c r="X385" s="186">
        <v>51.5</v>
      </c>
      <c r="Y385" s="189"/>
      <c r="Z385" s="189"/>
    </row>
    <row r="386" spans="1:26" ht="13.5">
      <c r="A386" s="182" t="s">
        <v>623</v>
      </c>
      <c r="B386" s="182"/>
      <c r="C386" s="183"/>
      <c r="D386" s="184">
        <v>11</v>
      </c>
      <c r="E386" s="185"/>
      <c r="F386" s="186">
        <v>28</v>
      </c>
      <c r="G386" s="162"/>
      <c r="H386" s="186">
        <v>102</v>
      </c>
      <c r="I386" s="162"/>
      <c r="J386" s="186">
        <v>130</v>
      </c>
      <c r="K386" s="162"/>
      <c r="L386" s="186">
        <v>24</v>
      </c>
      <c r="M386" s="162"/>
      <c r="N386" s="186">
        <v>101</v>
      </c>
      <c r="O386" s="162"/>
      <c r="P386" s="255">
        <v>19744</v>
      </c>
      <c r="Q386" s="256"/>
      <c r="R386" s="255">
        <v>36544</v>
      </c>
      <c r="S386" s="256"/>
      <c r="T386" s="255" t="s">
        <v>641</v>
      </c>
      <c r="U386" s="256"/>
      <c r="V386" s="292">
        <v>56288</v>
      </c>
      <c r="W386" s="293"/>
      <c r="X386" s="186">
        <v>56.8</v>
      </c>
      <c r="Y386" s="189"/>
      <c r="Z386" s="189"/>
    </row>
    <row r="387" spans="1:26" ht="13.5">
      <c r="A387" s="182" t="s">
        <v>624</v>
      </c>
      <c r="B387" s="182"/>
      <c r="C387" s="183"/>
      <c r="D387" s="184">
        <v>12</v>
      </c>
      <c r="E387" s="185"/>
      <c r="F387" s="186">
        <v>25</v>
      </c>
      <c r="G387" s="162"/>
      <c r="H387" s="186">
        <v>108</v>
      </c>
      <c r="I387" s="162"/>
      <c r="J387" s="186">
        <v>133</v>
      </c>
      <c r="K387" s="162"/>
      <c r="L387" s="186">
        <v>21</v>
      </c>
      <c r="M387" s="162"/>
      <c r="N387" s="186">
        <v>106</v>
      </c>
      <c r="O387" s="162"/>
      <c r="P387" s="255">
        <v>19162</v>
      </c>
      <c r="Q387" s="256"/>
      <c r="R387" s="255">
        <v>33254</v>
      </c>
      <c r="S387" s="256"/>
      <c r="T387" s="255" t="s">
        <v>641</v>
      </c>
      <c r="U387" s="256"/>
      <c r="V387" s="292">
        <v>52416</v>
      </c>
      <c r="W387" s="293"/>
      <c r="X387" s="186">
        <v>52.8</v>
      </c>
      <c r="Y387" s="189"/>
      <c r="Z387" s="189"/>
    </row>
    <row r="388" spans="1:26" ht="13.5">
      <c r="A388" s="182" t="s">
        <v>728</v>
      </c>
      <c r="B388" s="182"/>
      <c r="C388" s="183"/>
      <c r="D388" s="184">
        <v>12</v>
      </c>
      <c r="E388" s="185"/>
      <c r="F388" s="186"/>
      <c r="G388" s="162"/>
      <c r="H388" s="186"/>
      <c r="I388" s="162"/>
      <c r="J388" s="187">
        <v>113</v>
      </c>
      <c r="K388" s="183"/>
      <c r="L388" s="186"/>
      <c r="M388" s="162"/>
      <c r="N388" s="186"/>
      <c r="O388" s="162"/>
      <c r="P388" s="255"/>
      <c r="Q388" s="256"/>
      <c r="R388" s="255"/>
      <c r="S388" s="256"/>
      <c r="T388" s="255"/>
      <c r="U388" s="256"/>
      <c r="V388" s="292">
        <v>65517</v>
      </c>
      <c r="W388" s="293"/>
      <c r="X388" s="186">
        <v>66.1</v>
      </c>
      <c r="Y388" s="189"/>
      <c r="Z388" s="189"/>
    </row>
    <row r="389" spans="1:26" ht="13.5">
      <c r="A389" s="182" t="s">
        <v>754</v>
      </c>
      <c r="B389" s="182"/>
      <c r="C389" s="183"/>
      <c r="D389" s="184">
        <v>11</v>
      </c>
      <c r="E389" s="185"/>
      <c r="F389" s="186"/>
      <c r="G389" s="162"/>
      <c r="H389" s="186"/>
      <c r="I389" s="162"/>
      <c r="J389" s="187">
        <v>132</v>
      </c>
      <c r="K389" s="183"/>
      <c r="L389" s="186"/>
      <c r="M389" s="162"/>
      <c r="N389" s="186"/>
      <c r="O389" s="162"/>
      <c r="P389" s="255"/>
      <c r="Q389" s="256"/>
      <c r="R389" s="255"/>
      <c r="S389" s="256"/>
      <c r="T389" s="255"/>
      <c r="U389" s="256"/>
      <c r="V389" s="292">
        <v>52361</v>
      </c>
      <c r="W389" s="293"/>
      <c r="X389" s="186">
        <v>52.8</v>
      </c>
      <c r="Y389" s="189"/>
      <c r="Z389" s="189"/>
    </row>
    <row r="390" spans="1:26" ht="13.5">
      <c r="A390" s="182" t="s">
        <v>768</v>
      </c>
      <c r="B390" s="182"/>
      <c r="C390" s="183"/>
      <c r="D390" s="184">
        <v>10</v>
      </c>
      <c r="E390" s="185"/>
      <c r="F390" s="186"/>
      <c r="G390" s="162"/>
      <c r="H390" s="186"/>
      <c r="I390" s="162"/>
      <c r="J390" s="187">
        <v>95</v>
      </c>
      <c r="K390" s="183"/>
      <c r="L390" s="186"/>
      <c r="M390" s="162"/>
      <c r="N390" s="186"/>
      <c r="O390" s="162"/>
      <c r="P390" s="255"/>
      <c r="Q390" s="256"/>
      <c r="R390" s="255"/>
      <c r="S390" s="256"/>
      <c r="T390" s="255"/>
      <c r="U390" s="256"/>
      <c r="V390" s="292">
        <v>57890</v>
      </c>
      <c r="W390" s="293"/>
      <c r="X390" s="186">
        <v>58.4</v>
      </c>
      <c r="Y390" s="189"/>
      <c r="Z390" s="189"/>
    </row>
    <row r="391" spans="1:26" ht="13.5">
      <c r="A391" s="182" t="s">
        <v>819</v>
      </c>
      <c r="B391" s="182"/>
      <c r="C391" s="183"/>
      <c r="D391" s="184">
        <v>9</v>
      </c>
      <c r="E391" s="185"/>
      <c r="F391" s="186"/>
      <c r="G391" s="162"/>
      <c r="H391" s="186"/>
      <c r="I391" s="162"/>
      <c r="J391" s="187">
        <v>91</v>
      </c>
      <c r="K391" s="183"/>
      <c r="L391" s="186"/>
      <c r="M391" s="162"/>
      <c r="N391" s="186"/>
      <c r="O391" s="162"/>
      <c r="P391" s="255"/>
      <c r="Q391" s="256"/>
      <c r="R391" s="255"/>
      <c r="S391" s="256"/>
      <c r="T391" s="255"/>
      <c r="U391" s="256"/>
      <c r="V391" s="292">
        <v>57635</v>
      </c>
      <c r="W391" s="293"/>
      <c r="X391" s="186">
        <v>58.1</v>
      </c>
      <c r="Y391" s="189"/>
      <c r="Z391" s="189"/>
    </row>
    <row r="392" spans="1:26" ht="14.25" thickBot="1">
      <c r="A392" s="273" t="s">
        <v>818</v>
      </c>
      <c r="B392" s="273"/>
      <c r="C392" s="209"/>
      <c r="D392" s="265">
        <v>7</v>
      </c>
      <c r="E392" s="266"/>
      <c r="F392" s="208"/>
      <c r="G392" s="209"/>
      <c r="H392" s="208"/>
      <c r="I392" s="209"/>
      <c r="J392" s="208">
        <v>85</v>
      </c>
      <c r="K392" s="209"/>
      <c r="L392" s="208"/>
      <c r="M392" s="209"/>
      <c r="N392" s="208"/>
      <c r="O392" s="209"/>
      <c r="P392" s="218"/>
      <c r="Q392" s="220"/>
      <c r="R392" s="218"/>
      <c r="S392" s="220"/>
      <c r="T392" s="218"/>
      <c r="U392" s="220"/>
      <c r="V392" s="218">
        <v>38974</v>
      </c>
      <c r="W392" s="220"/>
      <c r="X392" s="208">
        <v>39.3</v>
      </c>
      <c r="Y392" s="273"/>
      <c r="Z392" s="273"/>
    </row>
    <row r="393" spans="1:26" ht="13.5">
      <c r="A393" s="230"/>
      <c r="B393" s="230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436"/>
      <c r="O393" s="436"/>
      <c r="P393" s="230"/>
      <c r="Q393" s="230"/>
      <c r="R393" s="230"/>
      <c r="S393" s="230"/>
      <c r="T393" s="436" t="s">
        <v>230</v>
      </c>
      <c r="U393" s="436"/>
      <c r="V393" s="436"/>
      <c r="W393" s="436"/>
      <c r="X393" s="436"/>
      <c r="Y393" s="436"/>
      <c r="Z393" s="436"/>
    </row>
    <row r="394" spans="1:34" ht="19.5" thickBot="1">
      <c r="A394" s="305" t="s">
        <v>231</v>
      </c>
      <c r="B394" s="305"/>
      <c r="C394" s="305"/>
      <c r="D394" s="305"/>
      <c r="E394" s="471"/>
      <c r="F394" s="471"/>
      <c r="G394" s="471"/>
      <c r="H394" s="471"/>
      <c r="AH394" s="60" t="s">
        <v>792</v>
      </c>
    </row>
    <row r="395" spans="1:36" ht="13.5" customHeight="1">
      <c r="A395" s="194" t="s">
        <v>73</v>
      </c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  <c r="L395" s="164"/>
      <c r="M395" s="166" t="s">
        <v>789</v>
      </c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64"/>
      <c r="Y395" s="166" t="s">
        <v>790</v>
      </c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</row>
    <row r="396" spans="1:36" ht="13.5" customHeight="1">
      <c r="A396" s="174" t="s">
        <v>134</v>
      </c>
      <c r="B396" s="174"/>
      <c r="C396" s="174"/>
      <c r="D396" s="175"/>
      <c r="E396" s="173" t="s">
        <v>788</v>
      </c>
      <c r="F396" s="174"/>
      <c r="G396" s="174"/>
      <c r="H396" s="175"/>
      <c r="I396" s="173" t="s">
        <v>787</v>
      </c>
      <c r="J396" s="174"/>
      <c r="K396" s="174"/>
      <c r="L396" s="175"/>
      <c r="M396" s="191" t="s">
        <v>134</v>
      </c>
      <c r="N396" s="192"/>
      <c r="O396" s="192"/>
      <c r="P396" s="193"/>
      <c r="Q396" s="173" t="s">
        <v>788</v>
      </c>
      <c r="R396" s="174"/>
      <c r="S396" s="174"/>
      <c r="T396" s="175"/>
      <c r="U396" s="173" t="s">
        <v>787</v>
      </c>
      <c r="V396" s="174"/>
      <c r="W396" s="174"/>
      <c r="X396" s="175"/>
      <c r="Y396" s="173" t="s">
        <v>134</v>
      </c>
      <c r="Z396" s="174"/>
      <c r="AA396" s="174"/>
      <c r="AB396" s="175"/>
      <c r="AC396" s="173" t="s">
        <v>788</v>
      </c>
      <c r="AD396" s="174"/>
      <c r="AE396" s="174"/>
      <c r="AF396" s="175"/>
      <c r="AG396" s="173" t="s">
        <v>787</v>
      </c>
      <c r="AH396" s="174"/>
      <c r="AI396" s="174"/>
      <c r="AJ396" s="174"/>
    </row>
    <row r="397" spans="1:36" ht="16.5" customHeight="1" thickBot="1">
      <c r="A397" s="306">
        <v>56</v>
      </c>
      <c r="B397" s="306"/>
      <c r="C397" s="306"/>
      <c r="D397" s="307"/>
      <c r="E397" s="306">
        <v>185</v>
      </c>
      <c r="F397" s="306"/>
      <c r="G397" s="306"/>
      <c r="H397" s="307"/>
      <c r="I397" s="262">
        <v>197900</v>
      </c>
      <c r="J397" s="262"/>
      <c r="K397" s="262"/>
      <c r="L397" s="263"/>
      <c r="M397" s="261">
        <v>1</v>
      </c>
      <c r="N397" s="262"/>
      <c r="O397" s="262"/>
      <c r="P397" s="263"/>
      <c r="Q397" s="262">
        <v>1</v>
      </c>
      <c r="R397" s="262"/>
      <c r="S397" s="262"/>
      <c r="T397" s="263"/>
      <c r="U397" s="624" t="s">
        <v>791</v>
      </c>
      <c r="V397" s="625"/>
      <c r="W397" s="625"/>
      <c r="X397" s="779"/>
      <c r="Y397" s="261">
        <v>55</v>
      </c>
      <c r="Z397" s="262"/>
      <c r="AA397" s="262"/>
      <c r="AB397" s="263"/>
      <c r="AC397" s="262">
        <v>184</v>
      </c>
      <c r="AD397" s="262"/>
      <c r="AE397" s="262"/>
      <c r="AF397" s="263"/>
      <c r="AG397" s="624" t="s">
        <v>791</v>
      </c>
      <c r="AH397" s="625"/>
      <c r="AI397" s="625"/>
      <c r="AJ397" s="625"/>
    </row>
    <row r="398" spans="1:38" ht="16.5" customHeight="1">
      <c r="A398" s="463"/>
      <c r="B398" s="463"/>
      <c r="C398" s="463"/>
      <c r="D398" s="463"/>
      <c r="E398" s="230"/>
      <c r="F398" s="230"/>
      <c r="G398" s="230"/>
      <c r="H398" s="230"/>
      <c r="I398" s="230"/>
      <c r="J398" s="230"/>
      <c r="K398" s="230"/>
      <c r="L398" s="230"/>
      <c r="M398" s="436"/>
      <c r="N398" s="436"/>
      <c r="O398" s="230"/>
      <c r="P398" s="230"/>
      <c r="Q398" s="230"/>
      <c r="R398" s="230"/>
      <c r="S398" s="436"/>
      <c r="T398" s="436"/>
      <c r="U398" s="230"/>
      <c r="V398" s="230"/>
      <c r="W398" s="230"/>
      <c r="X398" s="230"/>
      <c r="Y398" s="230"/>
      <c r="Z398" s="230"/>
      <c r="AA398" s="67"/>
      <c r="AB398" s="67"/>
      <c r="AC398" s="67"/>
      <c r="AD398" s="67"/>
      <c r="AE398" s="67"/>
      <c r="AF398" s="24" t="s">
        <v>936</v>
      </c>
      <c r="AH398" s="24"/>
      <c r="AI398" s="24"/>
      <c r="AJ398" s="24"/>
      <c r="AK398" s="24"/>
      <c r="AL398" s="24"/>
    </row>
    <row r="399" spans="1:38" ht="16.5" customHeight="1">
      <c r="A399" s="90"/>
      <c r="B399" s="90"/>
      <c r="C399" s="90"/>
      <c r="D399" s="90"/>
      <c r="S399" s="24"/>
      <c r="T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</row>
    <row r="400" spans="1:3" ht="16.5" customHeight="1">
      <c r="A400" s="308" t="s">
        <v>242</v>
      </c>
      <c r="B400" s="308"/>
      <c r="C400" s="308"/>
    </row>
    <row r="401" spans="1:25" ht="16.5" customHeight="1" thickBot="1">
      <c r="A401" s="308" t="s">
        <v>243</v>
      </c>
      <c r="B401" s="308"/>
      <c r="C401" s="308"/>
      <c r="D401" s="308"/>
      <c r="E401" s="308"/>
      <c r="F401" s="308"/>
      <c r="L401" s="386" t="s">
        <v>244</v>
      </c>
      <c r="M401" s="386"/>
      <c r="N401" s="386"/>
      <c r="O401" s="386"/>
      <c r="S401" s="242" t="s">
        <v>251</v>
      </c>
      <c r="T401" s="242"/>
      <c r="U401" s="242"/>
      <c r="V401" s="242"/>
      <c r="W401" s="242"/>
      <c r="X401" s="242"/>
      <c r="Y401" s="242"/>
    </row>
    <row r="402" spans="1:34" ht="16.5" customHeight="1">
      <c r="A402" s="294" t="s">
        <v>616</v>
      </c>
      <c r="B402" s="295"/>
      <c r="C402" s="295"/>
      <c r="D402" s="165" t="s">
        <v>245</v>
      </c>
      <c r="E402" s="165"/>
      <c r="F402" s="165"/>
      <c r="G402" s="165"/>
      <c r="H402" s="165"/>
      <c r="I402" s="165"/>
      <c r="J402" s="165" t="s">
        <v>248</v>
      </c>
      <c r="K402" s="165"/>
      <c r="L402" s="427" t="s">
        <v>249</v>
      </c>
      <c r="M402" s="427"/>
      <c r="N402" s="403" t="s">
        <v>250</v>
      </c>
      <c r="O402" s="466"/>
      <c r="S402" s="441" t="s">
        <v>257</v>
      </c>
      <c r="T402" s="441"/>
      <c r="U402" s="419"/>
      <c r="V402" s="778" t="s">
        <v>252</v>
      </c>
      <c r="W402" s="778"/>
      <c r="X402" s="778" t="s">
        <v>253</v>
      </c>
      <c r="Y402" s="778"/>
      <c r="Z402" s="246" t="s">
        <v>254</v>
      </c>
      <c r="AA402" s="245"/>
      <c r="AB402" s="403" t="s">
        <v>617</v>
      </c>
      <c r="AC402" s="404"/>
      <c r="AD402" s="454" t="s">
        <v>255</v>
      </c>
      <c r="AE402" s="454"/>
      <c r="AF402" s="472" t="s">
        <v>256</v>
      </c>
      <c r="AG402" s="473"/>
      <c r="AH402" s="473"/>
    </row>
    <row r="403" spans="1:34" ht="16.5" customHeight="1">
      <c r="A403" s="296"/>
      <c r="B403" s="297"/>
      <c r="C403" s="297"/>
      <c r="D403" s="298" t="s">
        <v>246</v>
      </c>
      <c r="E403" s="298"/>
      <c r="F403" s="298" t="s">
        <v>247</v>
      </c>
      <c r="G403" s="298"/>
      <c r="H403" s="298" t="s">
        <v>220</v>
      </c>
      <c r="I403" s="298"/>
      <c r="J403" s="298"/>
      <c r="K403" s="298"/>
      <c r="L403" s="429"/>
      <c r="M403" s="429"/>
      <c r="N403" s="405"/>
      <c r="O403" s="467"/>
      <c r="S403" s="442"/>
      <c r="T403" s="442"/>
      <c r="U403" s="421"/>
      <c r="V403" s="752"/>
      <c r="W403" s="752"/>
      <c r="X403" s="752"/>
      <c r="Y403" s="752"/>
      <c r="Z403" s="176"/>
      <c r="AA403" s="178"/>
      <c r="AB403" s="405"/>
      <c r="AC403" s="406"/>
      <c r="AD403" s="455"/>
      <c r="AE403" s="455"/>
      <c r="AF403" s="474"/>
      <c r="AG403" s="475"/>
      <c r="AH403" s="475"/>
    </row>
    <row r="404" spans="1:34" ht="16.5" customHeight="1">
      <c r="A404" s="464"/>
      <c r="B404" s="465"/>
      <c r="C404" s="465"/>
      <c r="D404" s="163" t="s">
        <v>136</v>
      </c>
      <c r="E404" s="163"/>
      <c r="F404" s="163" t="s">
        <v>136</v>
      </c>
      <c r="G404" s="163"/>
      <c r="H404" s="163" t="s">
        <v>136</v>
      </c>
      <c r="I404" s="163"/>
      <c r="J404" s="163" t="s">
        <v>136</v>
      </c>
      <c r="K404" s="163"/>
      <c r="L404" s="465" t="s">
        <v>151</v>
      </c>
      <c r="M404" s="465"/>
      <c r="N404" s="476" t="s">
        <v>209</v>
      </c>
      <c r="O404" s="479"/>
      <c r="S404" s="302"/>
      <c r="T404" s="302"/>
      <c r="U404" s="303"/>
      <c r="V404" s="163" t="s">
        <v>267</v>
      </c>
      <c r="W404" s="163"/>
      <c r="X404" s="163" t="s">
        <v>222</v>
      </c>
      <c r="Y404" s="163"/>
      <c r="Z404" s="301" t="s">
        <v>151</v>
      </c>
      <c r="AA404" s="303"/>
      <c r="AB404" s="301" t="s">
        <v>209</v>
      </c>
      <c r="AC404" s="303"/>
      <c r="AD404" s="163" t="s">
        <v>151</v>
      </c>
      <c r="AE404" s="163"/>
      <c r="AF404" s="259" t="s">
        <v>278</v>
      </c>
      <c r="AG404" s="260"/>
      <c r="AH404" s="260"/>
    </row>
    <row r="405" spans="1:34" ht="13.5">
      <c r="A405" s="182" t="s">
        <v>785</v>
      </c>
      <c r="B405" s="182"/>
      <c r="C405" s="183"/>
      <c r="D405" s="255">
        <v>1257</v>
      </c>
      <c r="E405" s="256"/>
      <c r="F405" s="255">
        <v>3</v>
      </c>
      <c r="G405" s="256"/>
      <c r="H405" s="255">
        <v>1260</v>
      </c>
      <c r="I405" s="256"/>
      <c r="J405" s="186">
        <v>113</v>
      </c>
      <c r="K405" s="162"/>
      <c r="L405" s="186">
        <v>97.3</v>
      </c>
      <c r="M405" s="162"/>
      <c r="N405" s="255">
        <v>125933</v>
      </c>
      <c r="O405" s="181"/>
      <c r="S405" s="189" t="s">
        <v>820</v>
      </c>
      <c r="T405" s="189"/>
      <c r="U405" s="162"/>
      <c r="V405" s="186">
        <v>727</v>
      </c>
      <c r="W405" s="162"/>
      <c r="X405" s="255">
        <v>2389</v>
      </c>
      <c r="Y405" s="256"/>
      <c r="Z405" s="780">
        <v>48.1</v>
      </c>
      <c r="AA405" s="781"/>
      <c r="AB405" s="255">
        <v>136606</v>
      </c>
      <c r="AC405" s="256"/>
      <c r="AD405" s="434">
        <v>99.39</v>
      </c>
      <c r="AE405" s="435"/>
      <c r="AF405" s="255">
        <v>54252</v>
      </c>
      <c r="AG405" s="181"/>
      <c r="AH405" s="181"/>
    </row>
    <row r="406" spans="1:34" ht="13.5">
      <c r="A406" s="182" t="s">
        <v>62</v>
      </c>
      <c r="B406" s="182"/>
      <c r="C406" s="183"/>
      <c r="D406" s="255">
        <v>1192</v>
      </c>
      <c r="E406" s="256"/>
      <c r="F406" s="255">
        <v>1</v>
      </c>
      <c r="G406" s="256"/>
      <c r="H406" s="255">
        <v>1193</v>
      </c>
      <c r="I406" s="256"/>
      <c r="J406" s="186">
        <v>117</v>
      </c>
      <c r="K406" s="162"/>
      <c r="L406" s="186">
        <v>97.7</v>
      </c>
      <c r="M406" s="162"/>
      <c r="N406" s="255">
        <v>128641</v>
      </c>
      <c r="O406" s="181"/>
      <c r="S406" s="189" t="s">
        <v>65</v>
      </c>
      <c r="T406" s="189"/>
      <c r="U406" s="162"/>
      <c r="V406" s="186">
        <v>736</v>
      </c>
      <c r="W406" s="162"/>
      <c r="X406" s="255">
        <v>2363</v>
      </c>
      <c r="Y406" s="256"/>
      <c r="Z406" s="780">
        <v>48.3</v>
      </c>
      <c r="AA406" s="781"/>
      <c r="AB406" s="255">
        <v>133006</v>
      </c>
      <c r="AC406" s="256"/>
      <c r="AD406" s="434">
        <v>99.25</v>
      </c>
      <c r="AE406" s="435"/>
      <c r="AF406" s="255">
        <v>53870</v>
      </c>
      <c r="AG406" s="181"/>
      <c r="AH406" s="181"/>
    </row>
    <row r="407" spans="1:34" ht="13.5">
      <c r="A407" s="182" t="s">
        <v>63</v>
      </c>
      <c r="B407" s="182"/>
      <c r="C407" s="183"/>
      <c r="D407" s="255">
        <v>1140</v>
      </c>
      <c r="E407" s="256"/>
      <c r="F407" s="255">
        <v>0</v>
      </c>
      <c r="G407" s="256"/>
      <c r="H407" s="255">
        <v>1140</v>
      </c>
      <c r="I407" s="256"/>
      <c r="J407" s="186">
        <v>122</v>
      </c>
      <c r="K407" s="162"/>
      <c r="L407" s="186">
        <v>98.5</v>
      </c>
      <c r="M407" s="162"/>
      <c r="N407" s="255">
        <v>128528</v>
      </c>
      <c r="O407" s="181"/>
      <c r="S407" s="189" t="s">
        <v>60</v>
      </c>
      <c r="T407" s="189"/>
      <c r="U407" s="162"/>
      <c r="V407" s="186">
        <v>720</v>
      </c>
      <c r="W407" s="162"/>
      <c r="X407" s="255">
        <v>2286</v>
      </c>
      <c r="Y407" s="256"/>
      <c r="Z407" s="780">
        <v>47</v>
      </c>
      <c r="AA407" s="781"/>
      <c r="AB407" s="255">
        <v>134883</v>
      </c>
      <c r="AC407" s="256"/>
      <c r="AD407" s="434">
        <v>98.74</v>
      </c>
      <c r="AE407" s="435"/>
      <c r="AF407" s="255">
        <v>56531</v>
      </c>
      <c r="AG407" s="181"/>
      <c r="AH407" s="181"/>
    </row>
    <row r="408" spans="1:34" ht="15.75" customHeight="1">
      <c r="A408" s="182" t="s">
        <v>64</v>
      </c>
      <c r="B408" s="182"/>
      <c r="C408" s="183"/>
      <c r="D408" s="255">
        <v>1098</v>
      </c>
      <c r="E408" s="256"/>
      <c r="F408" s="255">
        <v>3</v>
      </c>
      <c r="G408" s="256"/>
      <c r="H408" s="255">
        <v>1101</v>
      </c>
      <c r="I408" s="256"/>
      <c r="J408" s="186">
        <v>131</v>
      </c>
      <c r="K408" s="162"/>
      <c r="L408" s="186">
        <v>100</v>
      </c>
      <c r="M408" s="162"/>
      <c r="N408" s="255">
        <v>133920</v>
      </c>
      <c r="O408" s="181"/>
      <c r="S408" s="189" t="s">
        <v>66</v>
      </c>
      <c r="T408" s="189"/>
      <c r="U408" s="162"/>
      <c r="V408" s="186">
        <v>726</v>
      </c>
      <c r="W408" s="162"/>
      <c r="X408" s="255">
        <v>2255</v>
      </c>
      <c r="Y408" s="256"/>
      <c r="Z408" s="780">
        <v>46.9</v>
      </c>
      <c r="AA408" s="781"/>
      <c r="AB408" s="255">
        <v>139242</v>
      </c>
      <c r="AC408" s="256"/>
      <c r="AD408" s="434">
        <v>99.16</v>
      </c>
      <c r="AE408" s="435"/>
      <c r="AF408" s="255">
        <v>59429</v>
      </c>
      <c r="AG408" s="181"/>
      <c r="AH408" s="181"/>
    </row>
    <row r="409" spans="1:34" ht="15.75" customHeight="1">
      <c r="A409" s="182" t="s">
        <v>65</v>
      </c>
      <c r="B409" s="182"/>
      <c r="C409" s="183"/>
      <c r="D409" s="255">
        <v>1057</v>
      </c>
      <c r="E409" s="256"/>
      <c r="F409" s="255">
        <v>3</v>
      </c>
      <c r="G409" s="256"/>
      <c r="H409" s="255">
        <v>1060</v>
      </c>
      <c r="I409" s="256"/>
      <c r="J409" s="186">
        <v>127</v>
      </c>
      <c r="K409" s="162"/>
      <c r="L409" s="437">
        <v>100.4</v>
      </c>
      <c r="M409" s="439"/>
      <c r="N409" s="255">
        <v>136032</v>
      </c>
      <c r="O409" s="181"/>
      <c r="S409" s="189" t="s">
        <v>67</v>
      </c>
      <c r="T409" s="189"/>
      <c r="U409" s="162"/>
      <c r="V409" s="186">
        <v>715</v>
      </c>
      <c r="W409" s="162"/>
      <c r="X409" s="255">
        <v>2144</v>
      </c>
      <c r="Y409" s="256"/>
      <c r="Z409" s="780">
        <v>45.3</v>
      </c>
      <c r="AA409" s="781"/>
      <c r="AB409" s="255">
        <v>157083</v>
      </c>
      <c r="AC409" s="256"/>
      <c r="AD409" s="434">
        <v>99</v>
      </c>
      <c r="AE409" s="435"/>
      <c r="AF409" s="255">
        <v>69598</v>
      </c>
      <c r="AG409" s="181"/>
      <c r="AH409" s="181"/>
    </row>
    <row r="410" spans="1:34" ht="13.5" customHeight="1">
      <c r="A410" s="182" t="s">
        <v>60</v>
      </c>
      <c r="B410" s="182"/>
      <c r="C410" s="183"/>
      <c r="D410" s="255">
        <v>1004</v>
      </c>
      <c r="E410" s="256"/>
      <c r="F410" s="255">
        <v>0</v>
      </c>
      <c r="G410" s="256"/>
      <c r="H410" s="255">
        <v>1004</v>
      </c>
      <c r="I410" s="256"/>
      <c r="J410" s="186">
        <v>116</v>
      </c>
      <c r="K410" s="162"/>
      <c r="L410" s="186">
        <v>98.8</v>
      </c>
      <c r="M410" s="162"/>
      <c r="N410" s="255">
        <v>135413</v>
      </c>
      <c r="O410" s="181"/>
      <c r="S410" s="189" t="s">
        <v>618</v>
      </c>
      <c r="T410" s="189"/>
      <c r="U410" s="162"/>
      <c r="V410" s="186">
        <v>705</v>
      </c>
      <c r="W410" s="162"/>
      <c r="X410" s="255">
        <v>2070</v>
      </c>
      <c r="Y410" s="256"/>
      <c r="Z410" s="780">
        <v>44.4</v>
      </c>
      <c r="AA410" s="781"/>
      <c r="AB410" s="255">
        <v>156734</v>
      </c>
      <c r="AC410" s="256"/>
      <c r="AD410" s="434">
        <v>97.84</v>
      </c>
      <c r="AE410" s="435"/>
      <c r="AF410" s="255">
        <v>71995</v>
      </c>
      <c r="AG410" s="181"/>
      <c r="AH410" s="181"/>
    </row>
    <row r="411" spans="1:34" ht="13.5">
      <c r="A411" s="182" t="s">
        <v>66</v>
      </c>
      <c r="B411" s="182"/>
      <c r="C411" s="183"/>
      <c r="D411" s="255">
        <v>952</v>
      </c>
      <c r="E411" s="256"/>
      <c r="F411" s="255">
        <v>1</v>
      </c>
      <c r="G411" s="256"/>
      <c r="H411" s="255">
        <v>953</v>
      </c>
      <c r="I411" s="256"/>
      <c r="J411" s="186">
        <v>107</v>
      </c>
      <c r="K411" s="162"/>
      <c r="L411" s="186">
        <v>100.4</v>
      </c>
      <c r="M411" s="162"/>
      <c r="N411" s="255">
        <v>135301</v>
      </c>
      <c r="O411" s="181"/>
      <c r="S411" s="189" t="s">
        <v>619</v>
      </c>
      <c r="T411" s="189"/>
      <c r="U411" s="162"/>
      <c r="V411" s="186">
        <v>722</v>
      </c>
      <c r="W411" s="162"/>
      <c r="X411" s="255">
        <v>2067</v>
      </c>
      <c r="Y411" s="256"/>
      <c r="Z411" s="780">
        <v>44.8</v>
      </c>
      <c r="AA411" s="781"/>
      <c r="AB411" s="255">
        <v>152322</v>
      </c>
      <c r="AC411" s="256"/>
      <c r="AD411" s="434">
        <v>98.34</v>
      </c>
      <c r="AE411" s="435"/>
      <c r="AF411" s="255">
        <v>70617</v>
      </c>
      <c r="AG411" s="181"/>
      <c r="AH411" s="181"/>
    </row>
    <row r="412" spans="1:34" ht="13.5">
      <c r="A412" s="182" t="s">
        <v>67</v>
      </c>
      <c r="B412" s="182"/>
      <c r="C412" s="183"/>
      <c r="D412" s="255">
        <v>870</v>
      </c>
      <c r="E412" s="256"/>
      <c r="F412" s="255">
        <v>1</v>
      </c>
      <c r="G412" s="256"/>
      <c r="H412" s="255">
        <v>871</v>
      </c>
      <c r="I412" s="256"/>
      <c r="J412" s="186">
        <v>114</v>
      </c>
      <c r="K412" s="162"/>
      <c r="L412" s="186">
        <v>98.5</v>
      </c>
      <c r="M412" s="162"/>
      <c r="N412" s="255">
        <v>129085</v>
      </c>
      <c r="O412" s="181"/>
      <c r="S412" s="189" t="s">
        <v>620</v>
      </c>
      <c r="T412" s="189"/>
      <c r="U412" s="162"/>
      <c r="V412" s="186">
        <v>749</v>
      </c>
      <c r="W412" s="162"/>
      <c r="X412" s="255">
        <v>2102</v>
      </c>
      <c r="Y412" s="256"/>
      <c r="Z412" s="780">
        <v>46.8</v>
      </c>
      <c r="AA412" s="781"/>
      <c r="AB412" s="255">
        <v>165278</v>
      </c>
      <c r="AC412" s="256"/>
      <c r="AD412" s="461">
        <v>97.2</v>
      </c>
      <c r="AE412" s="462"/>
      <c r="AF412" s="255">
        <v>71427</v>
      </c>
      <c r="AG412" s="181"/>
      <c r="AH412" s="181"/>
    </row>
    <row r="413" spans="1:34" ht="13.5">
      <c r="A413" s="182" t="s">
        <v>618</v>
      </c>
      <c r="B413" s="182"/>
      <c r="C413" s="183"/>
      <c r="D413" s="255">
        <v>870</v>
      </c>
      <c r="E413" s="256"/>
      <c r="F413" s="255">
        <v>1</v>
      </c>
      <c r="G413" s="256"/>
      <c r="H413" s="255">
        <v>871</v>
      </c>
      <c r="I413" s="256"/>
      <c r="J413" s="186">
        <v>132</v>
      </c>
      <c r="K413" s="162"/>
      <c r="L413" s="186">
        <v>97.9</v>
      </c>
      <c r="M413" s="162"/>
      <c r="N413" s="255">
        <v>123933</v>
      </c>
      <c r="O413" s="181"/>
      <c r="S413" s="189" t="s">
        <v>621</v>
      </c>
      <c r="T413" s="189"/>
      <c r="U413" s="162"/>
      <c r="V413" s="186">
        <v>765</v>
      </c>
      <c r="W413" s="162"/>
      <c r="X413" s="255">
        <v>2140</v>
      </c>
      <c r="Y413" s="256"/>
      <c r="Z413" s="780">
        <v>48.4</v>
      </c>
      <c r="AA413" s="781"/>
      <c r="AB413" s="255">
        <v>164794</v>
      </c>
      <c r="AC413" s="256"/>
      <c r="AD413" s="461">
        <v>95.46</v>
      </c>
      <c r="AE413" s="462"/>
      <c r="AF413" s="255">
        <v>70806</v>
      </c>
      <c r="AG413" s="181"/>
      <c r="AH413" s="181"/>
    </row>
    <row r="414" spans="1:34" ht="13.5">
      <c r="A414" s="182" t="s">
        <v>619</v>
      </c>
      <c r="B414" s="182"/>
      <c r="C414" s="183"/>
      <c r="D414" s="255">
        <v>874</v>
      </c>
      <c r="E414" s="256"/>
      <c r="F414" s="255">
        <v>1</v>
      </c>
      <c r="G414" s="256"/>
      <c r="H414" s="255">
        <v>875</v>
      </c>
      <c r="I414" s="256"/>
      <c r="J414" s="186">
        <v>148</v>
      </c>
      <c r="K414" s="162"/>
      <c r="L414" s="186">
        <v>97.5</v>
      </c>
      <c r="M414" s="162"/>
      <c r="N414" s="255">
        <v>122130</v>
      </c>
      <c r="O414" s="181"/>
      <c r="S414" s="189" t="s">
        <v>622</v>
      </c>
      <c r="T414" s="189"/>
      <c r="U414" s="162"/>
      <c r="V414" s="186">
        <v>780</v>
      </c>
      <c r="W414" s="162"/>
      <c r="X414" s="255">
        <v>2147</v>
      </c>
      <c r="Y414" s="256"/>
      <c r="Z414" s="780">
        <v>48.5</v>
      </c>
      <c r="AA414" s="781"/>
      <c r="AB414" s="255">
        <v>161004</v>
      </c>
      <c r="AC414" s="256"/>
      <c r="AD414" s="434">
        <v>94.33</v>
      </c>
      <c r="AE414" s="435"/>
      <c r="AF414" s="255">
        <v>68248</v>
      </c>
      <c r="AG414" s="181"/>
      <c r="AH414" s="181"/>
    </row>
    <row r="415" spans="1:34" ht="13.5">
      <c r="A415" s="182" t="s">
        <v>620</v>
      </c>
      <c r="B415" s="182"/>
      <c r="C415" s="183"/>
      <c r="D415" s="255">
        <v>881</v>
      </c>
      <c r="E415" s="256"/>
      <c r="F415" s="255">
        <v>0</v>
      </c>
      <c r="G415" s="256"/>
      <c r="H415" s="255">
        <v>881</v>
      </c>
      <c r="I415" s="256"/>
      <c r="J415" s="186">
        <v>136</v>
      </c>
      <c r="K415" s="162"/>
      <c r="L415" s="186">
        <v>95.8</v>
      </c>
      <c r="M415" s="162"/>
      <c r="N415" s="255">
        <v>116926</v>
      </c>
      <c r="O415" s="181"/>
      <c r="S415" s="189" t="s">
        <v>623</v>
      </c>
      <c r="T415" s="189"/>
      <c r="U415" s="162"/>
      <c r="V415" s="186">
        <v>783</v>
      </c>
      <c r="W415" s="162"/>
      <c r="X415" s="255">
        <v>2079</v>
      </c>
      <c r="Y415" s="256"/>
      <c r="Z415" s="780">
        <v>46.9</v>
      </c>
      <c r="AA415" s="781"/>
      <c r="AB415" s="255">
        <v>170754</v>
      </c>
      <c r="AC415" s="256"/>
      <c r="AD415" s="434">
        <v>95.37</v>
      </c>
      <c r="AE415" s="435"/>
      <c r="AF415" s="255">
        <v>71221</v>
      </c>
      <c r="AG415" s="181"/>
      <c r="AH415" s="181"/>
    </row>
    <row r="416" spans="1:34" ht="13.5">
      <c r="A416" s="182" t="s">
        <v>621</v>
      </c>
      <c r="B416" s="182"/>
      <c r="C416" s="183"/>
      <c r="D416" s="255">
        <v>899</v>
      </c>
      <c r="E416" s="256"/>
      <c r="F416" s="255">
        <v>0</v>
      </c>
      <c r="G416" s="256"/>
      <c r="H416" s="255">
        <v>899</v>
      </c>
      <c r="I416" s="256"/>
      <c r="J416" s="186">
        <v>136</v>
      </c>
      <c r="K416" s="162"/>
      <c r="L416" s="186">
        <v>91.8</v>
      </c>
      <c r="M416" s="162"/>
      <c r="N416" s="255">
        <v>116491</v>
      </c>
      <c r="O416" s="181"/>
      <c r="S416" s="189" t="s">
        <v>624</v>
      </c>
      <c r="T416" s="189"/>
      <c r="U416" s="162"/>
      <c r="V416" s="163">
        <v>770</v>
      </c>
      <c r="W416" s="163"/>
      <c r="X416" s="299">
        <v>2041</v>
      </c>
      <c r="Y416" s="299"/>
      <c r="Z416" s="780">
        <v>46.6</v>
      </c>
      <c r="AA416" s="781"/>
      <c r="AB416" s="255">
        <v>165166</v>
      </c>
      <c r="AC416" s="256"/>
      <c r="AD416" s="468">
        <v>94.55</v>
      </c>
      <c r="AE416" s="468"/>
      <c r="AF416" s="255">
        <v>80924</v>
      </c>
      <c r="AG416" s="181"/>
      <c r="AH416" s="181"/>
    </row>
    <row r="417" spans="1:34" ht="13.5">
      <c r="A417" s="182" t="s">
        <v>622</v>
      </c>
      <c r="B417" s="182"/>
      <c r="C417" s="183"/>
      <c r="D417" s="255">
        <v>912</v>
      </c>
      <c r="E417" s="256"/>
      <c r="F417" s="255">
        <v>0</v>
      </c>
      <c r="G417" s="256"/>
      <c r="H417" s="255">
        <v>912</v>
      </c>
      <c r="I417" s="256"/>
      <c r="J417" s="186">
        <v>126</v>
      </c>
      <c r="K417" s="162"/>
      <c r="L417" s="186">
        <v>91.8</v>
      </c>
      <c r="M417" s="162"/>
      <c r="N417" s="255">
        <v>106432</v>
      </c>
      <c r="O417" s="181"/>
      <c r="S417" s="189" t="s">
        <v>728</v>
      </c>
      <c r="T417" s="189"/>
      <c r="U417" s="162"/>
      <c r="V417" s="163">
        <v>742</v>
      </c>
      <c r="W417" s="163"/>
      <c r="X417" s="299">
        <v>1943</v>
      </c>
      <c r="Y417" s="299"/>
      <c r="Z417" s="780">
        <v>45.9</v>
      </c>
      <c r="AA417" s="781"/>
      <c r="AB417" s="255">
        <v>157374</v>
      </c>
      <c r="AC417" s="256"/>
      <c r="AD417" s="468">
        <v>95.01</v>
      </c>
      <c r="AE417" s="468"/>
      <c r="AF417" s="255">
        <v>80996</v>
      </c>
      <c r="AG417" s="181"/>
      <c r="AH417" s="181"/>
    </row>
    <row r="418" spans="1:34" ht="13.5">
      <c r="A418" s="182" t="s">
        <v>623</v>
      </c>
      <c r="B418" s="182"/>
      <c r="C418" s="183"/>
      <c r="D418" s="255">
        <v>906</v>
      </c>
      <c r="E418" s="256"/>
      <c r="F418" s="255">
        <v>1</v>
      </c>
      <c r="G418" s="256"/>
      <c r="H418" s="255">
        <v>907</v>
      </c>
      <c r="I418" s="256"/>
      <c r="J418" s="186">
        <v>124</v>
      </c>
      <c r="K418" s="162"/>
      <c r="L418" s="437">
        <v>77.1</v>
      </c>
      <c r="M418" s="439"/>
      <c r="N418" s="255">
        <v>102226</v>
      </c>
      <c r="O418" s="181"/>
      <c r="S418" s="189" t="s">
        <v>754</v>
      </c>
      <c r="T418" s="189"/>
      <c r="U418" s="162"/>
      <c r="V418" s="163">
        <v>735</v>
      </c>
      <c r="W418" s="163"/>
      <c r="X418" s="299">
        <v>1867</v>
      </c>
      <c r="Y418" s="299"/>
      <c r="Z418" s="780">
        <v>45.3</v>
      </c>
      <c r="AA418" s="781"/>
      <c r="AB418" s="255">
        <v>145714</v>
      </c>
      <c r="AC418" s="256"/>
      <c r="AD418" s="470">
        <v>96.1</v>
      </c>
      <c r="AE418" s="470"/>
      <c r="AF418" s="255">
        <v>78047</v>
      </c>
      <c r="AG418" s="181"/>
      <c r="AH418" s="181"/>
    </row>
    <row r="419" spans="1:34" ht="13.5">
      <c r="A419" s="182" t="s">
        <v>624</v>
      </c>
      <c r="B419" s="182"/>
      <c r="C419" s="183"/>
      <c r="D419" s="255">
        <v>894</v>
      </c>
      <c r="E419" s="256"/>
      <c r="F419" s="255">
        <v>0</v>
      </c>
      <c r="G419" s="256"/>
      <c r="H419" s="255">
        <v>894</v>
      </c>
      <c r="I419" s="256"/>
      <c r="J419" s="186">
        <v>157</v>
      </c>
      <c r="K419" s="162"/>
      <c r="L419" s="186">
        <v>77.1</v>
      </c>
      <c r="M419" s="162"/>
      <c r="N419" s="255">
        <v>99938</v>
      </c>
      <c r="O419" s="181"/>
      <c r="S419" s="189" t="s">
        <v>768</v>
      </c>
      <c r="T419" s="189"/>
      <c r="U419" s="162"/>
      <c r="V419" s="189">
        <v>733</v>
      </c>
      <c r="W419" s="162"/>
      <c r="X419" s="181">
        <v>1780</v>
      </c>
      <c r="Y419" s="256"/>
      <c r="Z419" s="780">
        <v>44</v>
      </c>
      <c r="AA419" s="781"/>
      <c r="AB419" s="255">
        <v>141907</v>
      </c>
      <c r="AC419" s="256"/>
      <c r="AD419" s="469">
        <v>95.89</v>
      </c>
      <c r="AE419" s="435"/>
      <c r="AF419" s="255">
        <v>79723</v>
      </c>
      <c r="AG419" s="181"/>
      <c r="AH419" s="181"/>
    </row>
    <row r="420" spans="1:34" ht="13.5">
      <c r="A420" s="182" t="s">
        <v>728</v>
      </c>
      <c r="B420" s="182"/>
      <c r="C420" s="183"/>
      <c r="D420" s="255">
        <v>865</v>
      </c>
      <c r="E420" s="256"/>
      <c r="F420" s="255">
        <v>0</v>
      </c>
      <c r="G420" s="256"/>
      <c r="H420" s="255">
        <v>865</v>
      </c>
      <c r="I420" s="256"/>
      <c r="J420" s="186">
        <v>165</v>
      </c>
      <c r="K420" s="162"/>
      <c r="L420" s="186">
        <v>81.2</v>
      </c>
      <c r="M420" s="162"/>
      <c r="N420" s="255">
        <v>101183</v>
      </c>
      <c r="O420" s="181"/>
      <c r="S420" s="189" t="s">
        <v>819</v>
      </c>
      <c r="T420" s="189"/>
      <c r="U420" s="162"/>
      <c r="V420" s="163">
        <v>631</v>
      </c>
      <c r="W420" s="163"/>
      <c r="X420" s="299">
        <v>1357</v>
      </c>
      <c r="Y420" s="299"/>
      <c r="Z420" s="780">
        <v>34.3</v>
      </c>
      <c r="AA420" s="781"/>
      <c r="AB420" s="255">
        <v>121263</v>
      </c>
      <c r="AC420" s="256"/>
      <c r="AD420" s="468">
        <v>93.45</v>
      </c>
      <c r="AE420" s="468"/>
      <c r="AF420" s="255">
        <v>89361</v>
      </c>
      <c r="AG420" s="181"/>
      <c r="AH420" s="181"/>
    </row>
    <row r="421" spans="1:34" ht="14.25" thickBot="1">
      <c r="A421" s="182" t="s">
        <v>754</v>
      </c>
      <c r="B421" s="182"/>
      <c r="C421" s="183"/>
      <c r="D421" s="255">
        <v>816</v>
      </c>
      <c r="E421" s="256"/>
      <c r="F421" s="255">
        <v>0</v>
      </c>
      <c r="G421" s="256"/>
      <c r="H421" s="255">
        <v>816</v>
      </c>
      <c r="I421" s="256"/>
      <c r="J421" s="186">
        <v>154</v>
      </c>
      <c r="K421" s="162"/>
      <c r="L421" s="186">
        <v>80.6</v>
      </c>
      <c r="M421" s="162"/>
      <c r="N421" s="292">
        <v>95706</v>
      </c>
      <c r="O421" s="279"/>
      <c r="S421" s="273" t="s">
        <v>818</v>
      </c>
      <c r="T421" s="273"/>
      <c r="U421" s="209"/>
      <c r="V421" s="209">
        <v>615</v>
      </c>
      <c r="W421" s="374"/>
      <c r="X421" s="423">
        <v>1322</v>
      </c>
      <c r="Y421" s="423"/>
      <c r="Z421" s="834"/>
      <c r="AA421" s="835"/>
      <c r="AB421" s="218">
        <v>113984</v>
      </c>
      <c r="AC421" s="220"/>
      <c r="AD421" s="460">
        <v>94.4</v>
      </c>
      <c r="AE421" s="460"/>
      <c r="AF421" s="218">
        <v>86221</v>
      </c>
      <c r="AG421" s="219"/>
      <c r="AH421" s="219"/>
    </row>
    <row r="422" spans="1:15" ht="13.5">
      <c r="A422" s="182" t="s">
        <v>768</v>
      </c>
      <c r="B422" s="182"/>
      <c r="C422" s="183"/>
      <c r="D422" s="292">
        <v>784</v>
      </c>
      <c r="E422" s="293"/>
      <c r="F422" s="292">
        <v>1</v>
      </c>
      <c r="G422" s="293"/>
      <c r="H422" s="292">
        <v>785</v>
      </c>
      <c r="I422" s="293"/>
      <c r="J422" s="187">
        <v>163</v>
      </c>
      <c r="K422" s="183"/>
      <c r="L422" s="187">
        <v>80.5</v>
      </c>
      <c r="M422" s="183"/>
      <c r="N422" s="255">
        <v>90780</v>
      </c>
      <c r="O422" s="181"/>
    </row>
    <row r="423" spans="1:27" ht="13.5">
      <c r="A423" s="182" t="s">
        <v>819</v>
      </c>
      <c r="B423" s="182"/>
      <c r="C423" s="183"/>
      <c r="D423" s="255">
        <v>768</v>
      </c>
      <c r="E423" s="256"/>
      <c r="F423" s="255">
        <v>1</v>
      </c>
      <c r="G423" s="256"/>
      <c r="H423" s="255">
        <v>769</v>
      </c>
      <c r="I423" s="256"/>
      <c r="J423" s="186">
        <v>162</v>
      </c>
      <c r="K423" s="162"/>
      <c r="L423" s="186">
        <v>78.6</v>
      </c>
      <c r="M423" s="162"/>
      <c r="N423" s="255">
        <v>84802</v>
      </c>
      <c r="O423" s="181"/>
      <c r="S423" s="190" t="s">
        <v>258</v>
      </c>
      <c r="T423" s="190"/>
      <c r="U423" s="92" t="s">
        <v>260</v>
      </c>
      <c r="V423" s="92"/>
      <c r="W423" s="92"/>
      <c r="X423" s="92"/>
      <c r="Y423" s="92"/>
      <c r="Z423" s="92"/>
      <c r="AA423" s="92"/>
    </row>
    <row r="424" spans="1:34" ht="14.25" thickBot="1">
      <c r="A424" s="209" t="s">
        <v>818</v>
      </c>
      <c r="B424" s="374"/>
      <c r="C424" s="374"/>
      <c r="D424" s="423">
        <v>718</v>
      </c>
      <c r="E424" s="423"/>
      <c r="F424" s="423">
        <v>2</v>
      </c>
      <c r="G424" s="423"/>
      <c r="H424" s="423">
        <v>720</v>
      </c>
      <c r="I424" s="423"/>
      <c r="J424" s="374">
        <v>202</v>
      </c>
      <c r="K424" s="374"/>
      <c r="L424" s="374">
        <v>75.4</v>
      </c>
      <c r="M424" s="374"/>
      <c r="N424" s="218"/>
      <c r="O424" s="219"/>
      <c r="S424" s="190"/>
      <c r="T424" s="190"/>
      <c r="U424" s="43" t="s">
        <v>259</v>
      </c>
      <c r="V424" s="43"/>
      <c r="W424" s="43"/>
      <c r="X424" s="43"/>
      <c r="Y424" s="43"/>
      <c r="Z424" s="43"/>
      <c r="AA424" s="43"/>
      <c r="AC424" s="230" t="s">
        <v>261</v>
      </c>
      <c r="AD424" s="230"/>
      <c r="AE424" s="230"/>
      <c r="AF424" s="230"/>
      <c r="AG424" s="230"/>
      <c r="AH424" s="230"/>
    </row>
    <row r="425" spans="8:15" ht="13.5">
      <c r="H425" s="436" t="s">
        <v>927</v>
      </c>
      <c r="I425" s="436"/>
      <c r="J425" s="436"/>
      <c r="K425" s="436"/>
      <c r="L425" s="436"/>
      <c r="M425" s="436"/>
      <c r="N425" s="436"/>
      <c r="O425" s="436"/>
    </row>
    <row r="426" spans="8:15" ht="13.5">
      <c r="H426" s="24"/>
      <c r="I426" s="24"/>
      <c r="J426" s="24"/>
      <c r="K426" s="24"/>
      <c r="L426" s="24"/>
      <c r="M426" s="24"/>
      <c r="N426" s="24"/>
      <c r="O426" s="24"/>
    </row>
    <row r="427" spans="1:37" ht="18" thickBot="1">
      <c r="A427" s="308" t="s">
        <v>262</v>
      </c>
      <c r="B427" s="308"/>
      <c r="C427" s="308"/>
      <c r="D427" s="308"/>
      <c r="E427" s="308"/>
      <c r="F427" s="308"/>
      <c r="M427" s="82" t="s">
        <v>232</v>
      </c>
      <c r="N427" s="82"/>
      <c r="O427" s="82"/>
      <c r="P427" s="82"/>
      <c r="Q427" s="82"/>
      <c r="R427" s="82"/>
      <c r="S427" s="82"/>
      <c r="AF427" s="24"/>
      <c r="AG427" s="24"/>
      <c r="AH427" s="24"/>
      <c r="AI427" s="386" t="s">
        <v>241</v>
      </c>
      <c r="AJ427" s="386"/>
      <c r="AK427" s="386"/>
    </row>
    <row r="428" spans="1:37" ht="13.5">
      <c r="A428" s="419" t="s">
        <v>266</v>
      </c>
      <c r="B428" s="420"/>
      <c r="C428" s="420"/>
      <c r="D428" s="357" t="s">
        <v>263</v>
      </c>
      <c r="E428" s="357"/>
      <c r="F428" s="357"/>
      <c r="G428" s="357"/>
      <c r="H428" s="357" t="s">
        <v>265</v>
      </c>
      <c r="I428" s="246"/>
      <c r="M428" s="211" t="s">
        <v>239</v>
      </c>
      <c r="N428" s="211"/>
      <c r="O428" s="245"/>
      <c r="P428" s="165" t="s">
        <v>82</v>
      </c>
      <c r="Q428" s="165"/>
      <c r="R428" s="166" t="s">
        <v>238</v>
      </c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D428" s="194"/>
      <c r="AE428" s="194"/>
      <c r="AF428" s="194"/>
      <c r="AG428" s="194"/>
      <c r="AH428" s="194"/>
      <c r="AI428" s="194"/>
      <c r="AJ428" s="194"/>
      <c r="AK428" s="194"/>
    </row>
    <row r="429" spans="1:37" ht="13.5">
      <c r="A429" s="421"/>
      <c r="B429" s="422"/>
      <c r="C429" s="422"/>
      <c r="D429" s="298" t="s">
        <v>0</v>
      </c>
      <c r="E429" s="298"/>
      <c r="F429" s="298" t="s">
        <v>264</v>
      </c>
      <c r="G429" s="298"/>
      <c r="H429" s="179"/>
      <c r="I429" s="176"/>
      <c r="M429" s="212"/>
      <c r="N429" s="212"/>
      <c r="O429" s="367"/>
      <c r="P429" s="298"/>
      <c r="Q429" s="298"/>
      <c r="R429" s="191" t="s">
        <v>106</v>
      </c>
      <c r="S429" s="192"/>
      <c r="T429" s="192"/>
      <c r="U429" s="192"/>
      <c r="V429" s="192"/>
      <c r="W429" s="192"/>
      <c r="X429" s="192"/>
      <c r="Y429" s="192"/>
      <c r="Z429" s="192"/>
      <c r="AA429" s="193"/>
      <c r="AB429" s="191" t="s">
        <v>107</v>
      </c>
      <c r="AC429" s="192"/>
      <c r="AD429" s="192"/>
      <c r="AE429" s="192"/>
      <c r="AF429" s="192"/>
      <c r="AG429" s="192"/>
      <c r="AH429" s="192"/>
      <c r="AI429" s="192"/>
      <c r="AJ429" s="192"/>
      <c r="AK429" s="192"/>
    </row>
    <row r="430" spans="1:37" ht="13.5">
      <c r="A430" s="162"/>
      <c r="B430" s="163"/>
      <c r="C430" s="163"/>
      <c r="D430" s="163" t="s">
        <v>267</v>
      </c>
      <c r="E430" s="163"/>
      <c r="F430" s="163" t="s">
        <v>136</v>
      </c>
      <c r="G430" s="163"/>
      <c r="H430" s="163" t="s">
        <v>633</v>
      </c>
      <c r="I430" s="186"/>
      <c r="M430" s="177"/>
      <c r="N430" s="177"/>
      <c r="O430" s="178"/>
      <c r="P430" s="298"/>
      <c r="Q430" s="298"/>
      <c r="R430" s="191" t="s">
        <v>233</v>
      </c>
      <c r="S430" s="193"/>
      <c r="T430" s="191" t="s">
        <v>234</v>
      </c>
      <c r="U430" s="193"/>
      <c r="V430" s="298" t="s">
        <v>235</v>
      </c>
      <c r="W430" s="298"/>
      <c r="X430" s="349" t="s">
        <v>236</v>
      </c>
      <c r="Y430" s="349"/>
      <c r="Z430" s="267" t="s">
        <v>237</v>
      </c>
      <c r="AA430" s="304"/>
      <c r="AB430" s="267" t="s">
        <v>233</v>
      </c>
      <c r="AC430" s="304"/>
      <c r="AD430" s="349" t="s">
        <v>234</v>
      </c>
      <c r="AE430" s="349"/>
      <c r="AF430" s="267" t="s">
        <v>235</v>
      </c>
      <c r="AG430" s="304"/>
      <c r="AH430" s="267" t="s">
        <v>236</v>
      </c>
      <c r="AI430" s="304"/>
      <c r="AJ430" s="267" t="s">
        <v>237</v>
      </c>
      <c r="AK430" s="268"/>
    </row>
    <row r="431" spans="1:37" ht="13.5">
      <c r="A431" s="189" t="s">
        <v>904</v>
      </c>
      <c r="B431" s="189"/>
      <c r="C431" s="162"/>
      <c r="D431" s="3"/>
      <c r="E431" s="2">
        <v>10</v>
      </c>
      <c r="F431" s="3"/>
      <c r="G431" s="2">
        <v>16</v>
      </c>
      <c r="H431" s="186">
        <v>3.4</v>
      </c>
      <c r="I431" s="189"/>
      <c r="M431" s="302" t="s">
        <v>60</v>
      </c>
      <c r="N431" s="302"/>
      <c r="O431" s="303"/>
      <c r="P431" s="86"/>
      <c r="Q431" s="24">
        <v>145</v>
      </c>
      <c r="R431" s="3"/>
      <c r="S431" s="2" t="s">
        <v>641</v>
      </c>
      <c r="T431" s="3"/>
      <c r="U431" s="2">
        <v>2</v>
      </c>
      <c r="V431" s="3"/>
      <c r="W431" s="2">
        <v>15</v>
      </c>
      <c r="X431" s="3"/>
      <c r="Y431" s="2">
        <v>53</v>
      </c>
      <c r="Z431" s="3"/>
      <c r="AA431" s="2">
        <v>74</v>
      </c>
      <c r="AB431" s="3"/>
      <c r="AC431" s="2" t="s">
        <v>641</v>
      </c>
      <c r="AD431" s="3"/>
      <c r="AE431" s="2" t="s">
        <v>641</v>
      </c>
      <c r="AF431" s="3"/>
      <c r="AG431" s="2" t="s">
        <v>641</v>
      </c>
      <c r="AH431" s="3"/>
      <c r="AI431" s="2" t="s">
        <v>641</v>
      </c>
      <c r="AJ431" s="3"/>
      <c r="AK431" s="2">
        <v>1</v>
      </c>
    </row>
    <row r="432" spans="1:37" ht="13.5">
      <c r="A432" s="189" t="s">
        <v>619</v>
      </c>
      <c r="B432" s="189"/>
      <c r="C432" s="162"/>
      <c r="D432" s="3"/>
      <c r="E432" s="2">
        <v>7</v>
      </c>
      <c r="F432" s="3"/>
      <c r="G432" s="2">
        <v>11</v>
      </c>
      <c r="H432" s="186">
        <v>2.34</v>
      </c>
      <c r="I432" s="189"/>
      <c r="M432" s="182" t="s">
        <v>66</v>
      </c>
      <c r="N432" s="182"/>
      <c r="O432" s="183"/>
      <c r="P432" s="87"/>
      <c r="Q432" s="22">
        <v>122</v>
      </c>
      <c r="R432" s="3"/>
      <c r="S432" s="2" t="s">
        <v>641</v>
      </c>
      <c r="T432" s="3"/>
      <c r="U432" s="2">
        <v>4</v>
      </c>
      <c r="V432" s="3"/>
      <c r="W432" s="2">
        <v>7</v>
      </c>
      <c r="X432" s="3"/>
      <c r="Y432" s="2">
        <v>47</v>
      </c>
      <c r="Z432" s="3"/>
      <c r="AA432" s="2">
        <v>64</v>
      </c>
      <c r="AB432" s="3"/>
      <c r="AC432" s="2" t="s">
        <v>641</v>
      </c>
      <c r="AD432" s="3"/>
      <c r="AE432" s="2" t="s">
        <v>641</v>
      </c>
      <c r="AF432" s="3"/>
      <c r="AG432" s="2" t="s">
        <v>641</v>
      </c>
      <c r="AH432" s="3"/>
      <c r="AI432" s="2" t="s">
        <v>641</v>
      </c>
      <c r="AJ432" s="3"/>
      <c r="AK432" s="2" t="s">
        <v>641</v>
      </c>
    </row>
    <row r="433" spans="1:37" ht="13.5">
      <c r="A433" s="189" t="s">
        <v>620</v>
      </c>
      <c r="B433" s="189"/>
      <c r="C433" s="162"/>
      <c r="D433" s="3"/>
      <c r="E433" s="2">
        <v>7</v>
      </c>
      <c r="F433" s="3"/>
      <c r="G433" s="2">
        <v>11</v>
      </c>
      <c r="H433" s="186">
        <v>2.35</v>
      </c>
      <c r="I433" s="189"/>
      <c r="M433" s="182" t="s">
        <v>67</v>
      </c>
      <c r="N433" s="182"/>
      <c r="O433" s="183"/>
      <c r="P433" s="87"/>
      <c r="Q433" s="22">
        <v>109</v>
      </c>
      <c r="R433" s="3"/>
      <c r="S433" s="2" t="s">
        <v>641</v>
      </c>
      <c r="T433" s="3"/>
      <c r="U433" s="2">
        <v>1</v>
      </c>
      <c r="V433" s="3"/>
      <c r="W433" s="2">
        <v>7</v>
      </c>
      <c r="X433" s="3"/>
      <c r="Y433" s="2">
        <v>41</v>
      </c>
      <c r="Z433" s="3"/>
      <c r="AA433" s="2">
        <v>60</v>
      </c>
      <c r="AB433" s="3"/>
      <c r="AC433" s="2" t="s">
        <v>641</v>
      </c>
      <c r="AD433" s="3"/>
      <c r="AE433" s="2" t="s">
        <v>641</v>
      </c>
      <c r="AF433" s="3"/>
      <c r="AG433" s="2" t="s">
        <v>641</v>
      </c>
      <c r="AH433" s="3"/>
      <c r="AI433" s="2" t="s">
        <v>641</v>
      </c>
      <c r="AJ433" s="3"/>
      <c r="AK433" s="2" t="s">
        <v>641</v>
      </c>
    </row>
    <row r="434" spans="1:37" ht="13.5">
      <c r="A434" s="189" t="s">
        <v>621</v>
      </c>
      <c r="B434" s="189"/>
      <c r="C434" s="162"/>
      <c r="D434" s="3"/>
      <c r="E434" s="2">
        <v>7</v>
      </c>
      <c r="F434" s="3"/>
      <c r="G434" s="2">
        <v>11</v>
      </c>
      <c r="H434" s="417">
        <v>2.39</v>
      </c>
      <c r="I434" s="418"/>
      <c r="M434" s="182" t="s">
        <v>618</v>
      </c>
      <c r="N434" s="182"/>
      <c r="O434" s="183"/>
      <c r="P434" s="87"/>
      <c r="Q434" s="22">
        <v>99</v>
      </c>
      <c r="R434" s="3"/>
      <c r="S434" s="2" t="s">
        <v>641</v>
      </c>
      <c r="T434" s="3"/>
      <c r="U434" s="2">
        <v>2</v>
      </c>
      <c r="V434" s="3"/>
      <c r="W434" s="2">
        <v>5</v>
      </c>
      <c r="X434" s="3"/>
      <c r="Y434" s="2">
        <v>39</v>
      </c>
      <c r="Z434" s="3"/>
      <c r="AA434" s="2">
        <v>53</v>
      </c>
      <c r="AB434" s="3"/>
      <c r="AC434" s="2" t="s">
        <v>641</v>
      </c>
      <c r="AD434" s="3"/>
      <c r="AE434" s="2" t="s">
        <v>641</v>
      </c>
      <c r="AF434" s="3"/>
      <c r="AG434" s="2" t="s">
        <v>641</v>
      </c>
      <c r="AH434" s="3"/>
      <c r="AI434" s="2" t="s">
        <v>641</v>
      </c>
      <c r="AJ434" s="3"/>
      <c r="AK434" s="2" t="s">
        <v>641</v>
      </c>
    </row>
    <row r="435" spans="1:37" ht="13.5">
      <c r="A435" s="189" t="s">
        <v>622</v>
      </c>
      <c r="B435" s="189"/>
      <c r="C435" s="162"/>
      <c r="D435" s="3"/>
      <c r="E435" s="2">
        <v>8</v>
      </c>
      <c r="F435" s="3"/>
      <c r="G435" s="2">
        <v>11</v>
      </c>
      <c r="H435" s="186">
        <v>2.43</v>
      </c>
      <c r="I435" s="189"/>
      <c r="M435" s="182" t="s">
        <v>619</v>
      </c>
      <c r="N435" s="182"/>
      <c r="O435" s="183"/>
      <c r="P435" s="87"/>
      <c r="Q435" s="22">
        <v>69</v>
      </c>
      <c r="R435" s="3"/>
      <c r="S435" s="2" t="s">
        <v>641</v>
      </c>
      <c r="T435" s="3"/>
      <c r="U435" s="2">
        <v>1</v>
      </c>
      <c r="V435" s="3"/>
      <c r="W435" s="2">
        <v>4</v>
      </c>
      <c r="X435" s="3"/>
      <c r="Y435" s="2">
        <v>30</v>
      </c>
      <c r="Z435" s="3"/>
      <c r="AA435" s="2">
        <v>34</v>
      </c>
      <c r="AB435" s="3"/>
      <c r="AC435" s="2" t="s">
        <v>641</v>
      </c>
      <c r="AD435" s="3"/>
      <c r="AE435" s="2" t="s">
        <v>641</v>
      </c>
      <c r="AF435" s="3"/>
      <c r="AG435" s="2" t="s">
        <v>641</v>
      </c>
      <c r="AH435" s="3"/>
      <c r="AI435" s="2" t="s">
        <v>641</v>
      </c>
      <c r="AJ435" s="3"/>
      <c r="AK435" s="2" t="s">
        <v>641</v>
      </c>
    </row>
    <row r="436" spans="1:37" ht="13.5">
      <c r="A436" s="189" t="s">
        <v>623</v>
      </c>
      <c r="B436" s="189"/>
      <c r="C436" s="162"/>
      <c r="D436" s="3"/>
      <c r="E436" s="2">
        <v>7</v>
      </c>
      <c r="F436" s="3"/>
      <c r="G436" s="2">
        <v>10</v>
      </c>
      <c r="H436" s="186">
        <v>2.25</v>
      </c>
      <c r="I436" s="189"/>
      <c r="M436" s="182" t="s">
        <v>620</v>
      </c>
      <c r="N436" s="182"/>
      <c r="O436" s="183"/>
      <c r="P436" s="87"/>
      <c r="Q436" s="22">
        <v>65</v>
      </c>
      <c r="R436" s="3"/>
      <c r="S436" s="2" t="s">
        <v>641</v>
      </c>
      <c r="T436" s="3"/>
      <c r="U436" s="2">
        <v>1</v>
      </c>
      <c r="V436" s="3"/>
      <c r="W436" s="2">
        <v>5</v>
      </c>
      <c r="X436" s="3"/>
      <c r="Y436" s="2">
        <v>28</v>
      </c>
      <c r="Z436" s="3"/>
      <c r="AA436" s="2">
        <v>31</v>
      </c>
      <c r="AB436" s="3"/>
      <c r="AC436" s="2" t="s">
        <v>641</v>
      </c>
      <c r="AD436" s="3"/>
      <c r="AE436" s="2" t="s">
        <v>641</v>
      </c>
      <c r="AF436" s="3"/>
      <c r="AG436" s="2" t="s">
        <v>641</v>
      </c>
      <c r="AH436" s="3"/>
      <c r="AI436" s="2" t="s">
        <v>641</v>
      </c>
      <c r="AJ436" s="3"/>
      <c r="AK436" s="2" t="s">
        <v>641</v>
      </c>
    </row>
    <row r="437" spans="1:37" ht="13.5">
      <c r="A437" s="189" t="s">
        <v>624</v>
      </c>
      <c r="B437" s="189"/>
      <c r="C437" s="162"/>
      <c r="D437" s="3"/>
      <c r="E437" s="2">
        <v>7</v>
      </c>
      <c r="F437" s="3"/>
      <c r="G437" s="2">
        <v>9</v>
      </c>
      <c r="H437" s="186">
        <v>2.05</v>
      </c>
      <c r="I437" s="189"/>
      <c r="M437" s="182" t="s">
        <v>621</v>
      </c>
      <c r="N437" s="182"/>
      <c r="O437" s="183"/>
      <c r="P437" s="87"/>
      <c r="Q437" s="22">
        <v>64</v>
      </c>
      <c r="R437" s="3"/>
      <c r="S437" s="2" t="s">
        <v>641</v>
      </c>
      <c r="T437" s="3"/>
      <c r="U437" s="2">
        <v>1</v>
      </c>
      <c r="V437" s="3"/>
      <c r="W437" s="2">
        <v>4</v>
      </c>
      <c r="X437" s="3"/>
      <c r="Y437" s="2">
        <v>25</v>
      </c>
      <c r="Z437" s="3"/>
      <c r="AA437" s="2">
        <v>34</v>
      </c>
      <c r="AB437" s="3"/>
      <c r="AC437" s="2" t="s">
        <v>641</v>
      </c>
      <c r="AD437" s="3"/>
      <c r="AE437" s="2" t="s">
        <v>641</v>
      </c>
      <c r="AF437" s="3"/>
      <c r="AG437" s="2" t="s">
        <v>641</v>
      </c>
      <c r="AH437" s="3"/>
      <c r="AI437" s="2" t="s">
        <v>641</v>
      </c>
      <c r="AJ437" s="3"/>
      <c r="AK437" s="2" t="s">
        <v>641</v>
      </c>
    </row>
    <row r="438" spans="1:37" ht="13.5">
      <c r="A438" s="189" t="s">
        <v>728</v>
      </c>
      <c r="B438" s="189"/>
      <c r="C438" s="162"/>
      <c r="D438" s="3"/>
      <c r="E438" s="2">
        <v>7</v>
      </c>
      <c r="F438" s="3"/>
      <c r="G438" s="2">
        <v>9</v>
      </c>
      <c r="H438" s="186">
        <v>2.08</v>
      </c>
      <c r="I438" s="189"/>
      <c r="M438" s="182" t="s">
        <v>622</v>
      </c>
      <c r="N438" s="182"/>
      <c r="O438" s="183"/>
      <c r="P438" s="87"/>
      <c r="Q438" s="22">
        <v>58</v>
      </c>
      <c r="R438" s="3"/>
      <c r="S438" s="2" t="s">
        <v>641</v>
      </c>
      <c r="T438" s="3"/>
      <c r="U438" s="2">
        <v>2</v>
      </c>
      <c r="V438" s="3"/>
      <c r="W438" s="2">
        <v>2</v>
      </c>
      <c r="X438" s="3"/>
      <c r="Y438" s="2">
        <v>23</v>
      </c>
      <c r="Z438" s="3"/>
      <c r="AA438" s="2">
        <v>31</v>
      </c>
      <c r="AB438" s="3"/>
      <c r="AC438" s="2" t="s">
        <v>641</v>
      </c>
      <c r="AD438" s="3"/>
      <c r="AE438" s="2" t="s">
        <v>641</v>
      </c>
      <c r="AF438" s="3"/>
      <c r="AG438" s="2" t="s">
        <v>641</v>
      </c>
      <c r="AH438" s="3"/>
      <c r="AI438" s="2" t="s">
        <v>641</v>
      </c>
      <c r="AJ438" s="3"/>
      <c r="AK438" s="2" t="s">
        <v>641</v>
      </c>
    </row>
    <row r="439" spans="1:37" ht="13.5">
      <c r="A439" s="189" t="s">
        <v>754</v>
      </c>
      <c r="B439" s="189"/>
      <c r="C439" s="162"/>
      <c r="D439" s="3"/>
      <c r="E439" s="2">
        <v>5</v>
      </c>
      <c r="F439" s="3"/>
      <c r="G439" s="4">
        <v>6</v>
      </c>
      <c r="H439" s="186">
        <v>1.41</v>
      </c>
      <c r="I439" s="189"/>
      <c r="M439" s="182" t="s">
        <v>623</v>
      </c>
      <c r="N439" s="182"/>
      <c r="O439" s="183"/>
      <c r="P439" s="87"/>
      <c r="Q439" s="22">
        <v>53</v>
      </c>
      <c r="R439" s="3"/>
      <c r="S439" s="2" t="s">
        <v>641</v>
      </c>
      <c r="T439" s="3"/>
      <c r="U439" s="2">
        <v>1</v>
      </c>
      <c r="V439" s="3"/>
      <c r="W439" s="2">
        <v>7</v>
      </c>
      <c r="X439" s="3"/>
      <c r="Y439" s="2">
        <v>27</v>
      </c>
      <c r="Z439" s="3"/>
      <c r="AA439" s="2">
        <v>18</v>
      </c>
      <c r="AB439" s="3"/>
      <c r="AC439" s="2" t="s">
        <v>641</v>
      </c>
      <c r="AD439" s="3"/>
      <c r="AE439" s="2" t="s">
        <v>641</v>
      </c>
      <c r="AF439" s="3"/>
      <c r="AG439" s="2" t="s">
        <v>641</v>
      </c>
      <c r="AH439" s="3"/>
      <c r="AI439" s="2" t="s">
        <v>641</v>
      </c>
      <c r="AJ439" s="3"/>
      <c r="AK439" s="2" t="s">
        <v>641</v>
      </c>
    </row>
    <row r="440" spans="1:37" ht="13.5">
      <c r="A440" s="189" t="s">
        <v>753</v>
      </c>
      <c r="B440" s="189"/>
      <c r="C440" s="162" t="s">
        <v>768</v>
      </c>
      <c r="D440" s="186">
        <v>7</v>
      </c>
      <c r="E440" s="162"/>
      <c r="F440" s="186">
        <v>9</v>
      </c>
      <c r="G440" s="162"/>
      <c r="H440" s="186">
        <v>2.18</v>
      </c>
      <c r="I440" s="189"/>
      <c r="M440" s="182" t="s">
        <v>624</v>
      </c>
      <c r="N440" s="182"/>
      <c r="O440" s="183"/>
      <c r="P440" s="87"/>
      <c r="Q440" s="22">
        <v>48</v>
      </c>
      <c r="R440" s="3"/>
      <c r="S440" s="2" t="s">
        <v>641</v>
      </c>
      <c r="T440" s="3"/>
      <c r="U440" s="2" t="s">
        <v>641</v>
      </c>
      <c r="V440" s="3"/>
      <c r="W440" s="2">
        <v>1</v>
      </c>
      <c r="X440" s="3"/>
      <c r="Y440" s="2">
        <v>23</v>
      </c>
      <c r="Z440" s="3"/>
      <c r="AA440" s="2">
        <v>24</v>
      </c>
      <c r="AB440" s="3"/>
      <c r="AC440" s="2" t="s">
        <v>641</v>
      </c>
      <c r="AD440" s="3"/>
      <c r="AE440" s="2" t="s">
        <v>641</v>
      </c>
      <c r="AF440" s="3"/>
      <c r="AG440" s="2" t="s">
        <v>641</v>
      </c>
      <c r="AH440" s="3"/>
      <c r="AI440" s="2" t="s">
        <v>641</v>
      </c>
      <c r="AJ440" s="3"/>
      <c r="AK440" s="2" t="s">
        <v>641</v>
      </c>
    </row>
    <row r="441" spans="1:37" ht="13.5">
      <c r="A441" s="2"/>
      <c r="B441" s="2"/>
      <c r="C441" s="4" t="s">
        <v>819</v>
      </c>
      <c r="D441" s="186">
        <v>5</v>
      </c>
      <c r="E441" s="162"/>
      <c r="F441" s="186">
        <v>6</v>
      </c>
      <c r="G441" s="162"/>
      <c r="H441" s="187">
        <v>1.48</v>
      </c>
      <c r="I441" s="182"/>
      <c r="M441" s="182" t="s">
        <v>728</v>
      </c>
      <c r="N441" s="182"/>
      <c r="O441" s="183"/>
      <c r="P441" s="87"/>
      <c r="Q441" s="22">
        <v>48</v>
      </c>
      <c r="R441" s="3"/>
      <c r="S441" s="2" t="s">
        <v>641</v>
      </c>
      <c r="T441" s="3"/>
      <c r="U441" s="2" t="s">
        <v>641</v>
      </c>
      <c r="V441" s="3"/>
      <c r="W441" s="2">
        <v>2</v>
      </c>
      <c r="X441" s="3"/>
      <c r="Y441" s="2">
        <v>23</v>
      </c>
      <c r="Z441" s="3"/>
      <c r="AA441" s="2">
        <v>23</v>
      </c>
      <c r="AB441" s="3"/>
      <c r="AC441" s="2" t="s">
        <v>641</v>
      </c>
      <c r="AD441" s="3"/>
      <c r="AE441" s="2" t="s">
        <v>641</v>
      </c>
      <c r="AF441" s="3"/>
      <c r="AG441" s="2" t="s">
        <v>641</v>
      </c>
      <c r="AH441" s="3"/>
      <c r="AI441" s="2" t="s">
        <v>641</v>
      </c>
      <c r="AJ441" s="3"/>
      <c r="AK441" s="2" t="s">
        <v>641</v>
      </c>
    </row>
    <row r="442" spans="1:37" ht="13.5">
      <c r="A442" s="24"/>
      <c r="B442" s="24"/>
      <c r="C442" s="4" t="s">
        <v>880</v>
      </c>
      <c r="D442" s="243">
        <v>5</v>
      </c>
      <c r="E442" s="231"/>
      <c r="F442" s="243">
        <v>6</v>
      </c>
      <c r="G442" s="231"/>
      <c r="H442" s="186">
        <v>1.51</v>
      </c>
      <c r="I442" s="189"/>
      <c r="M442" s="182" t="s">
        <v>754</v>
      </c>
      <c r="N442" s="182"/>
      <c r="O442" s="183"/>
      <c r="P442" s="87"/>
      <c r="Q442" s="22">
        <v>43</v>
      </c>
      <c r="R442" s="3"/>
      <c r="S442" s="2">
        <v>1</v>
      </c>
      <c r="T442" s="3"/>
      <c r="U442" s="2" t="s">
        <v>72</v>
      </c>
      <c r="V442" s="3"/>
      <c r="W442" s="2">
        <v>2</v>
      </c>
      <c r="X442" s="3"/>
      <c r="Y442" s="2">
        <v>13</v>
      </c>
      <c r="Z442" s="3"/>
      <c r="AA442" s="2">
        <v>27</v>
      </c>
      <c r="AB442" s="3"/>
      <c r="AC442" s="2" t="s">
        <v>72</v>
      </c>
      <c r="AD442" s="3"/>
      <c r="AE442" s="2" t="s">
        <v>72</v>
      </c>
      <c r="AF442" s="3"/>
      <c r="AG442" s="2" t="s">
        <v>72</v>
      </c>
      <c r="AH442" s="3"/>
      <c r="AI442" s="2" t="s">
        <v>72</v>
      </c>
      <c r="AJ442" s="3"/>
      <c r="AK442" s="2" t="s">
        <v>72</v>
      </c>
    </row>
    <row r="443" spans="1:37" ht="14.25" thickBot="1">
      <c r="A443" s="88"/>
      <c r="B443" s="88"/>
      <c r="C443" s="84" t="s">
        <v>566</v>
      </c>
      <c r="D443" s="265">
        <v>7</v>
      </c>
      <c r="E443" s="266"/>
      <c r="F443" s="265">
        <v>9</v>
      </c>
      <c r="G443" s="266"/>
      <c r="H443" s="208">
        <v>2.31</v>
      </c>
      <c r="I443" s="273"/>
      <c r="M443" s="182" t="s">
        <v>768</v>
      </c>
      <c r="N443" s="182"/>
      <c r="O443" s="183"/>
      <c r="P443" s="187">
        <v>31</v>
      </c>
      <c r="Q443" s="183"/>
      <c r="R443" s="186" t="s">
        <v>641</v>
      </c>
      <c r="S443" s="162"/>
      <c r="T443" s="186" t="s">
        <v>641</v>
      </c>
      <c r="U443" s="162"/>
      <c r="V443" s="186">
        <v>1</v>
      </c>
      <c r="W443" s="162"/>
      <c r="X443" s="186">
        <v>4</v>
      </c>
      <c r="Y443" s="162"/>
      <c r="Z443" s="86"/>
      <c r="AA443" s="4">
        <v>26</v>
      </c>
      <c r="AB443" s="186" t="s">
        <v>641</v>
      </c>
      <c r="AC443" s="162"/>
      <c r="AD443" s="186" t="s">
        <v>641</v>
      </c>
      <c r="AE443" s="162"/>
      <c r="AF443" s="186" t="s">
        <v>641</v>
      </c>
      <c r="AG443" s="162"/>
      <c r="AH443" s="186" t="s">
        <v>641</v>
      </c>
      <c r="AI443" s="162"/>
      <c r="AJ443" s="186" t="s">
        <v>641</v>
      </c>
      <c r="AK443" s="189"/>
    </row>
    <row r="444" spans="6:37" ht="13.5">
      <c r="F444" s="244" t="s">
        <v>824</v>
      </c>
      <c r="G444" s="244"/>
      <c r="H444" s="244"/>
      <c r="I444" s="244"/>
      <c r="M444" s="189" t="s">
        <v>819</v>
      </c>
      <c r="N444" s="189"/>
      <c r="O444" s="162"/>
      <c r="P444" s="186">
        <v>31</v>
      </c>
      <c r="Q444" s="162"/>
      <c r="R444" s="186" t="s">
        <v>641</v>
      </c>
      <c r="S444" s="162"/>
      <c r="T444" s="186" t="s">
        <v>641</v>
      </c>
      <c r="U444" s="162"/>
      <c r="V444" s="186">
        <v>1</v>
      </c>
      <c r="W444" s="162"/>
      <c r="X444" s="186">
        <v>3</v>
      </c>
      <c r="Y444" s="162"/>
      <c r="Z444" s="86"/>
      <c r="AA444" s="4">
        <v>27</v>
      </c>
      <c r="AB444" s="186" t="s">
        <v>641</v>
      </c>
      <c r="AC444" s="162"/>
      <c r="AD444" s="186" t="s">
        <v>641</v>
      </c>
      <c r="AE444" s="162"/>
      <c r="AF444" s="186" t="s">
        <v>641</v>
      </c>
      <c r="AG444" s="162"/>
      <c r="AH444" s="186" t="s">
        <v>641</v>
      </c>
      <c r="AI444" s="162"/>
      <c r="AJ444" s="186" t="s">
        <v>641</v>
      </c>
      <c r="AK444" s="189"/>
    </row>
    <row r="445" spans="13:37" ht="13.5">
      <c r="M445" s="189" t="s">
        <v>823</v>
      </c>
      <c r="N445" s="189"/>
      <c r="O445" s="162"/>
      <c r="P445" s="243">
        <v>29</v>
      </c>
      <c r="Q445" s="231"/>
      <c r="R445" s="186" t="s">
        <v>641</v>
      </c>
      <c r="S445" s="162"/>
      <c r="T445" s="186">
        <v>2</v>
      </c>
      <c r="U445" s="162"/>
      <c r="V445" s="186">
        <v>2</v>
      </c>
      <c r="W445" s="162"/>
      <c r="X445" s="186">
        <v>12</v>
      </c>
      <c r="Y445" s="162"/>
      <c r="Z445" s="86"/>
      <c r="AA445" s="4">
        <v>13</v>
      </c>
      <c r="AB445" s="186" t="s">
        <v>641</v>
      </c>
      <c r="AC445" s="162"/>
      <c r="AD445" s="186" t="s">
        <v>641</v>
      </c>
      <c r="AE445" s="162"/>
      <c r="AF445" s="186" t="s">
        <v>641</v>
      </c>
      <c r="AG445" s="162"/>
      <c r="AH445" s="186" t="s">
        <v>641</v>
      </c>
      <c r="AI445" s="162"/>
      <c r="AJ445" s="186" t="s">
        <v>641</v>
      </c>
      <c r="AK445" s="189"/>
    </row>
    <row r="446" spans="13:37" ht="14.25" thickBot="1">
      <c r="M446" s="273" t="s">
        <v>566</v>
      </c>
      <c r="N446" s="273"/>
      <c r="O446" s="209"/>
      <c r="P446" s="265">
        <v>29</v>
      </c>
      <c r="Q446" s="266"/>
      <c r="R446" s="370" t="s">
        <v>641</v>
      </c>
      <c r="S446" s="170"/>
      <c r="T446" s="208">
        <v>1</v>
      </c>
      <c r="U446" s="209"/>
      <c r="V446" s="208" t="s">
        <v>72</v>
      </c>
      <c r="W446" s="209"/>
      <c r="X446" s="208">
        <v>7</v>
      </c>
      <c r="Y446" s="209"/>
      <c r="Z446" s="130"/>
      <c r="AA446" s="85">
        <v>21</v>
      </c>
      <c r="AB446" s="370" t="s">
        <v>641</v>
      </c>
      <c r="AC446" s="170"/>
      <c r="AD446" s="370" t="s">
        <v>641</v>
      </c>
      <c r="AE446" s="170"/>
      <c r="AF446" s="370" t="s">
        <v>641</v>
      </c>
      <c r="AG446" s="170"/>
      <c r="AH446" s="370" t="s">
        <v>641</v>
      </c>
      <c r="AI446" s="170"/>
      <c r="AJ446" s="370" t="s">
        <v>641</v>
      </c>
      <c r="AK446" s="366"/>
    </row>
    <row r="447" spans="34:37" ht="13.5">
      <c r="AH447" s="47" t="s">
        <v>828</v>
      </c>
      <c r="AI447" s="47"/>
      <c r="AJ447" s="47"/>
      <c r="AK447" s="47"/>
    </row>
    <row r="448" spans="1:6" ht="18" thickBot="1">
      <c r="A448" s="242" t="s">
        <v>268</v>
      </c>
      <c r="B448" s="242"/>
      <c r="C448" s="242"/>
      <c r="D448" s="242"/>
      <c r="E448" s="242"/>
      <c r="F448" s="242"/>
    </row>
    <row r="449" spans="1:23" ht="13.5">
      <c r="A449" s="294" t="s">
        <v>277</v>
      </c>
      <c r="B449" s="295"/>
      <c r="C449" s="295"/>
      <c r="D449" s="166" t="s">
        <v>276</v>
      </c>
      <c r="E449" s="194"/>
      <c r="F449" s="194"/>
      <c r="G449" s="194"/>
      <c r="H449" s="194"/>
      <c r="I449" s="194"/>
      <c r="J449" s="194"/>
      <c r="K449" s="164"/>
      <c r="L449" s="166" t="s">
        <v>271</v>
      </c>
      <c r="M449" s="194"/>
      <c r="N449" s="194"/>
      <c r="O449" s="164"/>
      <c r="P449" s="166" t="s">
        <v>275</v>
      </c>
      <c r="Q449" s="194"/>
      <c r="R449" s="194"/>
      <c r="S449" s="164"/>
      <c r="T449" s="166" t="s">
        <v>273</v>
      </c>
      <c r="U449" s="194"/>
      <c r="V449" s="194"/>
      <c r="W449" s="194"/>
    </row>
    <row r="450" spans="1:23" ht="13.5">
      <c r="A450" s="296"/>
      <c r="B450" s="297"/>
      <c r="C450" s="297"/>
      <c r="D450" s="298" t="s">
        <v>272</v>
      </c>
      <c r="E450" s="298"/>
      <c r="F450" s="298" t="s">
        <v>270</v>
      </c>
      <c r="G450" s="298"/>
      <c r="H450" s="191" t="s">
        <v>269</v>
      </c>
      <c r="I450" s="192"/>
      <c r="J450" s="192"/>
      <c r="K450" s="193"/>
      <c r="L450" s="191" t="s">
        <v>272</v>
      </c>
      <c r="M450" s="193"/>
      <c r="N450" s="267" t="s">
        <v>274</v>
      </c>
      <c r="O450" s="304"/>
      <c r="P450" s="191" t="s">
        <v>272</v>
      </c>
      <c r="Q450" s="193"/>
      <c r="R450" s="267" t="s">
        <v>274</v>
      </c>
      <c r="S450" s="304"/>
      <c r="T450" s="191" t="s">
        <v>272</v>
      </c>
      <c r="U450" s="193"/>
      <c r="V450" s="267" t="s">
        <v>274</v>
      </c>
      <c r="W450" s="268"/>
    </row>
    <row r="451" spans="1:23" ht="13.5">
      <c r="A451" s="162"/>
      <c r="B451" s="163"/>
      <c r="C451" s="163"/>
      <c r="D451" s="163"/>
      <c r="E451" s="163"/>
      <c r="F451" s="163" t="s">
        <v>209</v>
      </c>
      <c r="G451" s="163"/>
      <c r="H451" s="301" t="s">
        <v>278</v>
      </c>
      <c r="I451" s="302"/>
      <c r="J451" s="302"/>
      <c r="K451" s="303"/>
      <c r="L451" s="163"/>
      <c r="M451" s="163"/>
      <c r="N451" s="301" t="s">
        <v>209</v>
      </c>
      <c r="O451" s="303"/>
      <c r="P451" s="163"/>
      <c r="Q451" s="163"/>
      <c r="R451" s="301" t="s">
        <v>209</v>
      </c>
      <c r="S451" s="303"/>
      <c r="T451" s="301"/>
      <c r="U451" s="303"/>
      <c r="V451" s="163" t="s">
        <v>209</v>
      </c>
      <c r="W451" s="186"/>
    </row>
    <row r="452" spans="1:23" ht="13.5">
      <c r="A452" s="189" t="s">
        <v>820</v>
      </c>
      <c r="B452" s="190"/>
      <c r="C452" s="162"/>
      <c r="D452" s="255">
        <v>21121</v>
      </c>
      <c r="E452" s="256"/>
      <c r="F452" s="255">
        <v>489612</v>
      </c>
      <c r="G452" s="256"/>
      <c r="H452" s="255">
        <v>195160</v>
      </c>
      <c r="I452" s="190"/>
      <c r="J452" s="190"/>
      <c r="K452" s="162"/>
      <c r="L452" s="255">
        <v>331</v>
      </c>
      <c r="M452" s="256"/>
      <c r="N452" s="255">
        <v>25570</v>
      </c>
      <c r="O452" s="162"/>
      <c r="P452" s="255">
        <v>8</v>
      </c>
      <c r="Q452" s="256"/>
      <c r="R452" s="255">
        <v>1920</v>
      </c>
      <c r="S452" s="162"/>
      <c r="T452" s="255">
        <v>29</v>
      </c>
      <c r="U452" s="256"/>
      <c r="V452" s="255">
        <v>1450</v>
      </c>
      <c r="W452" s="190"/>
    </row>
    <row r="453" spans="1:23" ht="13.5">
      <c r="A453" s="189" t="s">
        <v>65</v>
      </c>
      <c r="B453" s="190"/>
      <c r="C453" s="162"/>
      <c r="D453" s="255">
        <v>14429</v>
      </c>
      <c r="E453" s="256"/>
      <c r="F453" s="255">
        <v>341458</v>
      </c>
      <c r="G453" s="256"/>
      <c r="H453" s="255">
        <v>225348</v>
      </c>
      <c r="I453" s="190"/>
      <c r="J453" s="190"/>
      <c r="K453" s="162"/>
      <c r="L453" s="255">
        <v>407</v>
      </c>
      <c r="M453" s="256"/>
      <c r="N453" s="255">
        <v>33026</v>
      </c>
      <c r="O453" s="162"/>
      <c r="P453" s="255">
        <v>9</v>
      </c>
      <c r="Q453" s="256"/>
      <c r="R453" s="255">
        <v>2280</v>
      </c>
      <c r="S453" s="162"/>
      <c r="T453" s="255">
        <v>35</v>
      </c>
      <c r="U453" s="256"/>
      <c r="V453" s="255">
        <v>1750</v>
      </c>
      <c r="W453" s="190"/>
    </row>
    <row r="454" spans="1:23" ht="13.5">
      <c r="A454" s="189" t="s">
        <v>60</v>
      </c>
      <c r="B454" s="190"/>
      <c r="C454" s="162"/>
      <c r="D454" s="255">
        <v>13772</v>
      </c>
      <c r="E454" s="256"/>
      <c r="F454" s="255">
        <v>312061</v>
      </c>
      <c r="G454" s="256"/>
      <c r="H454" s="255">
        <v>229322</v>
      </c>
      <c r="I454" s="190"/>
      <c r="J454" s="190"/>
      <c r="K454" s="162"/>
      <c r="L454" s="255">
        <v>369</v>
      </c>
      <c r="M454" s="256"/>
      <c r="N454" s="255">
        <v>23699</v>
      </c>
      <c r="O454" s="162"/>
      <c r="P454" s="255">
        <v>9</v>
      </c>
      <c r="Q454" s="256"/>
      <c r="R454" s="255">
        <v>2700</v>
      </c>
      <c r="S454" s="162"/>
      <c r="T454" s="255">
        <v>24</v>
      </c>
      <c r="U454" s="256"/>
      <c r="V454" s="255">
        <v>1200</v>
      </c>
      <c r="W454" s="190"/>
    </row>
    <row r="455" spans="1:23" ht="15" customHeight="1">
      <c r="A455" s="189" t="s">
        <v>66</v>
      </c>
      <c r="B455" s="190"/>
      <c r="C455" s="162"/>
      <c r="D455" s="255">
        <v>13436</v>
      </c>
      <c r="E455" s="256"/>
      <c r="F455" s="255">
        <v>319780</v>
      </c>
      <c r="G455" s="256"/>
      <c r="H455" s="255">
        <v>234450</v>
      </c>
      <c r="I455" s="190"/>
      <c r="J455" s="190"/>
      <c r="K455" s="162"/>
      <c r="L455" s="255">
        <v>394</v>
      </c>
      <c r="M455" s="256"/>
      <c r="N455" s="255">
        <v>29027</v>
      </c>
      <c r="O455" s="162"/>
      <c r="P455" s="255">
        <v>7</v>
      </c>
      <c r="Q455" s="256"/>
      <c r="R455" s="255">
        <v>2100</v>
      </c>
      <c r="S455" s="162"/>
      <c r="T455" s="255">
        <v>30</v>
      </c>
      <c r="U455" s="256"/>
      <c r="V455" s="255">
        <v>1500</v>
      </c>
      <c r="W455" s="190"/>
    </row>
    <row r="456" spans="1:23" ht="15" customHeight="1">
      <c r="A456" s="189" t="s">
        <v>67</v>
      </c>
      <c r="B456" s="190"/>
      <c r="C456" s="162"/>
      <c r="D456" s="255">
        <v>12702</v>
      </c>
      <c r="E456" s="256"/>
      <c r="F456" s="255">
        <v>302450</v>
      </c>
      <c r="G456" s="256"/>
      <c r="H456" s="255">
        <v>239602</v>
      </c>
      <c r="I456" s="190"/>
      <c r="J456" s="190"/>
      <c r="K456" s="162"/>
      <c r="L456" s="255">
        <v>363</v>
      </c>
      <c r="M456" s="256"/>
      <c r="N456" s="255">
        <v>27205</v>
      </c>
      <c r="O456" s="162"/>
      <c r="P456" s="255">
        <v>3</v>
      </c>
      <c r="Q456" s="256"/>
      <c r="R456" s="255">
        <v>900</v>
      </c>
      <c r="S456" s="162"/>
      <c r="T456" s="255">
        <v>35</v>
      </c>
      <c r="U456" s="256"/>
      <c r="V456" s="255">
        <v>1750</v>
      </c>
      <c r="W456" s="190"/>
    </row>
    <row r="457" spans="1:23" ht="15" customHeight="1">
      <c r="A457" s="189" t="s">
        <v>618</v>
      </c>
      <c r="B457" s="190"/>
      <c r="C457" s="162"/>
      <c r="D457" s="255">
        <v>12641</v>
      </c>
      <c r="E457" s="256"/>
      <c r="F457" s="255">
        <v>324826</v>
      </c>
      <c r="G457" s="256"/>
      <c r="H457" s="255">
        <v>266733</v>
      </c>
      <c r="I457" s="190"/>
      <c r="J457" s="190"/>
      <c r="K457" s="162"/>
      <c r="L457" s="255">
        <v>360</v>
      </c>
      <c r="M457" s="256"/>
      <c r="N457" s="255">
        <v>32189</v>
      </c>
      <c r="O457" s="162"/>
      <c r="P457" s="255">
        <v>5</v>
      </c>
      <c r="Q457" s="256"/>
      <c r="R457" s="255">
        <v>1500</v>
      </c>
      <c r="S457" s="162"/>
      <c r="T457" s="255">
        <v>35</v>
      </c>
      <c r="U457" s="256"/>
      <c r="V457" s="255">
        <v>1750</v>
      </c>
      <c r="W457" s="190"/>
    </row>
    <row r="458" spans="1:23" ht="15" customHeight="1">
      <c r="A458" s="189" t="s">
        <v>619</v>
      </c>
      <c r="B458" s="190"/>
      <c r="C458" s="162"/>
      <c r="D458" s="255">
        <v>12425</v>
      </c>
      <c r="E458" s="256"/>
      <c r="F458" s="255">
        <v>284083</v>
      </c>
      <c r="G458" s="256"/>
      <c r="H458" s="255">
        <v>265774</v>
      </c>
      <c r="I458" s="190"/>
      <c r="J458" s="190"/>
      <c r="K458" s="162"/>
      <c r="L458" s="255">
        <v>346</v>
      </c>
      <c r="M458" s="256"/>
      <c r="N458" s="255">
        <v>29078</v>
      </c>
      <c r="O458" s="162"/>
      <c r="P458" s="255">
        <v>13</v>
      </c>
      <c r="Q458" s="256"/>
      <c r="R458" s="255">
        <v>3900</v>
      </c>
      <c r="S458" s="162"/>
      <c r="T458" s="255">
        <v>40</v>
      </c>
      <c r="U458" s="256"/>
      <c r="V458" s="255">
        <v>2000</v>
      </c>
      <c r="W458" s="190"/>
    </row>
    <row r="459" spans="1:23" ht="15" customHeight="1">
      <c r="A459" s="189" t="s">
        <v>620</v>
      </c>
      <c r="B459" s="190"/>
      <c r="C459" s="162"/>
      <c r="D459" s="255">
        <v>13433</v>
      </c>
      <c r="E459" s="256"/>
      <c r="F459" s="255">
        <v>297185</v>
      </c>
      <c r="G459" s="256"/>
      <c r="H459" s="255">
        <v>293535</v>
      </c>
      <c r="I459" s="190"/>
      <c r="J459" s="190"/>
      <c r="K459" s="162"/>
      <c r="L459" s="255">
        <v>326</v>
      </c>
      <c r="M459" s="256"/>
      <c r="N459" s="255">
        <v>29019</v>
      </c>
      <c r="O459" s="162"/>
      <c r="P459" s="255">
        <v>8</v>
      </c>
      <c r="Q459" s="256"/>
      <c r="R459" s="255">
        <v>2400</v>
      </c>
      <c r="S459" s="162"/>
      <c r="T459" s="255">
        <v>33</v>
      </c>
      <c r="U459" s="256"/>
      <c r="V459" s="255">
        <v>1650</v>
      </c>
      <c r="W459" s="190"/>
    </row>
    <row r="460" spans="1:23" ht="15" customHeight="1">
      <c r="A460" s="189" t="s">
        <v>621</v>
      </c>
      <c r="B460" s="190"/>
      <c r="C460" s="162"/>
      <c r="D460" s="255">
        <v>13747</v>
      </c>
      <c r="E460" s="256"/>
      <c r="F460" s="255">
        <v>311385</v>
      </c>
      <c r="G460" s="256"/>
      <c r="H460" s="255">
        <v>299629</v>
      </c>
      <c r="I460" s="190"/>
      <c r="J460" s="190"/>
      <c r="K460" s="162"/>
      <c r="L460" s="255">
        <v>348</v>
      </c>
      <c r="M460" s="256"/>
      <c r="N460" s="255">
        <v>31218</v>
      </c>
      <c r="O460" s="162"/>
      <c r="P460" s="255">
        <v>14</v>
      </c>
      <c r="Q460" s="256"/>
      <c r="R460" s="255">
        <v>4200</v>
      </c>
      <c r="S460" s="162"/>
      <c r="T460" s="255">
        <v>29</v>
      </c>
      <c r="U460" s="256"/>
      <c r="V460" s="255">
        <v>1450</v>
      </c>
      <c r="W460" s="190"/>
    </row>
    <row r="461" spans="1:23" ht="15" customHeight="1">
      <c r="A461" s="189" t="s">
        <v>622</v>
      </c>
      <c r="B461" s="190"/>
      <c r="C461" s="162"/>
      <c r="D461" s="255">
        <v>12757</v>
      </c>
      <c r="E461" s="256"/>
      <c r="F461" s="255">
        <v>307784</v>
      </c>
      <c r="G461" s="256"/>
      <c r="H461" s="255">
        <v>289414</v>
      </c>
      <c r="I461" s="190"/>
      <c r="J461" s="190"/>
      <c r="K461" s="162"/>
      <c r="L461" s="255">
        <v>373</v>
      </c>
      <c r="M461" s="256"/>
      <c r="N461" s="255">
        <v>34012</v>
      </c>
      <c r="O461" s="162"/>
      <c r="P461" s="255">
        <v>12</v>
      </c>
      <c r="Q461" s="256"/>
      <c r="R461" s="255">
        <v>3600</v>
      </c>
      <c r="S461" s="162"/>
      <c r="T461" s="255">
        <v>44</v>
      </c>
      <c r="U461" s="256"/>
      <c r="V461" s="255">
        <v>2200</v>
      </c>
      <c r="W461" s="190"/>
    </row>
    <row r="462" spans="1:23" ht="15" customHeight="1">
      <c r="A462" s="189" t="s">
        <v>623</v>
      </c>
      <c r="B462" s="190"/>
      <c r="C462" s="162"/>
      <c r="D462" s="255">
        <v>13721</v>
      </c>
      <c r="E462" s="256"/>
      <c r="F462" s="255">
        <v>296779</v>
      </c>
      <c r="G462" s="256"/>
      <c r="H462" s="255">
        <v>210370</v>
      </c>
      <c r="I462" s="190"/>
      <c r="J462" s="190"/>
      <c r="K462" s="162"/>
      <c r="L462" s="255">
        <v>317</v>
      </c>
      <c r="M462" s="256"/>
      <c r="N462" s="255">
        <v>26477</v>
      </c>
      <c r="O462" s="162"/>
      <c r="P462" s="255">
        <v>5</v>
      </c>
      <c r="Q462" s="256"/>
      <c r="R462" s="255">
        <v>1500</v>
      </c>
      <c r="S462" s="162"/>
      <c r="T462" s="255">
        <v>36</v>
      </c>
      <c r="U462" s="256"/>
      <c r="V462" s="255">
        <v>1800</v>
      </c>
      <c r="W462" s="190"/>
    </row>
    <row r="463" spans="1:23" ht="15" customHeight="1">
      <c r="A463" s="162" t="s">
        <v>624</v>
      </c>
      <c r="B463" s="163"/>
      <c r="C463" s="163"/>
      <c r="D463" s="299">
        <v>14161</v>
      </c>
      <c r="E463" s="299"/>
      <c r="F463" s="299">
        <v>319901</v>
      </c>
      <c r="G463" s="299"/>
      <c r="H463" s="255">
        <v>227041</v>
      </c>
      <c r="I463" s="181"/>
      <c r="J463" s="181"/>
      <c r="K463" s="256"/>
      <c r="L463" s="299">
        <v>345</v>
      </c>
      <c r="M463" s="299"/>
      <c r="N463" s="255">
        <v>30279</v>
      </c>
      <c r="O463" s="256"/>
      <c r="P463" s="299">
        <v>5</v>
      </c>
      <c r="Q463" s="299"/>
      <c r="R463" s="255">
        <v>1500</v>
      </c>
      <c r="S463" s="256"/>
      <c r="T463" s="255">
        <v>36</v>
      </c>
      <c r="U463" s="256"/>
      <c r="V463" s="299">
        <v>1800</v>
      </c>
      <c r="W463" s="255"/>
    </row>
    <row r="464" spans="1:23" ht="15" customHeight="1">
      <c r="A464" s="162" t="s">
        <v>728</v>
      </c>
      <c r="B464" s="163"/>
      <c r="C464" s="163"/>
      <c r="D464" s="299">
        <v>13992</v>
      </c>
      <c r="E464" s="299"/>
      <c r="F464" s="299">
        <v>310200</v>
      </c>
      <c r="G464" s="299"/>
      <c r="H464" s="255">
        <v>229099</v>
      </c>
      <c r="I464" s="181"/>
      <c r="J464" s="181"/>
      <c r="K464" s="256"/>
      <c r="L464" s="299">
        <v>342</v>
      </c>
      <c r="M464" s="299"/>
      <c r="N464" s="255">
        <v>32692</v>
      </c>
      <c r="O464" s="256"/>
      <c r="P464" s="299">
        <v>9</v>
      </c>
      <c r="Q464" s="299"/>
      <c r="R464" s="255">
        <v>2700</v>
      </c>
      <c r="S464" s="256"/>
      <c r="T464" s="255">
        <v>35</v>
      </c>
      <c r="U464" s="256"/>
      <c r="V464" s="299">
        <v>1750</v>
      </c>
      <c r="W464" s="255"/>
    </row>
    <row r="465" spans="1:23" ht="15" customHeight="1">
      <c r="A465" s="162" t="s">
        <v>754</v>
      </c>
      <c r="B465" s="163"/>
      <c r="C465" s="163"/>
      <c r="D465" s="299">
        <v>13540</v>
      </c>
      <c r="E465" s="299"/>
      <c r="F465" s="299">
        <v>332703</v>
      </c>
      <c r="G465" s="299"/>
      <c r="H465" s="255">
        <v>257510</v>
      </c>
      <c r="I465" s="181"/>
      <c r="J465" s="181"/>
      <c r="K465" s="256"/>
      <c r="L465" s="299">
        <v>421</v>
      </c>
      <c r="M465" s="299"/>
      <c r="N465" s="255">
        <v>33645</v>
      </c>
      <c r="O465" s="256"/>
      <c r="P465" s="299">
        <v>5</v>
      </c>
      <c r="Q465" s="299"/>
      <c r="R465" s="255">
        <v>1650</v>
      </c>
      <c r="S465" s="256"/>
      <c r="T465" s="255">
        <v>47</v>
      </c>
      <c r="U465" s="256"/>
      <c r="V465" s="299">
        <v>2350</v>
      </c>
      <c r="W465" s="255"/>
    </row>
    <row r="466" spans="1:23" ht="15" customHeight="1">
      <c r="A466" s="162" t="s">
        <v>768</v>
      </c>
      <c r="B466" s="163"/>
      <c r="C466" s="163"/>
      <c r="D466" s="181">
        <v>13447</v>
      </c>
      <c r="E466" s="256"/>
      <c r="F466" s="181">
        <v>308094</v>
      </c>
      <c r="G466" s="256"/>
      <c r="H466" s="181">
        <v>252743</v>
      </c>
      <c r="I466" s="181"/>
      <c r="J466" s="181"/>
      <c r="K466" s="256"/>
      <c r="L466" s="181">
        <v>416</v>
      </c>
      <c r="M466" s="256"/>
      <c r="N466" s="181">
        <v>28992</v>
      </c>
      <c r="O466" s="256"/>
      <c r="P466" s="181">
        <v>6</v>
      </c>
      <c r="Q466" s="256"/>
      <c r="R466" s="181">
        <v>2100</v>
      </c>
      <c r="S466" s="256"/>
      <c r="T466" s="255">
        <v>47</v>
      </c>
      <c r="U466" s="256"/>
      <c r="V466" s="181">
        <v>2350</v>
      </c>
      <c r="W466" s="181"/>
    </row>
    <row r="467" spans="1:23" ht="15" customHeight="1">
      <c r="A467" s="162" t="s">
        <v>819</v>
      </c>
      <c r="B467" s="163"/>
      <c r="C467" s="163"/>
      <c r="D467" s="299">
        <v>15684</v>
      </c>
      <c r="E467" s="299"/>
      <c r="F467" s="299">
        <v>339786</v>
      </c>
      <c r="G467" s="299"/>
      <c r="H467" s="255">
        <v>258786</v>
      </c>
      <c r="I467" s="181"/>
      <c r="J467" s="181"/>
      <c r="K467" s="256"/>
      <c r="L467" s="299">
        <v>480</v>
      </c>
      <c r="M467" s="299"/>
      <c r="N467" s="255">
        <v>30057</v>
      </c>
      <c r="O467" s="256"/>
      <c r="P467" s="299">
        <v>5</v>
      </c>
      <c r="Q467" s="299"/>
      <c r="R467" s="255">
        <v>1750</v>
      </c>
      <c r="S467" s="256"/>
      <c r="T467" s="255">
        <v>5</v>
      </c>
      <c r="U467" s="256"/>
      <c r="V467" s="299">
        <v>250</v>
      </c>
      <c r="W467" s="255"/>
    </row>
    <row r="468" spans="1:23" ht="15" customHeight="1" thickBot="1">
      <c r="A468" s="209" t="s">
        <v>818</v>
      </c>
      <c r="B468" s="374"/>
      <c r="C468" s="374"/>
      <c r="D468" s="423">
        <v>15468</v>
      </c>
      <c r="E468" s="423"/>
      <c r="F468" s="423">
        <v>366413</v>
      </c>
      <c r="G468" s="423"/>
      <c r="H468" s="218">
        <v>286484</v>
      </c>
      <c r="I468" s="219"/>
      <c r="J468" s="219"/>
      <c r="K468" s="220"/>
      <c r="L468" s="423">
        <v>539</v>
      </c>
      <c r="M468" s="423"/>
      <c r="N468" s="218">
        <v>37049</v>
      </c>
      <c r="O468" s="220"/>
      <c r="P468" s="423">
        <v>7</v>
      </c>
      <c r="Q468" s="423"/>
      <c r="R468" s="218">
        <v>2780</v>
      </c>
      <c r="S468" s="220"/>
      <c r="T468" s="218">
        <v>10</v>
      </c>
      <c r="U468" s="220"/>
      <c r="V468" s="423">
        <v>500</v>
      </c>
      <c r="W468" s="218"/>
    </row>
    <row r="469" spans="17:23" ht="15" customHeight="1">
      <c r="Q469" s="67" t="s">
        <v>261</v>
      </c>
      <c r="R469" s="67"/>
      <c r="S469" s="67"/>
      <c r="T469" s="67"/>
      <c r="U469" s="67"/>
      <c r="V469" s="67"/>
      <c r="W469" s="67"/>
    </row>
    <row r="470" spans="1:35" ht="15" customHeight="1" thickBot="1">
      <c r="A470" s="242" t="s">
        <v>279</v>
      </c>
      <c r="B470" s="242"/>
      <c r="C470" s="242"/>
      <c r="D470" s="242"/>
      <c r="E470" s="242"/>
      <c r="F470" s="242"/>
      <c r="AE470" s="78" t="s">
        <v>289</v>
      </c>
      <c r="AF470" s="78"/>
      <c r="AG470" s="78"/>
      <c r="AH470" s="78"/>
      <c r="AI470" s="78"/>
    </row>
    <row r="471" spans="1:35" ht="15" customHeight="1">
      <c r="A471" s="782" t="s">
        <v>580</v>
      </c>
      <c r="B471" s="783"/>
      <c r="C471" s="783"/>
      <c r="D471" s="166" t="s">
        <v>288</v>
      </c>
      <c r="E471" s="194"/>
      <c r="F471" s="194"/>
      <c r="G471" s="164"/>
      <c r="H471" s="166" t="s">
        <v>280</v>
      </c>
      <c r="I471" s="194"/>
      <c r="J471" s="194"/>
      <c r="K471" s="164"/>
      <c r="L471" s="166" t="s">
        <v>281</v>
      </c>
      <c r="M471" s="194"/>
      <c r="N471" s="194"/>
      <c r="O471" s="164"/>
      <c r="P471" s="276" t="s">
        <v>282</v>
      </c>
      <c r="Q471" s="277"/>
      <c r="R471" s="277"/>
      <c r="S471" s="278"/>
      <c r="T471" s="276" t="s">
        <v>283</v>
      </c>
      <c r="U471" s="277"/>
      <c r="V471" s="277"/>
      <c r="W471" s="278"/>
      <c r="X471" s="52" t="s">
        <v>284</v>
      </c>
      <c r="Y471" s="53"/>
      <c r="Z471" s="53"/>
      <c r="AA471" s="54"/>
      <c r="AB471" s="276" t="s">
        <v>285</v>
      </c>
      <c r="AC471" s="277"/>
      <c r="AD471" s="277"/>
      <c r="AE471" s="278"/>
      <c r="AF471" s="276" t="s">
        <v>286</v>
      </c>
      <c r="AG471" s="277"/>
      <c r="AH471" s="277"/>
      <c r="AI471" s="277"/>
    </row>
    <row r="472" spans="1:35" ht="15" customHeight="1">
      <c r="A472" s="784"/>
      <c r="B472" s="785"/>
      <c r="C472" s="785"/>
      <c r="D472" s="298" t="s">
        <v>272</v>
      </c>
      <c r="E472" s="298"/>
      <c r="F472" s="298" t="s">
        <v>287</v>
      </c>
      <c r="G472" s="298"/>
      <c r="H472" s="298" t="s">
        <v>272</v>
      </c>
      <c r="I472" s="298"/>
      <c r="J472" s="298" t="s">
        <v>287</v>
      </c>
      <c r="K472" s="298"/>
      <c r="L472" s="298" t="s">
        <v>272</v>
      </c>
      <c r="M472" s="298"/>
      <c r="N472" s="191" t="s">
        <v>287</v>
      </c>
      <c r="O472" s="193"/>
      <c r="P472" s="298" t="s">
        <v>272</v>
      </c>
      <c r="Q472" s="298"/>
      <c r="R472" s="191" t="s">
        <v>287</v>
      </c>
      <c r="S472" s="193"/>
      <c r="T472" s="191" t="s">
        <v>272</v>
      </c>
      <c r="U472" s="193"/>
      <c r="V472" s="298" t="s">
        <v>287</v>
      </c>
      <c r="W472" s="298"/>
      <c r="X472" s="298" t="s">
        <v>272</v>
      </c>
      <c r="Y472" s="298"/>
      <c r="Z472" s="191" t="s">
        <v>287</v>
      </c>
      <c r="AA472" s="193"/>
      <c r="AB472" s="191" t="s">
        <v>272</v>
      </c>
      <c r="AC472" s="193"/>
      <c r="AD472" s="298" t="s">
        <v>287</v>
      </c>
      <c r="AE472" s="191"/>
      <c r="AF472" s="191" t="s">
        <v>272</v>
      </c>
      <c r="AG472" s="193"/>
      <c r="AH472" s="191" t="s">
        <v>287</v>
      </c>
      <c r="AI472" s="192"/>
    </row>
    <row r="473" spans="1:35" ht="15" customHeight="1">
      <c r="A473" s="190"/>
      <c r="B473" s="190"/>
      <c r="C473" s="190"/>
      <c r="D473" s="186"/>
      <c r="E473" s="162"/>
      <c r="F473" s="190" t="s">
        <v>209</v>
      </c>
      <c r="G473" s="190"/>
      <c r="H473" s="186"/>
      <c r="I473" s="162"/>
      <c r="J473" s="190" t="s">
        <v>209</v>
      </c>
      <c r="K473" s="190"/>
      <c r="L473" s="186"/>
      <c r="M473" s="162"/>
      <c r="N473" s="301" t="s">
        <v>209</v>
      </c>
      <c r="O473" s="303"/>
      <c r="P473" s="186"/>
      <c r="Q473" s="162"/>
      <c r="R473" s="301" t="s">
        <v>209</v>
      </c>
      <c r="S473" s="303"/>
      <c r="T473" s="301"/>
      <c r="U473" s="303"/>
      <c r="V473" s="190" t="s">
        <v>209</v>
      </c>
      <c r="W473" s="190"/>
      <c r="X473" s="186"/>
      <c r="Y473" s="162"/>
      <c r="Z473" s="9" t="s">
        <v>209</v>
      </c>
      <c r="AA473" s="8"/>
      <c r="AB473" s="301"/>
      <c r="AC473" s="303"/>
      <c r="AD473" s="190" t="s">
        <v>209</v>
      </c>
      <c r="AE473" s="190"/>
      <c r="AF473" s="301"/>
      <c r="AG473" s="303"/>
      <c r="AH473" s="301" t="s">
        <v>209</v>
      </c>
      <c r="AI473" s="302"/>
    </row>
    <row r="474" spans="1:35" ht="13.5">
      <c r="A474" s="182" t="s">
        <v>821</v>
      </c>
      <c r="B474" s="190"/>
      <c r="C474" s="162"/>
      <c r="D474" s="257">
        <v>1212</v>
      </c>
      <c r="E474" s="231"/>
      <c r="F474" s="257">
        <v>500208</v>
      </c>
      <c r="G474" s="231"/>
      <c r="H474" s="257">
        <v>53</v>
      </c>
      <c r="I474" s="231"/>
      <c r="J474" s="257">
        <v>44256</v>
      </c>
      <c r="K474" s="231"/>
      <c r="L474" s="257">
        <v>3</v>
      </c>
      <c r="M474" s="231"/>
      <c r="N474" s="257">
        <v>3012</v>
      </c>
      <c r="O474" s="231"/>
      <c r="P474" s="257">
        <v>1059</v>
      </c>
      <c r="Q474" s="231"/>
      <c r="R474" s="257">
        <v>428811</v>
      </c>
      <c r="S474" s="231"/>
      <c r="T474" s="257">
        <v>8</v>
      </c>
      <c r="U474" s="258"/>
      <c r="V474" s="257">
        <v>5488</v>
      </c>
      <c r="W474" s="231"/>
      <c r="X474" s="257">
        <v>8</v>
      </c>
      <c r="Y474" s="231"/>
      <c r="Z474" s="257">
        <v>3518</v>
      </c>
      <c r="AA474" s="258"/>
      <c r="AB474" s="257">
        <v>79</v>
      </c>
      <c r="AC474" s="258"/>
      <c r="AD474" s="257">
        <v>14896</v>
      </c>
      <c r="AE474" s="231"/>
      <c r="AF474" s="243">
        <v>2</v>
      </c>
      <c r="AG474" s="231"/>
      <c r="AH474" s="243">
        <v>227</v>
      </c>
      <c r="AI474" s="230"/>
    </row>
    <row r="475" spans="1:35" ht="13.5">
      <c r="A475" s="182" t="s">
        <v>64</v>
      </c>
      <c r="B475" s="190"/>
      <c r="C475" s="162"/>
      <c r="D475" s="257">
        <v>1257</v>
      </c>
      <c r="E475" s="231"/>
      <c r="F475" s="257">
        <v>537319</v>
      </c>
      <c r="G475" s="231"/>
      <c r="H475" s="257">
        <v>54</v>
      </c>
      <c r="I475" s="231"/>
      <c r="J475" s="257">
        <v>45115</v>
      </c>
      <c r="K475" s="231"/>
      <c r="L475" s="257">
        <v>2</v>
      </c>
      <c r="M475" s="231"/>
      <c r="N475" s="257">
        <v>1900</v>
      </c>
      <c r="O475" s="231"/>
      <c r="P475" s="257">
        <v>1092</v>
      </c>
      <c r="Q475" s="231"/>
      <c r="R475" s="257">
        <v>457354</v>
      </c>
      <c r="S475" s="231"/>
      <c r="T475" s="257">
        <v>21</v>
      </c>
      <c r="U475" s="258"/>
      <c r="V475" s="257">
        <v>13935</v>
      </c>
      <c r="W475" s="231"/>
      <c r="X475" s="257">
        <v>8</v>
      </c>
      <c r="Y475" s="231"/>
      <c r="Z475" s="257">
        <v>3576</v>
      </c>
      <c r="AA475" s="258"/>
      <c r="AB475" s="257">
        <v>79</v>
      </c>
      <c r="AC475" s="258"/>
      <c r="AD475" s="257">
        <v>15339</v>
      </c>
      <c r="AE475" s="231"/>
      <c r="AF475" s="243">
        <v>1</v>
      </c>
      <c r="AG475" s="231"/>
      <c r="AH475" s="243">
        <v>100</v>
      </c>
      <c r="AI475" s="230"/>
    </row>
    <row r="476" spans="1:35" ht="15.75" customHeight="1">
      <c r="A476" s="182" t="s">
        <v>65</v>
      </c>
      <c r="B476" s="190"/>
      <c r="C476" s="162"/>
      <c r="D476" s="257">
        <v>1267</v>
      </c>
      <c r="E476" s="231"/>
      <c r="F476" s="257">
        <v>575504</v>
      </c>
      <c r="G476" s="231"/>
      <c r="H476" s="257">
        <v>53</v>
      </c>
      <c r="I476" s="231"/>
      <c r="J476" s="257">
        <v>46722</v>
      </c>
      <c r="K476" s="231"/>
      <c r="L476" s="257">
        <v>2</v>
      </c>
      <c r="M476" s="231"/>
      <c r="N476" s="257">
        <v>2009</v>
      </c>
      <c r="O476" s="231"/>
      <c r="P476" s="257">
        <v>1100</v>
      </c>
      <c r="Q476" s="231"/>
      <c r="R476" s="257">
        <v>492064</v>
      </c>
      <c r="S476" s="231"/>
      <c r="T476" s="257">
        <v>21</v>
      </c>
      <c r="U476" s="258"/>
      <c r="V476" s="257">
        <v>14735</v>
      </c>
      <c r="W476" s="231"/>
      <c r="X476" s="257">
        <v>7</v>
      </c>
      <c r="Y476" s="231"/>
      <c r="Z476" s="257">
        <v>3198</v>
      </c>
      <c r="AA476" s="258"/>
      <c r="AB476" s="257">
        <v>78</v>
      </c>
      <c r="AC476" s="258"/>
      <c r="AD476" s="257">
        <v>16054</v>
      </c>
      <c r="AE476" s="231"/>
      <c r="AF476" s="243">
        <v>6</v>
      </c>
      <c r="AG476" s="231"/>
      <c r="AH476" s="243">
        <v>722</v>
      </c>
      <c r="AI476" s="230"/>
    </row>
    <row r="477" spans="1:35" ht="15.75" customHeight="1">
      <c r="A477" s="182" t="s">
        <v>60</v>
      </c>
      <c r="B477" s="190"/>
      <c r="C477" s="162"/>
      <c r="D477" s="257">
        <v>1290</v>
      </c>
      <c r="E477" s="231"/>
      <c r="F477" s="257">
        <v>596894</v>
      </c>
      <c r="G477" s="231"/>
      <c r="H477" s="257">
        <v>53</v>
      </c>
      <c r="I477" s="231"/>
      <c r="J477" s="257">
        <v>46600</v>
      </c>
      <c r="K477" s="231"/>
      <c r="L477" s="257">
        <v>0</v>
      </c>
      <c r="M477" s="231"/>
      <c r="N477" s="257">
        <v>0</v>
      </c>
      <c r="O477" s="231"/>
      <c r="P477" s="257">
        <v>1129</v>
      </c>
      <c r="Q477" s="231"/>
      <c r="R477" s="257">
        <v>516580</v>
      </c>
      <c r="S477" s="231"/>
      <c r="T477" s="257">
        <v>19</v>
      </c>
      <c r="U477" s="258"/>
      <c r="V477" s="257">
        <v>12816</v>
      </c>
      <c r="W477" s="231"/>
      <c r="X477" s="257">
        <v>8</v>
      </c>
      <c r="Y477" s="231"/>
      <c r="Z477" s="257">
        <v>4258</v>
      </c>
      <c r="AA477" s="258"/>
      <c r="AB477" s="257">
        <v>78</v>
      </c>
      <c r="AC477" s="258"/>
      <c r="AD477" s="257">
        <v>16196</v>
      </c>
      <c r="AE477" s="231"/>
      <c r="AF477" s="243">
        <v>3</v>
      </c>
      <c r="AG477" s="231"/>
      <c r="AH477" s="243">
        <v>444</v>
      </c>
      <c r="AI477" s="230"/>
    </row>
    <row r="478" spans="1:35" ht="15.75" customHeight="1">
      <c r="A478" s="182" t="s">
        <v>66</v>
      </c>
      <c r="B478" s="190"/>
      <c r="C478" s="162"/>
      <c r="D478" s="257">
        <v>1317</v>
      </c>
      <c r="E478" s="231"/>
      <c r="F478" s="257">
        <v>617513</v>
      </c>
      <c r="G478" s="231"/>
      <c r="H478" s="257">
        <v>54</v>
      </c>
      <c r="I478" s="231"/>
      <c r="J478" s="257">
        <v>47975</v>
      </c>
      <c r="K478" s="231"/>
      <c r="L478" s="257">
        <v>0</v>
      </c>
      <c r="M478" s="231"/>
      <c r="N478" s="257">
        <v>0</v>
      </c>
      <c r="O478" s="231"/>
      <c r="P478" s="257">
        <v>1154</v>
      </c>
      <c r="Q478" s="231"/>
      <c r="R478" s="257">
        <v>535878</v>
      </c>
      <c r="S478" s="231"/>
      <c r="T478" s="257">
        <v>19</v>
      </c>
      <c r="U478" s="258"/>
      <c r="V478" s="257">
        <v>12816</v>
      </c>
      <c r="W478" s="231"/>
      <c r="X478" s="257">
        <v>7</v>
      </c>
      <c r="Y478" s="231"/>
      <c r="Z478" s="257">
        <v>3691</v>
      </c>
      <c r="AA478" s="258"/>
      <c r="AB478" s="257">
        <v>79</v>
      </c>
      <c r="AC478" s="258"/>
      <c r="AD478" s="257">
        <v>16306</v>
      </c>
      <c r="AE478" s="231"/>
      <c r="AF478" s="243">
        <v>4</v>
      </c>
      <c r="AG478" s="231"/>
      <c r="AH478" s="243">
        <v>847</v>
      </c>
      <c r="AI478" s="230"/>
    </row>
    <row r="479" spans="1:35" ht="15.75" customHeight="1">
      <c r="A479" s="182" t="s">
        <v>67</v>
      </c>
      <c r="B479" s="190"/>
      <c r="C479" s="162"/>
      <c r="D479" s="257">
        <v>1345</v>
      </c>
      <c r="E479" s="231"/>
      <c r="F479" s="257">
        <v>871952</v>
      </c>
      <c r="G479" s="231"/>
      <c r="H479" s="257">
        <v>56</v>
      </c>
      <c r="I479" s="231"/>
      <c r="J479" s="257">
        <v>49154</v>
      </c>
      <c r="K479" s="231"/>
      <c r="L479" s="257">
        <v>0</v>
      </c>
      <c r="M479" s="231"/>
      <c r="N479" s="257">
        <v>0</v>
      </c>
      <c r="O479" s="231"/>
      <c r="P479" s="257">
        <v>1189</v>
      </c>
      <c r="Q479" s="231"/>
      <c r="R479" s="257">
        <v>791486</v>
      </c>
      <c r="S479" s="231"/>
      <c r="T479" s="257">
        <v>18</v>
      </c>
      <c r="U479" s="258"/>
      <c r="V479" s="257">
        <v>12030</v>
      </c>
      <c r="W479" s="231"/>
      <c r="X479" s="257">
        <v>7</v>
      </c>
      <c r="Y479" s="231"/>
      <c r="Z479" s="257">
        <v>3691</v>
      </c>
      <c r="AA479" s="258"/>
      <c r="AB479" s="257">
        <v>75</v>
      </c>
      <c r="AC479" s="258"/>
      <c r="AD479" s="257">
        <v>15591</v>
      </c>
      <c r="AE479" s="231"/>
      <c r="AF479" s="243">
        <v>0</v>
      </c>
      <c r="AG479" s="231"/>
      <c r="AH479" s="243">
        <v>0</v>
      </c>
      <c r="AI479" s="230"/>
    </row>
    <row r="480" spans="1:35" ht="15.75" customHeight="1">
      <c r="A480" s="182" t="s">
        <v>618</v>
      </c>
      <c r="B480" s="190"/>
      <c r="C480" s="162"/>
      <c r="D480" s="257">
        <v>1349</v>
      </c>
      <c r="E480" s="231"/>
      <c r="F480" s="257">
        <v>660215</v>
      </c>
      <c r="G480" s="231"/>
      <c r="H480" s="257">
        <v>54</v>
      </c>
      <c r="I480" s="231"/>
      <c r="J480" s="257">
        <v>48861</v>
      </c>
      <c r="K480" s="231"/>
      <c r="L480" s="257">
        <v>0</v>
      </c>
      <c r="M480" s="231"/>
      <c r="N480" s="257">
        <v>0</v>
      </c>
      <c r="O480" s="231"/>
      <c r="P480" s="257">
        <v>1198</v>
      </c>
      <c r="Q480" s="231"/>
      <c r="R480" s="257">
        <v>580418</v>
      </c>
      <c r="S480" s="231"/>
      <c r="T480" s="257">
        <v>16</v>
      </c>
      <c r="U480" s="258"/>
      <c r="V480" s="257">
        <v>11631</v>
      </c>
      <c r="W480" s="231"/>
      <c r="X480" s="257">
        <v>7</v>
      </c>
      <c r="Y480" s="231"/>
      <c r="Z480" s="257">
        <v>3757</v>
      </c>
      <c r="AA480" s="258"/>
      <c r="AB480" s="257">
        <v>74</v>
      </c>
      <c r="AC480" s="258"/>
      <c r="AD480" s="257">
        <v>15548</v>
      </c>
      <c r="AE480" s="231"/>
      <c r="AF480" s="243">
        <v>0</v>
      </c>
      <c r="AG480" s="231"/>
      <c r="AH480" s="243">
        <v>0</v>
      </c>
      <c r="AI480" s="230"/>
    </row>
    <row r="481" spans="1:35" ht="15.75" customHeight="1">
      <c r="A481" s="182" t="s">
        <v>619</v>
      </c>
      <c r="B481" s="190"/>
      <c r="C481" s="162"/>
      <c r="D481" s="257">
        <v>1356</v>
      </c>
      <c r="E481" s="231"/>
      <c r="F481" s="257">
        <v>675143</v>
      </c>
      <c r="G481" s="231"/>
      <c r="H481" s="257">
        <v>52</v>
      </c>
      <c r="I481" s="231"/>
      <c r="J481" s="257">
        <v>47137</v>
      </c>
      <c r="K481" s="231"/>
      <c r="L481" s="257">
        <v>0</v>
      </c>
      <c r="M481" s="231"/>
      <c r="N481" s="257">
        <v>0</v>
      </c>
      <c r="O481" s="231"/>
      <c r="P481" s="257">
        <v>1209</v>
      </c>
      <c r="Q481" s="231"/>
      <c r="R481" s="257">
        <v>597235</v>
      </c>
      <c r="S481" s="231"/>
      <c r="T481" s="257">
        <v>18</v>
      </c>
      <c r="U481" s="258"/>
      <c r="V481" s="257">
        <v>12375</v>
      </c>
      <c r="W481" s="231"/>
      <c r="X481" s="257">
        <v>7</v>
      </c>
      <c r="Y481" s="231"/>
      <c r="Z481" s="257">
        <v>3579</v>
      </c>
      <c r="AA481" s="258"/>
      <c r="AB481" s="257">
        <v>68</v>
      </c>
      <c r="AC481" s="258"/>
      <c r="AD481" s="257">
        <v>14159</v>
      </c>
      <c r="AE481" s="231"/>
      <c r="AF481" s="243">
        <v>2</v>
      </c>
      <c r="AG481" s="231"/>
      <c r="AH481" s="243">
        <v>298</v>
      </c>
      <c r="AI481" s="230"/>
    </row>
    <row r="482" spans="1:35" ht="15.75" customHeight="1">
      <c r="A482" s="182" t="s">
        <v>620</v>
      </c>
      <c r="B482" s="190"/>
      <c r="C482" s="162"/>
      <c r="D482" s="257">
        <v>1360</v>
      </c>
      <c r="E482" s="231"/>
      <c r="F482" s="257">
        <v>689410</v>
      </c>
      <c r="G482" s="231"/>
      <c r="H482" s="257">
        <v>54</v>
      </c>
      <c r="I482" s="231"/>
      <c r="J482" s="257">
        <v>48947</v>
      </c>
      <c r="K482" s="231"/>
      <c r="L482" s="257">
        <v>0</v>
      </c>
      <c r="M482" s="231"/>
      <c r="N482" s="257">
        <v>0</v>
      </c>
      <c r="O482" s="231"/>
      <c r="P482" s="257">
        <v>1218</v>
      </c>
      <c r="Q482" s="231"/>
      <c r="R482" s="257">
        <v>611558</v>
      </c>
      <c r="S482" s="231"/>
      <c r="T482" s="257">
        <v>16</v>
      </c>
      <c r="U482" s="258"/>
      <c r="V482" s="257">
        <v>11755</v>
      </c>
      <c r="W482" s="231"/>
      <c r="X482" s="257">
        <v>7</v>
      </c>
      <c r="Y482" s="231"/>
      <c r="Z482" s="257">
        <v>3579</v>
      </c>
      <c r="AA482" s="258"/>
      <c r="AB482" s="257">
        <v>62</v>
      </c>
      <c r="AC482" s="258"/>
      <c r="AD482" s="257">
        <v>13053</v>
      </c>
      <c r="AE482" s="231"/>
      <c r="AF482" s="243">
        <v>3</v>
      </c>
      <c r="AG482" s="231"/>
      <c r="AH482" s="243">
        <v>518</v>
      </c>
      <c r="AI482" s="230"/>
    </row>
    <row r="483" spans="1:35" ht="15.75" customHeight="1">
      <c r="A483" s="182" t="s">
        <v>621</v>
      </c>
      <c r="B483" s="190"/>
      <c r="C483" s="162"/>
      <c r="D483" s="257">
        <v>1392</v>
      </c>
      <c r="E483" s="231"/>
      <c r="F483" s="257">
        <v>717755</v>
      </c>
      <c r="G483" s="231"/>
      <c r="H483" s="257">
        <v>54</v>
      </c>
      <c r="I483" s="231"/>
      <c r="J483" s="257">
        <v>48746</v>
      </c>
      <c r="K483" s="231"/>
      <c r="L483" s="257">
        <v>0</v>
      </c>
      <c r="M483" s="231"/>
      <c r="N483" s="257">
        <v>0</v>
      </c>
      <c r="O483" s="231"/>
      <c r="P483" s="257">
        <v>1256</v>
      </c>
      <c r="Q483" s="231"/>
      <c r="R483" s="257">
        <v>641825</v>
      </c>
      <c r="S483" s="231"/>
      <c r="T483" s="257">
        <v>15</v>
      </c>
      <c r="U483" s="258"/>
      <c r="V483" s="257">
        <v>11600</v>
      </c>
      <c r="W483" s="231"/>
      <c r="X483" s="257">
        <v>5</v>
      </c>
      <c r="Y483" s="231"/>
      <c r="Z483" s="257">
        <v>2395</v>
      </c>
      <c r="AA483" s="258"/>
      <c r="AB483" s="257">
        <v>61</v>
      </c>
      <c r="AC483" s="258"/>
      <c r="AD483" s="257">
        <v>12961</v>
      </c>
      <c r="AE483" s="231"/>
      <c r="AF483" s="243">
        <v>1</v>
      </c>
      <c r="AG483" s="231"/>
      <c r="AH483" s="243">
        <v>228</v>
      </c>
      <c r="AI483" s="230"/>
    </row>
    <row r="484" spans="1:35" ht="15.75" customHeight="1">
      <c r="A484" s="182" t="s">
        <v>622</v>
      </c>
      <c r="B484" s="190"/>
      <c r="C484" s="162"/>
      <c r="D484" s="257">
        <v>1396</v>
      </c>
      <c r="E484" s="231"/>
      <c r="F484" s="257">
        <v>729126</v>
      </c>
      <c r="G484" s="231"/>
      <c r="H484" s="257">
        <v>52</v>
      </c>
      <c r="I484" s="231"/>
      <c r="J484" s="257">
        <v>47275</v>
      </c>
      <c r="K484" s="231"/>
      <c r="L484" s="257">
        <v>0</v>
      </c>
      <c r="M484" s="231"/>
      <c r="N484" s="257">
        <v>0</v>
      </c>
      <c r="O484" s="231"/>
      <c r="P484" s="257">
        <v>1262</v>
      </c>
      <c r="Q484" s="231"/>
      <c r="R484" s="257">
        <v>656018</v>
      </c>
      <c r="S484" s="231"/>
      <c r="T484" s="257">
        <v>14</v>
      </c>
      <c r="U484" s="258"/>
      <c r="V484" s="257">
        <v>11083</v>
      </c>
      <c r="W484" s="231"/>
      <c r="X484" s="257">
        <v>3</v>
      </c>
      <c r="Y484" s="231"/>
      <c r="Z484" s="257">
        <v>1309</v>
      </c>
      <c r="AA484" s="258"/>
      <c r="AB484" s="257">
        <v>61</v>
      </c>
      <c r="AC484" s="258"/>
      <c r="AD484" s="257">
        <v>12753</v>
      </c>
      <c r="AE484" s="231"/>
      <c r="AF484" s="243">
        <v>4</v>
      </c>
      <c r="AG484" s="231"/>
      <c r="AH484" s="243">
        <v>688</v>
      </c>
      <c r="AI484" s="230"/>
    </row>
    <row r="485" spans="1:35" ht="15.75" customHeight="1">
      <c r="A485" s="182" t="s">
        <v>623</v>
      </c>
      <c r="B485" s="190"/>
      <c r="C485" s="162"/>
      <c r="D485" s="257">
        <v>1400</v>
      </c>
      <c r="E485" s="231"/>
      <c r="F485" s="257">
        <v>738150</v>
      </c>
      <c r="G485" s="231"/>
      <c r="H485" s="257">
        <v>51</v>
      </c>
      <c r="I485" s="231"/>
      <c r="J485" s="257">
        <v>44922</v>
      </c>
      <c r="K485" s="231"/>
      <c r="L485" s="257">
        <v>0</v>
      </c>
      <c r="M485" s="231"/>
      <c r="N485" s="257">
        <v>0</v>
      </c>
      <c r="O485" s="231"/>
      <c r="P485" s="257">
        <v>1259</v>
      </c>
      <c r="Q485" s="231"/>
      <c r="R485" s="257">
        <v>661580</v>
      </c>
      <c r="S485" s="231"/>
      <c r="T485" s="257">
        <v>18</v>
      </c>
      <c r="U485" s="258"/>
      <c r="V485" s="257">
        <v>14139</v>
      </c>
      <c r="W485" s="231"/>
      <c r="X485" s="257">
        <v>3</v>
      </c>
      <c r="Y485" s="231"/>
      <c r="Z485" s="257">
        <v>1297</v>
      </c>
      <c r="AA485" s="258"/>
      <c r="AB485" s="257">
        <v>65</v>
      </c>
      <c r="AC485" s="258"/>
      <c r="AD485" s="257">
        <v>15624</v>
      </c>
      <c r="AE485" s="231"/>
      <c r="AF485" s="243">
        <v>4</v>
      </c>
      <c r="AG485" s="231"/>
      <c r="AH485" s="243">
        <v>588</v>
      </c>
      <c r="AI485" s="230"/>
    </row>
    <row r="486" spans="1:35" ht="15.75" customHeight="1">
      <c r="A486" s="182" t="s">
        <v>624</v>
      </c>
      <c r="B486" s="182"/>
      <c r="C486" s="182"/>
      <c r="D486" s="257">
        <v>1400</v>
      </c>
      <c r="E486" s="258"/>
      <c r="F486" s="789">
        <v>744655</v>
      </c>
      <c r="G486" s="789"/>
      <c r="H486" s="257">
        <v>51</v>
      </c>
      <c r="I486" s="258"/>
      <c r="J486" s="789">
        <v>45711</v>
      </c>
      <c r="K486" s="789"/>
      <c r="L486" s="257">
        <v>0</v>
      </c>
      <c r="M486" s="258"/>
      <c r="N486" s="257">
        <v>0</v>
      </c>
      <c r="O486" s="258"/>
      <c r="P486" s="257">
        <v>1264</v>
      </c>
      <c r="Q486" s="258"/>
      <c r="R486" s="257">
        <v>669693</v>
      </c>
      <c r="S486" s="258"/>
      <c r="T486" s="257">
        <v>16</v>
      </c>
      <c r="U486" s="258"/>
      <c r="V486" s="789">
        <v>12278</v>
      </c>
      <c r="W486" s="789"/>
      <c r="X486" s="257">
        <v>4</v>
      </c>
      <c r="Y486" s="258"/>
      <c r="Z486" s="257">
        <v>1745</v>
      </c>
      <c r="AA486" s="258"/>
      <c r="AB486" s="257">
        <v>62</v>
      </c>
      <c r="AC486" s="258"/>
      <c r="AD486" s="196">
        <v>14701</v>
      </c>
      <c r="AE486" s="196"/>
      <c r="AF486" s="243">
        <v>3</v>
      </c>
      <c r="AG486" s="231"/>
      <c r="AH486" s="243">
        <v>527</v>
      </c>
      <c r="AI486" s="244"/>
    </row>
    <row r="487" spans="1:35" ht="15.75" customHeight="1">
      <c r="A487" s="183" t="s">
        <v>728</v>
      </c>
      <c r="B487" s="359"/>
      <c r="C487" s="359"/>
      <c r="D487" s="264">
        <v>1401</v>
      </c>
      <c r="E487" s="264"/>
      <c r="F487" s="264">
        <v>757834</v>
      </c>
      <c r="G487" s="264"/>
      <c r="H487" s="264">
        <v>50</v>
      </c>
      <c r="I487" s="264"/>
      <c r="J487" s="264">
        <v>44032</v>
      </c>
      <c r="K487" s="264"/>
      <c r="L487" s="264">
        <v>0</v>
      </c>
      <c r="M487" s="264"/>
      <c r="N487" s="257">
        <v>0</v>
      </c>
      <c r="O487" s="258"/>
      <c r="P487" s="264">
        <v>1267</v>
      </c>
      <c r="Q487" s="264"/>
      <c r="R487" s="257">
        <v>682110</v>
      </c>
      <c r="S487" s="258"/>
      <c r="T487" s="257">
        <v>20</v>
      </c>
      <c r="U487" s="258"/>
      <c r="V487" s="264">
        <v>15913</v>
      </c>
      <c r="W487" s="264"/>
      <c r="X487" s="264">
        <v>4</v>
      </c>
      <c r="Y487" s="264"/>
      <c r="Z487" s="257">
        <v>1745</v>
      </c>
      <c r="AA487" s="258"/>
      <c r="AB487" s="257">
        <v>59</v>
      </c>
      <c r="AC487" s="258"/>
      <c r="AD487" s="264">
        <v>13814</v>
      </c>
      <c r="AE487" s="264"/>
      <c r="AF487" s="243">
        <v>1</v>
      </c>
      <c r="AG487" s="231"/>
      <c r="AH487" s="243">
        <v>220</v>
      </c>
      <c r="AI487" s="244"/>
    </row>
    <row r="488" spans="1:35" ht="15.75" customHeight="1">
      <c r="A488" s="183" t="s">
        <v>754</v>
      </c>
      <c r="B488" s="359"/>
      <c r="C488" s="359"/>
      <c r="D488" s="264">
        <v>1378</v>
      </c>
      <c r="E488" s="264"/>
      <c r="F488" s="264">
        <v>754719</v>
      </c>
      <c r="G488" s="264"/>
      <c r="H488" s="264">
        <v>46</v>
      </c>
      <c r="I488" s="264"/>
      <c r="J488" s="264">
        <v>40334</v>
      </c>
      <c r="K488" s="264"/>
      <c r="L488" s="264">
        <v>0</v>
      </c>
      <c r="M488" s="264"/>
      <c r="N488" s="257">
        <v>0</v>
      </c>
      <c r="O488" s="258"/>
      <c r="P488" s="264">
        <v>1255</v>
      </c>
      <c r="Q488" s="264"/>
      <c r="R488" s="257">
        <v>683395</v>
      </c>
      <c r="S488" s="258"/>
      <c r="T488" s="257">
        <v>21</v>
      </c>
      <c r="U488" s="258"/>
      <c r="V488" s="264">
        <v>17112</v>
      </c>
      <c r="W488" s="264"/>
      <c r="X488" s="264">
        <v>4</v>
      </c>
      <c r="Y488" s="264"/>
      <c r="Z488" s="257">
        <v>1740</v>
      </c>
      <c r="AA488" s="258"/>
      <c r="AB488" s="257">
        <v>52</v>
      </c>
      <c r="AC488" s="258"/>
      <c r="AD488" s="264">
        <v>12138</v>
      </c>
      <c r="AE488" s="264"/>
      <c r="AF488" s="243">
        <v>0</v>
      </c>
      <c r="AG488" s="231"/>
      <c r="AH488" s="243">
        <v>0</v>
      </c>
      <c r="AI488" s="244"/>
    </row>
    <row r="489" spans="1:35" ht="15.75" customHeight="1">
      <c r="A489" s="183" t="s">
        <v>768</v>
      </c>
      <c r="B489" s="359"/>
      <c r="C489" s="359"/>
      <c r="D489" s="196">
        <v>1361</v>
      </c>
      <c r="E489" s="258"/>
      <c r="F489" s="196">
        <v>750649</v>
      </c>
      <c r="G489" s="258"/>
      <c r="H489" s="196">
        <v>46</v>
      </c>
      <c r="I489" s="258"/>
      <c r="J489" s="196">
        <v>40334</v>
      </c>
      <c r="K489" s="258"/>
      <c r="L489" s="196">
        <v>0</v>
      </c>
      <c r="M489" s="258"/>
      <c r="N489" s="196">
        <v>0</v>
      </c>
      <c r="O489" s="258"/>
      <c r="P489" s="196">
        <v>1241</v>
      </c>
      <c r="Q489" s="258"/>
      <c r="R489" s="196">
        <v>682614</v>
      </c>
      <c r="S489" s="258"/>
      <c r="T489" s="257">
        <v>17</v>
      </c>
      <c r="U489" s="258"/>
      <c r="V489" s="196">
        <v>14052</v>
      </c>
      <c r="W489" s="258"/>
      <c r="X489" s="196">
        <v>5</v>
      </c>
      <c r="Y489" s="258"/>
      <c r="Z489" s="257">
        <v>2147</v>
      </c>
      <c r="AA489" s="258"/>
      <c r="AB489" s="257">
        <v>47</v>
      </c>
      <c r="AC489" s="258"/>
      <c r="AD489" s="196">
        <v>10610</v>
      </c>
      <c r="AE489" s="258"/>
      <c r="AF489" s="243">
        <v>5</v>
      </c>
      <c r="AG489" s="231"/>
      <c r="AH489" s="244">
        <v>892</v>
      </c>
      <c r="AI489" s="244"/>
    </row>
    <row r="490" spans="1:35" ht="15.75" customHeight="1">
      <c r="A490" s="183" t="s">
        <v>819</v>
      </c>
      <c r="B490" s="359"/>
      <c r="C490" s="359"/>
      <c r="D490" s="264">
        <v>1372</v>
      </c>
      <c r="E490" s="264"/>
      <c r="F490" s="264">
        <v>763525</v>
      </c>
      <c r="G490" s="264"/>
      <c r="H490" s="264">
        <v>46</v>
      </c>
      <c r="I490" s="264"/>
      <c r="J490" s="264">
        <v>40532</v>
      </c>
      <c r="K490" s="264"/>
      <c r="L490" s="264">
        <v>0</v>
      </c>
      <c r="M490" s="264"/>
      <c r="N490" s="257">
        <v>0</v>
      </c>
      <c r="O490" s="258"/>
      <c r="P490" s="264">
        <v>1260</v>
      </c>
      <c r="Q490" s="264"/>
      <c r="R490" s="257">
        <v>697692</v>
      </c>
      <c r="S490" s="258"/>
      <c r="T490" s="257">
        <v>16</v>
      </c>
      <c r="U490" s="258"/>
      <c r="V490" s="264">
        <v>13032</v>
      </c>
      <c r="W490" s="264"/>
      <c r="X490" s="264">
        <v>5</v>
      </c>
      <c r="Y490" s="264"/>
      <c r="Z490" s="257">
        <v>2147</v>
      </c>
      <c r="AA490" s="258"/>
      <c r="AB490" s="257">
        <v>45</v>
      </c>
      <c r="AC490" s="258"/>
      <c r="AD490" s="264">
        <v>10122</v>
      </c>
      <c r="AE490" s="264"/>
      <c r="AF490" s="243">
        <v>0</v>
      </c>
      <c r="AG490" s="231"/>
      <c r="AH490" s="243">
        <v>0</v>
      </c>
      <c r="AI490" s="244"/>
    </row>
    <row r="491" spans="1:35" ht="15.75" customHeight="1" thickBot="1">
      <c r="A491" s="209" t="s">
        <v>818</v>
      </c>
      <c r="B491" s="374"/>
      <c r="C491" s="374"/>
      <c r="D491" s="330">
        <v>1380</v>
      </c>
      <c r="E491" s="330"/>
      <c r="F491" s="330">
        <v>776574</v>
      </c>
      <c r="G491" s="330"/>
      <c r="H491" s="330">
        <v>48</v>
      </c>
      <c r="I491" s="330"/>
      <c r="J491" s="330">
        <v>42117</v>
      </c>
      <c r="K491" s="330"/>
      <c r="L491" s="330">
        <v>0</v>
      </c>
      <c r="M491" s="330"/>
      <c r="N491" s="327">
        <v>0</v>
      </c>
      <c r="O491" s="205"/>
      <c r="P491" s="330">
        <v>1275</v>
      </c>
      <c r="Q491" s="330"/>
      <c r="R491" s="327">
        <v>713177</v>
      </c>
      <c r="S491" s="205"/>
      <c r="T491" s="327">
        <v>14</v>
      </c>
      <c r="U491" s="205"/>
      <c r="V491" s="330">
        <v>11220</v>
      </c>
      <c r="W491" s="330"/>
      <c r="X491" s="330">
        <v>4</v>
      </c>
      <c r="Y491" s="330"/>
      <c r="Z491" s="327">
        <v>1767</v>
      </c>
      <c r="AA491" s="205"/>
      <c r="AB491" s="327">
        <v>39</v>
      </c>
      <c r="AC491" s="205"/>
      <c r="AD491" s="330">
        <v>8293</v>
      </c>
      <c r="AE491" s="330"/>
      <c r="AF491" s="265">
        <v>0</v>
      </c>
      <c r="AG491" s="266"/>
      <c r="AH491" s="265">
        <v>0</v>
      </c>
      <c r="AI491" s="348"/>
    </row>
    <row r="492" spans="1:35" ht="15.75" customHeight="1">
      <c r="A492" s="182"/>
      <c r="B492" s="182"/>
      <c r="C492" s="182"/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436"/>
      <c r="O492" s="436"/>
      <c r="P492" s="244"/>
      <c r="Q492" s="244"/>
      <c r="R492" s="24"/>
      <c r="S492" s="24"/>
      <c r="T492" s="436"/>
      <c r="U492" s="436"/>
      <c r="V492" s="244"/>
      <c r="W492" s="244"/>
      <c r="X492" s="24" t="s">
        <v>928</v>
      </c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</row>
    <row r="493" spans="1:38" ht="15.75" customHeight="1" thickBot="1">
      <c r="A493" s="242" t="s">
        <v>290</v>
      </c>
      <c r="B493" s="242"/>
      <c r="C493" s="242"/>
      <c r="D493" s="242"/>
      <c r="E493" s="242"/>
      <c r="F493" s="242"/>
      <c r="G493" s="242"/>
      <c r="AB493" s="66" t="s">
        <v>485</v>
      </c>
      <c r="AE493" s="66"/>
      <c r="AF493" s="66"/>
      <c r="AG493" s="66"/>
      <c r="AH493" s="66"/>
      <c r="AI493" s="66"/>
      <c r="AJ493" s="47"/>
      <c r="AK493" s="47"/>
      <c r="AL493" s="47"/>
    </row>
    <row r="494" spans="1:38" ht="16.5" customHeight="1">
      <c r="A494" s="441" t="s">
        <v>561</v>
      </c>
      <c r="B494" s="419"/>
      <c r="C494" s="357" t="s">
        <v>73</v>
      </c>
      <c r="D494" s="357"/>
      <c r="E494" s="246" t="s">
        <v>291</v>
      </c>
      <c r="F494" s="211"/>
      <c r="G494" s="245"/>
      <c r="H494" s="247" t="s">
        <v>292</v>
      </c>
      <c r="I494" s="248"/>
      <c r="J494" s="310"/>
      <c r="K494" s="274" t="s">
        <v>298</v>
      </c>
      <c r="L494" s="275"/>
      <c r="M494" s="456"/>
      <c r="N494" s="247" t="s">
        <v>293</v>
      </c>
      <c r="O494" s="248"/>
      <c r="P494" s="310"/>
      <c r="Q494" s="454" t="s">
        <v>299</v>
      </c>
      <c r="R494" s="454"/>
      <c r="S494" s="454"/>
      <c r="T494" s="274" t="s">
        <v>783</v>
      </c>
      <c r="U494" s="275"/>
      <c r="V494" s="456"/>
      <c r="W494" s="454" t="s">
        <v>778</v>
      </c>
      <c r="X494" s="454"/>
      <c r="Y494" s="454"/>
      <c r="Z494" s="247" t="s">
        <v>294</v>
      </c>
      <c r="AA494" s="248"/>
      <c r="AB494" s="310"/>
      <c r="AC494" s="458" t="s">
        <v>295</v>
      </c>
      <c r="AD494" s="458"/>
      <c r="AE494" s="246" t="s">
        <v>297</v>
      </c>
      <c r="AF494" s="211"/>
      <c r="AG494" s="245"/>
      <c r="AH494" s="357" t="s">
        <v>296</v>
      </c>
      <c r="AI494" s="246"/>
      <c r="AJ494" s="24"/>
      <c r="AK494" s="24"/>
      <c r="AL494" s="24"/>
    </row>
    <row r="495" spans="1:35" ht="16.5" customHeight="1">
      <c r="A495" s="889"/>
      <c r="B495" s="890"/>
      <c r="C495" s="179"/>
      <c r="D495" s="179"/>
      <c r="E495" s="176"/>
      <c r="F495" s="177"/>
      <c r="G495" s="178"/>
      <c r="H495" s="311"/>
      <c r="I495" s="312"/>
      <c r="J495" s="313"/>
      <c r="K495" s="410"/>
      <c r="L495" s="457"/>
      <c r="M495" s="411"/>
      <c r="N495" s="311"/>
      <c r="O495" s="312"/>
      <c r="P495" s="313"/>
      <c r="Q495" s="455"/>
      <c r="R495" s="455"/>
      <c r="S495" s="455"/>
      <c r="T495" s="410"/>
      <c r="U495" s="457"/>
      <c r="V495" s="411"/>
      <c r="W495" s="455"/>
      <c r="X495" s="455"/>
      <c r="Y495" s="455"/>
      <c r="Z495" s="311"/>
      <c r="AA495" s="312"/>
      <c r="AB495" s="313"/>
      <c r="AC495" s="459"/>
      <c r="AD495" s="459"/>
      <c r="AE495" s="176"/>
      <c r="AF495" s="177"/>
      <c r="AG495" s="178"/>
      <c r="AH495" s="179"/>
      <c r="AI495" s="176"/>
    </row>
    <row r="496" spans="1:35" ht="16.5" customHeight="1">
      <c r="A496" s="309" t="s">
        <v>919</v>
      </c>
      <c r="B496" s="233"/>
      <c r="C496" s="173">
        <v>57</v>
      </c>
      <c r="D496" s="175"/>
      <c r="E496" s="173">
        <v>11</v>
      </c>
      <c r="F496" s="174"/>
      <c r="G496" s="175"/>
      <c r="H496" s="173">
        <v>6</v>
      </c>
      <c r="I496" s="174"/>
      <c r="J496" s="175"/>
      <c r="K496" s="173" t="s">
        <v>641</v>
      </c>
      <c r="L496" s="174"/>
      <c r="M496" s="175"/>
      <c r="N496" s="173">
        <v>24</v>
      </c>
      <c r="O496" s="174"/>
      <c r="P496" s="175"/>
      <c r="Q496" s="180">
        <v>4</v>
      </c>
      <c r="R496" s="180"/>
      <c r="S496" s="180"/>
      <c r="T496" s="173">
        <v>3</v>
      </c>
      <c r="U496" s="174"/>
      <c r="V496" s="175"/>
      <c r="W496" s="173">
        <v>1</v>
      </c>
      <c r="X496" s="174"/>
      <c r="Y496" s="175"/>
      <c r="Z496" s="173" t="s">
        <v>641</v>
      </c>
      <c r="AA496" s="174"/>
      <c r="AB496" s="175"/>
      <c r="AC496" s="173" t="s">
        <v>641</v>
      </c>
      <c r="AD496" s="175"/>
      <c r="AE496" s="173">
        <v>2</v>
      </c>
      <c r="AF496" s="174"/>
      <c r="AG496" s="175"/>
      <c r="AH496" s="180">
        <v>6</v>
      </c>
      <c r="AI496" s="173"/>
    </row>
    <row r="497" spans="1:35" ht="16.5" customHeight="1">
      <c r="A497" s="254"/>
      <c r="B497" s="825"/>
      <c r="C497" s="176"/>
      <c r="D497" s="178"/>
      <c r="E497" s="891">
        <v>19.3</v>
      </c>
      <c r="F497" s="892"/>
      <c r="G497" s="893"/>
      <c r="H497" s="176">
        <v>10.5</v>
      </c>
      <c r="I497" s="177"/>
      <c r="J497" s="178"/>
      <c r="K497" s="176"/>
      <c r="L497" s="177"/>
      <c r="M497" s="178"/>
      <c r="N497" s="176">
        <v>42.1</v>
      </c>
      <c r="O497" s="177"/>
      <c r="P497" s="178"/>
      <c r="Q497" s="179">
        <v>7</v>
      </c>
      <c r="R497" s="179"/>
      <c r="S497" s="179"/>
      <c r="T497" s="176">
        <v>5.3</v>
      </c>
      <c r="U497" s="177"/>
      <c r="V497" s="178"/>
      <c r="W497" s="176">
        <v>1.8</v>
      </c>
      <c r="X497" s="177"/>
      <c r="Y497" s="178"/>
      <c r="Z497" s="176"/>
      <c r="AA497" s="177"/>
      <c r="AB497" s="178"/>
      <c r="AC497" s="176"/>
      <c r="AD497" s="178"/>
      <c r="AE497" s="176">
        <v>3.5</v>
      </c>
      <c r="AF497" s="177"/>
      <c r="AG497" s="178"/>
      <c r="AH497" s="179">
        <v>10.5</v>
      </c>
      <c r="AI497" s="176"/>
    </row>
    <row r="498" spans="1:35" ht="16.5" customHeight="1">
      <c r="A498" s="302" t="s">
        <v>619</v>
      </c>
      <c r="B498" s="303"/>
      <c r="C498" s="173">
        <v>63</v>
      </c>
      <c r="D498" s="175"/>
      <c r="E498" s="173">
        <v>18</v>
      </c>
      <c r="F498" s="174"/>
      <c r="G498" s="175"/>
      <c r="H498" s="173">
        <v>14</v>
      </c>
      <c r="I498" s="174"/>
      <c r="J498" s="175"/>
      <c r="K498" s="173">
        <v>1</v>
      </c>
      <c r="L498" s="174"/>
      <c r="M498" s="175"/>
      <c r="N498" s="173">
        <v>14</v>
      </c>
      <c r="O498" s="174"/>
      <c r="P498" s="175"/>
      <c r="Q498" s="180">
        <v>9</v>
      </c>
      <c r="R498" s="180"/>
      <c r="S498" s="180"/>
      <c r="T498" s="173">
        <v>1</v>
      </c>
      <c r="U498" s="174"/>
      <c r="V498" s="175"/>
      <c r="W498" s="173">
        <v>1</v>
      </c>
      <c r="X498" s="174"/>
      <c r="Y498" s="175"/>
      <c r="Z498" s="173" t="s">
        <v>641</v>
      </c>
      <c r="AA498" s="174"/>
      <c r="AB498" s="175"/>
      <c r="AC498" s="173" t="s">
        <v>641</v>
      </c>
      <c r="AD498" s="175"/>
      <c r="AE498" s="173">
        <v>3</v>
      </c>
      <c r="AF498" s="174"/>
      <c r="AG498" s="175"/>
      <c r="AH498" s="180">
        <v>2</v>
      </c>
      <c r="AI498" s="173"/>
    </row>
    <row r="499" spans="1:35" ht="16.5" customHeight="1">
      <c r="A499" s="250"/>
      <c r="B499" s="251"/>
      <c r="C499" s="176"/>
      <c r="D499" s="178"/>
      <c r="E499" s="786">
        <v>28.6</v>
      </c>
      <c r="F499" s="787"/>
      <c r="G499" s="788"/>
      <c r="H499" s="176">
        <v>22.2</v>
      </c>
      <c r="I499" s="177"/>
      <c r="J499" s="178"/>
      <c r="K499" s="176"/>
      <c r="L499" s="177"/>
      <c r="M499" s="178"/>
      <c r="N499" s="176">
        <v>22.2</v>
      </c>
      <c r="O499" s="177"/>
      <c r="P499" s="178"/>
      <c r="Q499" s="179">
        <v>14.3</v>
      </c>
      <c r="R499" s="179"/>
      <c r="S499" s="179"/>
      <c r="T499" s="176">
        <v>1.6</v>
      </c>
      <c r="U499" s="177"/>
      <c r="V499" s="178"/>
      <c r="W499" s="176">
        <v>1.6</v>
      </c>
      <c r="X499" s="177"/>
      <c r="Y499" s="178"/>
      <c r="Z499" s="176"/>
      <c r="AA499" s="177"/>
      <c r="AB499" s="178"/>
      <c r="AC499" s="176"/>
      <c r="AD499" s="178"/>
      <c r="AE499" s="176">
        <v>4.8</v>
      </c>
      <c r="AF499" s="177"/>
      <c r="AG499" s="178"/>
      <c r="AH499" s="179">
        <v>3.2</v>
      </c>
      <c r="AI499" s="176"/>
    </row>
    <row r="500" spans="1:35" ht="16.5" customHeight="1">
      <c r="A500" s="302" t="s">
        <v>620</v>
      </c>
      <c r="B500" s="303"/>
      <c r="C500" s="173">
        <v>60</v>
      </c>
      <c r="D500" s="175"/>
      <c r="E500" s="173">
        <v>13</v>
      </c>
      <c r="F500" s="174"/>
      <c r="G500" s="175"/>
      <c r="H500" s="173">
        <v>11</v>
      </c>
      <c r="I500" s="174"/>
      <c r="J500" s="175"/>
      <c r="K500" s="173" t="s">
        <v>641</v>
      </c>
      <c r="L500" s="174"/>
      <c r="M500" s="175"/>
      <c r="N500" s="173">
        <v>19</v>
      </c>
      <c r="O500" s="174"/>
      <c r="P500" s="175"/>
      <c r="Q500" s="173">
        <v>8</v>
      </c>
      <c r="R500" s="174"/>
      <c r="S500" s="175"/>
      <c r="T500" s="173" t="s">
        <v>641</v>
      </c>
      <c r="U500" s="174"/>
      <c r="V500" s="175"/>
      <c r="W500" s="173">
        <v>3</v>
      </c>
      <c r="X500" s="174"/>
      <c r="Y500" s="175"/>
      <c r="Z500" s="173" t="s">
        <v>641</v>
      </c>
      <c r="AA500" s="174"/>
      <c r="AB500" s="175"/>
      <c r="AC500" s="173" t="s">
        <v>641</v>
      </c>
      <c r="AD500" s="175"/>
      <c r="AE500" s="173" t="s">
        <v>641</v>
      </c>
      <c r="AF500" s="174"/>
      <c r="AG500" s="175"/>
      <c r="AH500" s="173">
        <v>6</v>
      </c>
      <c r="AI500" s="174"/>
    </row>
    <row r="501" spans="1:35" ht="16.5" customHeight="1">
      <c r="A501" s="250"/>
      <c r="B501" s="251"/>
      <c r="C501" s="176"/>
      <c r="D501" s="178"/>
      <c r="E501" s="176">
        <v>21.7</v>
      </c>
      <c r="F501" s="177"/>
      <c r="G501" s="178"/>
      <c r="H501" s="176">
        <v>18.3</v>
      </c>
      <c r="I501" s="177"/>
      <c r="J501" s="178"/>
      <c r="K501" s="176"/>
      <c r="L501" s="177"/>
      <c r="M501" s="178"/>
      <c r="N501" s="176">
        <v>31.7</v>
      </c>
      <c r="O501" s="177"/>
      <c r="P501" s="178"/>
      <c r="Q501" s="176">
        <v>13.3</v>
      </c>
      <c r="R501" s="177"/>
      <c r="S501" s="178"/>
      <c r="T501" s="176"/>
      <c r="U501" s="177"/>
      <c r="V501" s="178"/>
      <c r="W501" s="176">
        <v>5</v>
      </c>
      <c r="X501" s="177"/>
      <c r="Y501" s="178"/>
      <c r="Z501" s="176"/>
      <c r="AA501" s="177"/>
      <c r="AB501" s="178"/>
      <c r="AC501" s="176"/>
      <c r="AD501" s="178"/>
      <c r="AE501" s="176"/>
      <c r="AF501" s="177"/>
      <c r="AG501" s="178"/>
      <c r="AH501" s="176">
        <v>10</v>
      </c>
      <c r="AI501" s="177"/>
    </row>
    <row r="502" spans="1:35" ht="16.5" customHeight="1">
      <c r="A502" s="302" t="s">
        <v>621</v>
      </c>
      <c r="B502" s="303"/>
      <c r="C502" s="173">
        <v>55</v>
      </c>
      <c r="D502" s="175"/>
      <c r="E502" s="173">
        <v>15</v>
      </c>
      <c r="F502" s="174"/>
      <c r="G502" s="175"/>
      <c r="H502" s="173">
        <v>6</v>
      </c>
      <c r="I502" s="174"/>
      <c r="J502" s="175"/>
      <c r="K502" s="173" t="s">
        <v>641</v>
      </c>
      <c r="L502" s="174"/>
      <c r="M502" s="175"/>
      <c r="N502" s="173">
        <v>13</v>
      </c>
      <c r="O502" s="174"/>
      <c r="P502" s="175"/>
      <c r="Q502" s="180">
        <v>10</v>
      </c>
      <c r="R502" s="180"/>
      <c r="S502" s="180"/>
      <c r="T502" s="173">
        <v>4</v>
      </c>
      <c r="U502" s="174"/>
      <c r="V502" s="175"/>
      <c r="W502" s="180">
        <v>1</v>
      </c>
      <c r="X502" s="180"/>
      <c r="Y502" s="180"/>
      <c r="Z502" s="173" t="s">
        <v>641</v>
      </c>
      <c r="AA502" s="174"/>
      <c r="AB502" s="175"/>
      <c r="AC502" s="173">
        <v>1</v>
      </c>
      <c r="AD502" s="175"/>
      <c r="AE502" s="173">
        <v>1</v>
      </c>
      <c r="AF502" s="174"/>
      <c r="AG502" s="175"/>
      <c r="AH502" s="180">
        <v>4</v>
      </c>
      <c r="AI502" s="173"/>
    </row>
    <row r="503" spans="1:35" ht="16.5" customHeight="1">
      <c r="A503" s="250"/>
      <c r="B503" s="251"/>
      <c r="C503" s="176"/>
      <c r="D503" s="178"/>
      <c r="E503" s="176">
        <v>27.3</v>
      </c>
      <c r="F503" s="177"/>
      <c r="G503" s="178"/>
      <c r="H503" s="176">
        <v>10.9</v>
      </c>
      <c r="I503" s="177"/>
      <c r="J503" s="178"/>
      <c r="K503" s="176"/>
      <c r="L503" s="177"/>
      <c r="M503" s="178"/>
      <c r="N503" s="176">
        <v>23.6</v>
      </c>
      <c r="O503" s="177"/>
      <c r="P503" s="178"/>
      <c r="Q503" s="790">
        <v>18.2</v>
      </c>
      <c r="R503" s="790"/>
      <c r="S503" s="790"/>
      <c r="T503" s="176"/>
      <c r="U503" s="177"/>
      <c r="V503" s="178"/>
      <c r="W503" s="179">
        <v>1.8</v>
      </c>
      <c r="X503" s="179"/>
      <c r="Y503" s="179"/>
      <c r="Z503" s="176"/>
      <c r="AA503" s="177"/>
      <c r="AB503" s="178"/>
      <c r="AC503" s="176">
        <v>1.8</v>
      </c>
      <c r="AD503" s="178"/>
      <c r="AE503" s="176"/>
      <c r="AF503" s="177"/>
      <c r="AG503" s="178"/>
      <c r="AH503" s="179">
        <v>7.3</v>
      </c>
      <c r="AI503" s="176"/>
    </row>
    <row r="504" spans="1:35" ht="16.5" customHeight="1">
      <c r="A504" s="302" t="s">
        <v>622</v>
      </c>
      <c r="B504" s="303"/>
      <c r="C504" s="173">
        <v>58</v>
      </c>
      <c r="D504" s="175"/>
      <c r="E504" s="173">
        <v>20</v>
      </c>
      <c r="F504" s="174"/>
      <c r="G504" s="175"/>
      <c r="H504" s="173">
        <v>5</v>
      </c>
      <c r="I504" s="174"/>
      <c r="J504" s="175"/>
      <c r="K504" s="173">
        <v>1</v>
      </c>
      <c r="L504" s="174"/>
      <c r="M504" s="175"/>
      <c r="N504" s="173">
        <v>17</v>
      </c>
      <c r="O504" s="174"/>
      <c r="P504" s="175"/>
      <c r="Q504" s="180">
        <v>4</v>
      </c>
      <c r="R504" s="180"/>
      <c r="S504" s="180"/>
      <c r="T504" s="173">
        <v>1</v>
      </c>
      <c r="U504" s="174"/>
      <c r="V504" s="175"/>
      <c r="W504" s="180">
        <v>1</v>
      </c>
      <c r="X504" s="180"/>
      <c r="Y504" s="180"/>
      <c r="Z504" s="173">
        <v>1</v>
      </c>
      <c r="AA504" s="174"/>
      <c r="AB504" s="175"/>
      <c r="AC504" s="173" t="s">
        <v>641</v>
      </c>
      <c r="AD504" s="175"/>
      <c r="AE504" s="173">
        <v>5</v>
      </c>
      <c r="AF504" s="174"/>
      <c r="AG504" s="175"/>
      <c r="AH504" s="180">
        <v>3</v>
      </c>
      <c r="AI504" s="173"/>
    </row>
    <row r="505" spans="1:35" ht="16.5" customHeight="1">
      <c r="A505" s="250"/>
      <c r="B505" s="251"/>
      <c r="C505" s="176"/>
      <c r="D505" s="178"/>
      <c r="E505" s="176">
        <v>34.5</v>
      </c>
      <c r="F505" s="177"/>
      <c r="G505" s="178"/>
      <c r="H505" s="176">
        <v>8.6</v>
      </c>
      <c r="I505" s="177"/>
      <c r="J505" s="178"/>
      <c r="K505" s="176">
        <v>1.7</v>
      </c>
      <c r="L505" s="177"/>
      <c r="M505" s="178"/>
      <c r="N505" s="176">
        <v>29.4</v>
      </c>
      <c r="O505" s="177"/>
      <c r="P505" s="178"/>
      <c r="Q505" s="179">
        <v>6.9</v>
      </c>
      <c r="R505" s="179"/>
      <c r="S505" s="179"/>
      <c r="T505" s="176">
        <v>1.7</v>
      </c>
      <c r="U505" s="177"/>
      <c r="V505" s="178"/>
      <c r="W505" s="179">
        <v>1.7</v>
      </c>
      <c r="X505" s="179"/>
      <c r="Y505" s="179"/>
      <c r="Z505" s="176"/>
      <c r="AA505" s="177"/>
      <c r="AB505" s="178"/>
      <c r="AC505" s="176"/>
      <c r="AD505" s="178"/>
      <c r="AE505" s="176">
        <v>8.6</v>
      </c>
      <c r="AF505" s="177"/>
      <c r="AG505" s="178"/>
      <c r="AH505" s="179">
        <v>5.2</v>
      </c>
      <c r="AI505" s="176"/>
    </row>
    <row r="506" spans="1:35" ht="16.5" customHeight="1">
      <c r="A506" s="302" t="s">
        <v>623</v>
      </c>
      <c r="B506" s="303"/>
      <c r="C506" s="173">
        <v>65</v>
      </c>
      <c r="D506" s="175"/>
      <c r="E506" s="173">
        <v>11</v>
      </c>
      <c r="F506" s="174"/>
      <c r="G506" s="175"/>
      <c r="H506" s="173">
        <v>6</v>
      </c>
      <c r="I506" s="174"/>
      <c r="J506" s="175"/>
      <c r="K506" s="173">
        <v>1</v>
      </c>
      <c r="L506" s="174"/>
      <c r="M506" s="175"/>
      <c r="N506" s="173">
        <v>27</v>
      </c>
      <c r="O506" s="174"/>
      <c r="P506" s="175"/>
      <c r="Q506" s="180">
        <v>4</v>
      </c>
      <c r="R506" s="180"/>
      <c r="S506" s="180"/>
      <c r="T506" s="173" t="s">
        <v>641</v>
      </c>
      <c r="U506" s="174"/>
      <c r="V506" s="175"/>
      <c r="W506" s="180">
        <v>1</v>
      </c>
      <c r="X506" s="180"/>
      <c r="Y506" s="180"/>
      <c r="Z506" s="173" t="s">
        <v>641</v>
      </c>
      <c r="AA506" s="174"/>
      <c r="AB506" s="175"/>
      <c r="AC506" s="173">
        <v>3</v>
      </c>
      <c r="AD506" s="175"/>
      <c r="AE506" s="173">
        <v>5</v>
      </c>
      <c r="AF506" s="174"/>
      <c r="AG506" s="175"/>
      <c r="AH506" s="180">
        <v>7</v>
      </c>
      <c r="AI506" s="173"/>
    </row>
    <row r="507" spans="1:35" ht="16.5" customHeight="1">
      <c r="A507" s="250"/>
      <c r="B507" s="251"/>
      <c r="C507" s="176"/>
      <c r="D507" s="178"/>
      <c r="E507" s="176">
        <v>16.9</v>
      </c>
      <c r="F507" s="177"/>
      <c r="G507" s="178"/>
      <c r="H507" s="176">
        <v>9.2</v>
      </c>
      <c r="I507" s="177"/>
      <c r="J507" s="178"/>
      <c r="K507" s="176">
        <v>1.5</v>
      </c>
      <c r="L507" s="177"/>
      <c r="M507" s="178"/>
      <c r="N507" s="176">
        <v>41.5</v>
      </c>
      <c r="O507" s="177"/>
      <c r="P507" s="178"/>
      <c r="Q507" s="179">
        <v>6.2</v>
      </c>
      <c r="R507" s="179"/>
      <c r="S507" s="179"/>
      <c r="T507" s="176"/>
      <c r="U507" s="177"/>
      <c r="V507" s="178"/>
      <c r="W507" s="790">
        <v>1.5</v>
      </c>
      <c r="X507" s="790"/>
      <c r="Y507" s="790"/>
      <c r="Z507" s="176"/>
      <c r="AA507" s="177"/>
      <c r="AB507" s="178"/>
      <c r="AC507" s="176">
        <v>4.6</v>
      </c>
      <c r="AD507" s="178"/>
      <c r="AE507" s="176">
        <v>7.7</v>
      </c>
      <c r="AF507" s="177"/>
      <c r="AG507" s="178"/>
      <c r="AH507" s="172">
        <v>10.9</v>
      </c>
      <c r="AI507" s="320"/>
    </row>
    <row r="508" spans="1:35" ht="16.5" customHeight="1">
      <c r="A508" s="302" t="s">
        <v>624</v>
      </c>
      <c r="B508" s="303"/>
      <c r="C508" s="173">
        <v>61</v>
      </c>
      <c r="D508" s="175"/>
      <c r="E508" s="173">
        <v>16</v>
      </c>
      <c r="F508" s="174"/>
      <c r="G508" s="175"/>
      <c r="H508" s="173">
        <v>10</v>
      </c>
      <c r="I508" s="174"/>
      <c r="J508" s="175"/>
      <c r="K508" s="173">
        <v>1</v>
      </c>
      <c r="L508" s="174"/>
      <c r="M508" s="175"/>
      <c r="N508" s="173">
        <v>7</v>
      </c>
      <c r="O508" s="174"/>
      <c r="P508" s="175"/>
      <c r="Q508" s="180">
        <v>11</v>
      </c>
      <c r="R508" s="180"/>
      <c r="S508" s="180"/>
      <c r="T508" s="173" t="s">
        <v>641</v>
      </c>
      <c r="U508" s="174"/>
      <c r="V508" s="175"/>
      <c r="W508" s="180">
        <v>2</v>
      </c>
      <c r="X508" s="180"/>
      <c r="Y508" s="180"/>
      <c r="Z508" s="173" t="s">
        <v>641</v>
      </c>
      <c r="AA508" s="174"/>
      <c r="AB508" s="175"/>
      <c r="AC508" s="173" t="s">
        <v>641</v>
      </c>
      <c r="AD508" s="175"/>
      <c r="AE508" s="173">
        <v>5</v>
      </c>
      <c r="AF508" s="174"/>
      <c r="AG508" s="175"/>
      <c r="AH508" s="180">
        <v>9</v>
      </c>
      <c r="AI508" s="173"/>
    </row>
    <row r="509" spans="1:35" ht="16.5" customHeight="1">
      <c r="A509" s="250"/>
      <c r="B509" s="251"/>
      <c r="C509" s="176"/>
      <c r="D509" s="178"/>
      <c r="E509" s="176">
        <f>ROUND(E508/C508,3)*100</f>
        <v>26.200000000000003</v>
      </c>
      <c r="F509" s="177"/>
      <c r="G509" s="178"/>
      <c r="H509" s="176">
        <f>ROUND(H508/C508,3)*100</f>
        <v>16.400000000000002</v>
      </c>
      <c r="I509" s="177"/>
      <c r="J509" s="178"/>
      <c r="K509" s="176">
        <f>ROUND(K508/C508,3)*100</f>
        <v>1.6</v>
      </c>
      <c r="L509" s="177"/>
      <c r="M509" s="178"/>
      <c r="N509" s="176">
        <f>ROUND(N508/C508,3)*100</f>
        <v>11.5</v>
      </c>
      <c r="O509" s="177"/>
      <c r="P509" s="178"/>
      <c r="Q509" s="179">
        <f>ROUND(Q508/C508,3)*100</f>
        <v>18</v>
      </c>
      <c r="R509" s="179"/>
      <c r="S509" s="179"/>
      <c r="T509" s="176"/>
      <c r="U509" s="177"/>
      <c r="V509" s="178"/>
      <c r="W509" s="179">
        <f>ROUND(W508/C508,3)*100</f>
        <v>3.3000000000000003</v>
      </c>
      <c r="X509" s="179"/>
      <c r="Y509" s="179"/>
      <c r="Z509" s="176"/>
      <c r="AA509" s="177"/>
      <c r="AB509" s="178"/>
      <c r="AC509" s="176"/>
      <c r="AD509" s="178"/>
      <c r="AE509" s="176">
        <f>ROUND(AE508/C508,3)*100</f>
        <v>8.200000000000001</v>
      </c>
      <c r="AF509" s="177"/>
      <c r="AG509" s="178"/>
      <c r="AH509" s="179">
        <f>ROUND(AH508/C508,3)*100</f>
        <v>14.799999999999999</v>
      </c>
      <c r="AI509" s="176"/>
    </row>
    <row r="510" spans="1:35" ht="16.5" customHeight="1">
      <c r="A510" s="302" t="s">
        <v>728</v>
      </c>
      <c r="B510" s="303"/>
      <c r="C510" s="173">
        <v>47</v>
      </c>
      <c r="D510" s="175"/>
      <c r="E510" s="173">
        <v>10</v>
      </c>
      <c r="F510" s="174"/>
      <c r="G510" s="175"/>
      <c r="H510" s="173">
        <v>8</v>
      </c>
      <c r="I510" s="174"/>
      <c r="J510" s="175"/>
      <c r="K510" s="173">
        <v>1</v>
      </c>
      <c r="L510" s="174"/>
      <c r="M510" s="175"/>
      <c r="N510" s="173">
        <v>5</v>
      </c>
      <c r="O510" s="174"/>
      <c r="P510" s="175"/>
      <c r="Q510" s="180">
        <v>6</v>
      </c>
      <c r="R510" s="180"/>
      <c r="S510" s="180"/>
      <c r="T510" s="173" t="s">
        <v>641</v>
      </c>
      <c r="U510" s="174"/>
      <c r="V510" s="175"/>
      <c r="W510" s="173" t="s">
        <v>641</v>
      </c>
      <c r="X510" s="174"/>
      <c r="Y510" s="175"/>
      <c r="Z510" s="173" t="s">
        <v>641</v>
      </c>
      <c r="AA510" s="174"/>
      <c r="AB510" s="175"/>
      <c r="AC510" s="173" t="s">
        <v>641</v>
      </c>
      <c r="AD510" s="175"/>
      <c r="AE510" s="173">
        <v>4</v>
      </c>
      <c r="AF510" s="174"/>
      <c r="AG510" s="175"/>
      <c r="AH510" s="180">
        <v>13</v>
      </c>
      <c r="AI510" s="173"/>
    </row>
    <row r="511" spans="1:35" ht="16.5" customHeight="1">
      <c r="A511" s="250"/>
      <c r="B511" s="251"/>
      <c r="C511" s="176"/>
      <c r="D511" s="178"/>
      <c r="E511" s="176">
        <f>ROUND(E510/C510,3)*100</f>
        <v>21.3</v>
      </c>
      <c r="F511" s="177"/>
      <c r="G511" s="178"/>
      <c r="H511" s="176">
        <f>ROUND(H510/C510,3)*100</f>
        <v>17</v>
      </c>
      <c r="I511" s="177"/>
      <c r="J511" s="178"/>
      <c r="K511" s="176">
        <f>ROUND(K510/C510,3)*100</f>
        <v>2.1</v>
      </c>
      <c r="L511" s="177"/>
      <c r="M511" s="178"/>
      <c r="N511" s="176">
        <f>ROUND(N510/C510,3)*100</f>
        <v>10.6</v>
      </c>
      <c r="O511" s="177"/>
      <c r="P511" s="178"/>
      <c r="Q511" s="179">
        <f>ROUND(Q510/C510,3)*100</f>
        <v>12.8</v>
      </c>
      <c r="R511" s="179"/>
      <c r="S511" s="179"/>
      <c r="T511" s="176"/>
      <c r="U511" s="177"/>
      <c r="V511" s="178"/>
      <c r="W511" s="176"/>
      <c r="X511" s="177"/>
      <c r="Y511" s="178"/>
      <c r="Z511" s="176"/>
      <c r="AA511" s="177"/>
      <c r="AB511" s="178"/>
      <c r="AC511" s="176"/>
      <c r="AD511" s="178"/>
      <c r="AE511" s="176">
        <f>ROUND(AE510/C510,3)*100</f>
        <v>8.5</v>
      </c>
      <c r="AF511" s="177"/>
      <c r="AG511" s="178"/>
      <c r="AH511" s="179">
        <f>ROUND(AH510/C510,3)*100</f>
        <v>27.700000000000003</v>
      </c>
      <c r="AI511" s="176"/>
    </row>
    <row r="512" spans="1:35" ht="16.5" customHeight="1">
      <c r="A512" s="302" t="s">
        <v>754</v>
      </c>
      <c r="B512" s="303"/>
      <c r="C512" s="173">
        <v>80</v>
      </c>
      <c r="D512" s="175"/>
      <c r="E512" s="173">
        <v>19</v>
      </c>
      <c r="F512" s="174"/>
      <c r="G512" s="175"/>
      <c r="H512" s="173">
        <v>12</v>
      </c>
      <c r="I512" s="174"/>
      <c r="J512" s="175"/>
      <c r="K512" s="173">
        <v>1</v>
      </c>
      <c r="L512" s="174"/>
      <c r="M512" s="175"/>
      <c r="N512" s="173">
        <v>19</v>
      </c>
      <c r="O512" s="174"/>
      <c r="P512" s="175"/>
      <c r="Q512" s="180">
        <v>6</v>
      </c>
      <c r="R512" s="180"/>
      <c r="S512" s="180"/>
      <c r="T512" s="173">
        <v>3</v>
      </c>
      <c r="U512" s="174"/>
      <c r="V512" s="175"/>
      <c r="W512" s="173" t="s">
        <v>641</v>
      </c>
      <c r="X512" s="174"/>
      <c r="Y512" s="175"/>
      <c r="Z512" s="173">
        <v>1</v>
      </c>
      <c r="AA512" s="174"/>
      <c r="AB512" s="175"/>
      <c r="AC512" s="173">
        <v>2</v>
      </c>
      <c r="AD512" s="175"/>
      <c r="AE512" s="173">
        <v>5</v>
      </c>
      <c r="AF512" s="174"/>
      <c r="AG512" s="175"/>
      <c r="AH512" s="180">
        <v>12</v>
      </c>
      <c r="AI512" s="173"/>
    </row>
    <row r="513" spans="1:35" ht="16.5" customHeight="1">
      <c r="A513" s="189"/>
      <c r="B513" s="162"/>
      <c r="C513" s="176"/>
      <c r="D513" s="178"/>
      <c r="E513" s="176">
        <f>ROUND(E512/C512,3)*100</f>
        <v>23.799999999999997</v>
      </c>
      <c r="F513" s="177"/>
      <c r="G513" s="178"/>
      <c r="H513" s="176">
        <f>ROUND(H512/C512,3)*100</f>
        <v>15</v>
      </c>
      <c r="I513" s="177"/>
      <c r="J513" s="178"/>
      <c r="K513" s="176">
        <v>1.2</v>
      </c>
      <c r="L513" s="177"/>
      <c r="M513" s="178"/>
      <c r="N513" s="176">
        <f>ROUND(N512/C512,3)*100</f>
        <v>23.799999999999997</v>
      </c>
      <c r="O513" s="177"/>
      <c r="P513" s="178"/>
      <c r="Q513" s="328">
        <f>ROUND(Q512/C512,3)*100</f>
        <v>7.5</v>
      </c>
      <c r="R513" s="328"/>
      <c r="S513" s="328"/>
      <c r="T513" s="176">
        <f>ROUND(T512/C512,3)*100</f>
        <v>3.8</v>
      </c>
      <c r="U513" s="177"/>
      <c r="V513" s="178"/>
      <c r="W513" s="176"/>
      <c r="X513" s="177"/>
      <c r="Y513" s="178"/>
      <c r="Z513" s="176">
        <v>1.2</v>
      </c>
      <c r="AA513" s="177"/>
      <c r="AB513" s="178"/>
      <c r="AC513" s="176">
        <f>ROUND(AC512/C512,3)*100</f>
        <v>2.5</v>
      </c>
      <c r="AD513" s="178"/>
      <c r="AE513" s="176">
        <v>6.2</v>
      </c>
      <c r="AF513" s="177"/>
      <c r="AG513" s="178"/>
      <c r="AH513" s="328">
        <f>ROUND(AH512/C512,3)*100</f>
        <v>15</v>
      </c>
      <c r="AI513" s="329"/>
    </row>
    <row r="514" spans="1:35" ht="16.5" customHeight="1">
      <c r="A514" s="302" t="s">
        <v>768</v>
      </c>
      <c r="B514" s="303"/>
      <c r="C514" s="174">
        <v>75</v>
      </c>
      <c r="D514" s="175"/>
      <c r="E514" s="173">
        <v>22</v>
      </c>
      <c r="F514" s="174"/>
      <c r="G514" s="175"/>
      <c r="H514" s="173">
        <v>11</v>
      </c>
      <c r="I514" s="174"/>
      <c r="J514" s="175"/>
      <c r="K514" s="173" t="s">
        <v>641</v>
      </c>
      <c r="L514" s="174"/>
      <c r="M514" s="175"/>
      <c r="N514" s="173">
        <v>19</v>
      </c>
      <c r="O514" s="174"/>
      <c r="P514" s="175"/>
      <c r="Q514" s="180">
        <v>7</v>
      </c>
      <c r="R514" s="180"/>
      <c r="S514" s="180"/>
      <c r="T514" s="173">
        <v>2</v>
      </c>
      <c r="U514" s="174"/>
      <c r="V514" s="175"/>
      <c r="W514" s="173">
        <v>2</v>
      </c>
      <c r="X514" s="174"/>
      <c r="Y514" s="175"/>
      <c r="Z514" s="173" t="s">
        <v>641</v>
      </c>
      <c r="AA514" s="174"/>
      <c r="AB514" s="175"/>
      <c r="AC514" s="180">
        <v>1</v>
      </c>
      <c r="AD514" s="173"/>
      <c r="AE514" s="173" t="s">
        <v>641</v>
      </c>
      <c r="AF514" s="174"/>
      <c r="AG514" s="175"/>
      <c r="AH514" s="173">
        <v>11</v>
      </c>
      <c r="AI514" s="174"/>
    </row>
    <row r="515" spans="1:35" ht="16.5" customHeight="1">
      <c r="A515" s="250"/>
      <c r="B515" s="251"/>
      <c r="C515" s="177"/>
      <c r="D515" s="178"/>
      <c r="E515" s="320">
        <f>ROUND(E514/C514,3)*100</f>
        <v>29.299999999999997</v>
      </c>
      <c r="F515" s="321"/>
      <c r="G515" s="322"/>
      <c r="H515" s="320">
        <f>ROUND(H514/C514,3)*100</f>
        <v>14.7</v>
      </c>
      <c r="I515" s="321"/>
      <c r="J515" s="322"/>
      <c r="K515" s="176"/>
      <c r="L515" s="177"/>
      <c r="M515" s="178"/>
      <c r="N515" s="172">
        <f>ROUND(N514/C514,3)*100</f>
        <v>25.3</v>
      </c>
      <c r="O515" s="172"/>
      <c r="P515" s="172"/>
      <c r="Q515" s="172">
        <f>ROUND(Q514/C514,3)*100</f>
        <v>9.3</v>
      </c>
      <c r="R515" s="172"/>
      <c r="S515" s="172"/>
      <c r="T515" s="320">
        <f>ROUND(T514/C514,3)*100</f>
        <v>2.7</v>
      </c>
      <c r="U515" s="321"/>
      <c r="V515" s="322"/>
      <c r="W515" s="329">
        <f>ROUND(W514/C514,3)*100</f>
        <v>2.7</v>
      </c>
      <c r="X515" s="212"/>
      <c r="Y515" s="367"/>
      <c r="Z515" s="176"/>
      <c r="AA515" s="177"/>
      <c r="AB515" s="178"/>
      <c r="AC515" s="320">
        <f>ROUND(AC514/C514,3)*100</f>
        <v>1.3</v>
      </c>
      <c r="AD515" s="321"/>
      <c r="AE515" s="176"/>
      <c r="AF515" s="177"/>
      <c r="AG515" s="178"/>
      <c r="AH515" s="320">
        <f>ROUND(AH514/C514,3)*100</f>
        <v>14.7</v>
      </c>
      <c r="AI515" s="321"/>
    </row>
    <row r="516" spans="1:35" ht="16.5" customHeight="1">
      <c r="A516" s="189" t="s">
        <v>819</v>
      </c>
      <c r="B516" s="162"/>
      <c r="C516" s="329">
        <v>64</v>
      </c>
      <c r="D516" s="367"/>
      <c r="E516" s="329">
        <v>15</v>
      </c>
      <c r="F516" s="212"/>
      <c r="G516" s="367"/>
      <c r="H516" s="329">
        <v>7</v>
      </c>
      <c r="I516" s="212"/>
      <c r="J516" s="367"/>
      <c r="K516" s="173">
        <v>2</v>
      </c>
      <c r="L516" s="174"/>
      <c r="M516" s="175"/>
      <c r="N516" s="329">
        <v>12</v>
      </c>
      <c r="O516" s="212"/>
      <c r="P516" s="367"/>
      <c r="Q516" s="328">
        <v>3</v>
      </c>
      <c r="R516" s="328"/>
      <c r="S516" s="328"/>
      <c r="T516" s="173">
        <v>5</v>
      </c>
      <c r="U516" s="174"/>
      <c r="V516" s="175"/>
      <c r="W516" s="173">
        <v>3</v>
      </c>
      <c r="X516" s="174"/>
      <c r="Y516" s="175"/>
      <c r="Z516" s="173" t="s">
        <v>72</v>
      </c>
      <c r="AA516" s="174"/>
      <c r="AB516" s="175"/>
      <c r="AC516" s="328">
        <v>2</v>
      </c>
      <c r="AD516" s="329"/>
      <c r="AE516" s="173" t="s">
        <v>72</v>
      </c>
      <c r="AF516" s="174"/>
      <c r="AG516" s="175"/>
      <c r="AH516" s="328">
        <v>15</v>
      </c>
      <c r="AI516" s="329"/>
    </row>
    <row r="517" spans="1:36" ht="16.5" customHeight="1">
      <c r="A517" s="189"/>
      <c r="B517" s="162"/>
      <c r="C517" s="329"/>
      <c r="D517" s="367"/>
      <c r="E517" s="323">
        <v>23.4</v>
      </c>
      <c r="F517" s="324"/>
      <c r="G517" s="325"/>
      <c r="H517" s="323">
        <v>10.9</v>
      </c>
      <c r="I517" s="324"/>
      <c r="J517" s="325"/>
      <c r="K517" s="329">
        <v>3.1</v>
      </c>
      <c r="L517" s="212"/>
      <c r="M517" s="367"/>
      <c r="N517" s="894">
        <v>18.8</v>
      </c>
      <c r="O517" s="894"/>
      <c r="P517" s="894"/>
      <c r="Q517" s="894">
        <v>4.7</v>
      </c>
      <c r="R517" s="894"/>
      <c r="S517" s="894"/>
      <c r="T517" s="320">
        <v>7.8</v>
      </c>
      <c r="U517" s="321"/>
      <c r="V517" s="322"/>
      <c r="W517" s="323">
        <v>4.7</v>
      </c>
      <c r="X517" s="324"/>
      <c r="Y517" s="325"/>
      <c r="Z517" s="329"/>
      <c r="AA517" s="212"/>
      <c r="AB517" s="367"/>
      <c r="AC517" s="323">
        <v>3.1</v>
      </c>
      <c r="AD517" s="324"/>
      <c r="AE517" s="329"/>
      <c r="AF517" s="212"/>
      <c r="AG517" s="367"/>
      <c r="AH517" s="323">
        <v>23.5</v>
      </c>
      <c r="AI517" s="324"/>
      <c r="AJ517" s="29"/>
    </row>
    <row r="518" spans="1:35" ht="16.5" customHeight="1">
      <c r="A518" s="309" t="s">
        <v>823</v>
      </c>
      <c r="B518" s="233"/>
      <c r="C518" s="326">
        <v>58</v>
      </c>
      <c r="D518" s="315"/>
      <c r="E518" s="326">
        <v>10</v>
      </c>
      <c r="F518" s="314"/>
      <c r="G518" s="315"/>
      <c r="H518" s="326">
        <v>11</v>
      </c>
      <c r="I518" s="314"/>
      <c r="J518" s="315"/>
      <c r="K518" s="326" t="s">
        <v>72</v>
      </c>
      <c r="L518" s="314"/>
      <c r="M518" s="315"/>
      <c r="N518" s="326">
        <v>8</v>
      </c>
      <c r="O518" s="314"/>
      <c r="P518" s="315"/>
      <c r="Q518" s="282">
        <v>10</v>
      </c>
      <c r="R518" s="282"/>
      <c r="S518" s="282"/>
      <c r="T518" s="326">
        <v>3</v>
      </c>
      <c r="U518" s="314"/>
      <c r="V518" s="315"/>
      <c r="W518" s="326">
        <v>6</v>
      </c>
      <c r="X518" s="314"/>
      <c r="Y518" s="315"/>
      <c r="Z518" s="326" t="s">
        <v>72</v>
      </c>
      <c r="AA518" s="314"/>
      <c r="AB518" s="315"/>
      <c r="AC518" s="326" t="s">
        <v>72</v>
      </c>
      <c r="AD518" s="315"/>
      <c r="AE518" s="326" t="s">
        <v>72</v>
      </c>
      <c r="AF518" s="314"/>
      <c r="AG518" s="315"/>
      <c r="AH518" s="282">
        <v>10</v>
      </c>
      <c r="AI518" s="326"/>
    </row>
    <row r="519" spans="1:36" ht="16.5" customHeight="1" thickBot="1">
      <c r="A519" s="273"/>
      <c r="B519" s="209"/>
      <c r="C519" s="270"/>
      <c r="D519" s="272"/>
      <c r="E519" s="288">
        <f>ROUND(E518/C518*100,3)</f>
        <v>17.241</v>
      </c>
      <c r="F519" s="289"/>
      <c r="G519" s="290"/>
      <c r="H519" s="288">
        <f>ROUND(H518/C518*100,3)</f>
        <v>18.966</v>
      </c>
      <c r="I519" s="289"/>
      <c r="J519" s="290"/>
      <c r="K519" s="270"/>
      <c r="L519" s="271"/>
      <c r="M519" s="272"/>
      <c r="N519" s="288">
        <f>ROUND(N518/C518*100,3)</f>
        <v>13.793</v>
      </c>
      <c r="O519" s="289"/>
      <c r="P519" s="290"/>
      <c r="Q519" s="288">
        <f>ROUND(Q518/C518*100,3)</f>
        <v>17.241</v>
      </c>
      <c r="R519" s="289"/>
      <c r="S519" s="290"/>
      <c r="T519" s="288">
        <f>ROUND(T518/C518*100,3)</f>
        <v>5.172</v>
      </c>
      <c r="U519" s="289"/>
      <c r="V519" s="290"/>
      <c r="W519" s="288">
        <v>10.4</v>
      </c>
      <c r="X519" s="289"/>
      <c r="Y519" s="290"/>
      <c r="Z519" s="270"/>
      <c r="AA519" s="271"/>
      <c r="AB519" s="272"/>
      <c r="AC519" s="270"/>
      <c r="AD519" s="272"/>
      <c r="AE519" s="270"/>
      <c r="AF519" s="271"/>
      <c r="AG519" s="272"/>
      <c r="AH519" s="288">
        <f>ROUND(AH518/C518*100,1)</f>
        <v>17.2</v>
      </c>
      <c r="AI519" s="289"/>
      <c r="AJ519" s="29"/>
    </row>
    <row r="520" spans="1:38" ht="16.5" customHeight="1">
      <c r="A520" s="230"/>
      <c r="B520" s="230"/>
      <c r="C520" s="230"/>
      <c r="T520" s="93" t="s">
        <v>784</v>
      </c>
      <c r="U520" s="93"/>
      <c r="V520" s="93"/>
      <c r="W520" s="93"/>
      <c r="X520" s="93"/>
      <c r="Y520" s="93"/>
      <c r="Z520" s="93"/>
      <c r="AA520" s="93"/>
      <c r="AB520" s="93"/>
      <c r="AC520" s="47" t="s">
        <v>829</v>
      </c>
      <c r="AG520" s="47"/>
      <c r="AH520" s="47"/>
      <c r="AI520" s="47"/>
      <c r="AJ520" s="47"/>
      <c r="AK520" s="47"/>
      <c r="AL520" s="47"/>
    </row>
    <row r="521" spans="1:33" ht="16.5" customHeight="1" thickBot="1">
      <c r="A521" s="242" t="s">
        <v>300</v>
      </c>
      <c r="B521" s="242"/>
      <c r="C521" s="242"/>
      <c r="D521" s="242"/>
      <c r="E521" s="242"/>
      <c r="F521" s="242"/>
      <c r="G521" s="242"/>
      <c r="H521" s="242"/>
      <c r="I521" s="242"/>
      <c r="J521" s="242"/>
      <c r="R521" s="88" t="s">
        <v>920</v>
      </c>
      <c r="S521" s="88"/>
      <c r="T521" s="88"/>
      <c r="U521" s="88"/>
      <c r="V521" s="88"/>
      <c r="W521" s="78"/>
      <c r="Z521" s="91" t="s">
        <v>310</v>
      </c>
      <c r="AA521" s="91"/>
      <c r="AB521" s="91"/>
      <c r="AC521" s="91"/>
      <c r="AD521" s="91"/>
      <c r="AE521" s="91"/>
      <c r="AF521" s="91"/>
      <c r="AG521" s="91"/>
    </row>
    <row r="522" spans="1:38" ht="16.5" customHeight="1">
      <c r="A522" s="316" t="s">
        <v>308</v>
      </c>
      <c r="B522" s="316"/>
      <c r="C522" s="317"/>
      <c r="D522" s="276" t="s">
        <v>304</v>
      </c>
      <c r="E522" s="277"/>
      <c r="F522" s="277"/>
      <c r="G522" s="277"/>
      <c r="H522" s="277"/>
      <c r="I522" s="278"/>
      <c r="J522" s="443" t="s">
        <v>302</v>
      </c>
      <c r="K522" s="443"/>
      <c r="L522" s="276" t="s">
        <v>303</v>
      </c>
      <c r="M522" s="277"/>
      <c r="N522" s="277"/>
      <c r="O522" s="277"/>
      <c r="P522" s="277"/>
      <c r="Q522" s="278"/>
      <c r="R522" s="276" t="s">
        <v>582</v>
      </c>
      <c r="S522" s="277"/>
      <c r="T522" s="277"/>
      <c r="U522" s="277"/>
      <c r="V522" s="277"/>
      <c r="W522" s="277"/>
      <c r="Z522" s="55"/>
      <c r="AA522" s="55"/>
      <c r="AB522" s="56"/>
      <c r="AC522" s="443" t="s">
        <v>314</v>
      </c>
      <c r="AD522" s="443"/>
      <c r="AE522" s="443" t="s">
        <v>315</v>
      </c>
      <c r="AF522" s="443"/>
      <c r="AG522" s="276" t="s">
        <v>311</v>
      </c>
      <c r="AH522" s="277"/>
      <c r="AI522" s="278"/>
      <c r="AJ522" s="276" t="s">
        <v>312</v>
      </c>
      <c r="AK522" s="277"/>
      <c r="AL522" s="277"/>
    </row>
    <row r="523" spans="1:38" ht="16.5" customHeight="1">
      <c r="A523" s="318"/>
      <c r="B523" s="318"/>
      <c r="C523" s="319"/>
      <c r="D523" s="349" t="s">
        <v>106</v>
      </c>
      <c r="E523" s="349"/>
      <c r="F523" s="349" t="s">
        <v>107</v>
      </c>
      <c r="G523" s="349"/>
      <c r="H523" s="349" t="s">
        <v>220</v>
      </c>
      <c r="I523" s="349"/>
      <c r="J523" s="349"/>
      <c r="K523" s="349"/>
      <c r="L523" s="349" t="s">
        <v>305</v>
      </c>
      <c r="M523" s="349"/>
      <c r="N523" s="267" t="s">
        <v>296</v>
      </c>
      <c r="O523" s="304"/>
      <c r="P523" s="349" t="s">
        <v>220</v>
      </c>
      <c r="Q523" s="349"/>
      <c r="R523" s="267" t="s">
        <v>306</v>
      </c>
      <c r="S523" s="268"/>
      <c r="T523" s="304"/>
      <c r="U523" s="349" t="s">
        <v>307</v>
      </c>
      <c r="V523" s="349"/>
      <c r="W523" s="267"/>
      <c r="Z523" s="57"/>
      <c r="AA523" s="57"/>
      <c r="AB523" s="58"/>
      <c r="AC523" s="349" t="s">
        <v>313</v>
      </c>
      <c r="AD523" s="349"/>
      <c r="AE523" s="349" t="s">
        <v>316</v>
      </c>
      <c r="AF523" s="349"/>
      <c r="AG523" s="267" t="s">
        <v>316</v>
      </c>
      <c r="AH523" s="268"/>
      <c r="AI523" s="304"/>
      <c r="AJ523" s="267" t="s">
        <v>316</v>
      </c>
      <c r="AK523" s="268"/>
      <c r="AL523" s="268"/>
    </row>
    <row r="524" spans="1:38" ht="16.5" customHeight="1">
      <c r="A524" s="314" t="s">
        <v>301</v>
      </c>
      <c r="B524" s="314"/>
      <c r="C524" s="315"/>
      <c r="D524" s="284">
        <v>112</v>
      </c>
      <c r="E524" s="285"/>
      <c r="F524" s="284">
        <v>78</v>
      </c>
      <c r="G524" s="285"/>
      <c r="H524" s="284">
        <f>SUM(D524:G525)</f>
        <v>190</v>
      </c>
      <c r="I524" s="285"/>
      <c r="J524" s="284">
        <v>8</v>
      </c>
      <c r="K524" s="285"/>
      <c r="L524" s="284">
        <v>13</v>
      </c>
      <c r="M524" s="285"/>
      <c r="N524" s="284">
        <v>11</v>
      </c>
      <c r="O524" s="285"/>
      <c r="P524" s="284">
        <f>SUM(L524:O525)</f>
        <v>24</v>
      </c>
      <c r="Q524" s="285"/>
      <c r="R524" s="792">
        <v>10683</v>
      </c>
      <c r="S524" s="793"/>
      <c r="T524" s="794"/>
      <c r="U524" s="792">
        <v>3758</v>
      </c>
      <c r="V524" s="793"/>
      <c r="W524" s="793"/>
      <c r="AB524" s="59" t="s">
        <v>66</v>
      </c>
      <c r="AC524" s="232">
        <v>65</v>
      </c>
      <c r="AD524" s="233"/>
      <c r="AE524" s="232">
        <v>64</v>
      </c>
      <c r="AF524" s="233"/>
      <c r="AG524" s="232" t="s">
        <v>641</v>
      </c>
      <c r="AH524" s="309"/>
      <c r="AI524" s="233"/>
      <c r="AJ524" s="232">
        <v>1</v>
      </c>
      <c r="AK524" s="309"/>
      <c r="AL524" s="309"/>
    </row>
    <row r="525" spans="1:38" ht="16.5" customHeight="1">
      <c r="A525" s="312"/>
      <c r="B525" s="312"/>
      <c r="C525" s="313"/>
      <c r="D525" s="286"/>
      <c r="E525" s="287"/>
      <c r="F525" s="286"/>
      <c r="G525" s="287"/>
      <c r="H525" s="286"/>
      <c r="I525" s="287"/>
      <c r="J525" s="286"/>
      <c r="K525" s="287"/>
      <c r="L525" s="286"/>
      <c r="M525" s="287"/>
      <c r="N525" s="286"/>
      <c r="O525" s="287"/>
      <c r="P525" s="184"/>
      <c r="Q525" s="185"/>
      <c r="R525" s="795"/>
      <c r="S525" s="796"/>
      <c r="T525" s="797"/>
      <c r="U525" s="795"/>
      <c r="V525" s="796"/>
      <c r="W525" s="796"/>
      <c r="AB525" s="94" t="s">
        <v>67</v>
      </c>
      <c r="AC525" s="187">
        <v>82</v>
      </c>
      <c r="AD525" s="183"/>
      <c r="AE525" s="187">
        <v>81</v>
      </c>
      <c r="AF525" s="183"/>
      <c r="AG525" s="187" t="s">
        <v>641</v>
      </c>
      <c r="AH525" s="182"/>
      <c r="AI525" s="183"/>
      <c r="AJ525" s="187">
        <v>1</v>
      </c>
      <c r="AK525" s="182"/>
      <c r="AL525" s="182"/>
    </row>
    <row r="526" spans="1:38" ht="18" customHeight="1">
      <c r="A526" s="314" t="s">
        <v>309</v>
      </c>
      <c r="B526" s="314"/>
      <c r="C526" s="315"/>
      <c r="D526" s="284">
        <v>44</v>
      </c>
      <c r="E526" s="285"/>
      <c r="F526" s="284">
        <v>48</v>
      </c>
      <c r="G526" s="285"/>
      <c r="H526" s="284">
        <f>SUM(D526:G527)</f>
        <v>92</v>
      </c>
      <c r="I526" s="285"/>
      <c r="J526" s="284">
        <v>5</v>
      </c>
      <c r="K526" s="285"/>
      <c r="L526" s="284">
        <v>12</v>
      </c>
      <c r="M526" s="285"/>
      <c r="N526" s="284">
        <v>10</v>
      </c>
      <c r="O526" s="285"/>
      <c r="P526" s="284">
        <f>SUM(L526:O527)</f>
        <v>22</v>
      </c>
      <c r="Q526" s="285"/>
      <c r="R526" s="792">
        <v>27549</v>
      </c>
      <c r="S526" s="793"/>
      <c r="T526" s="794"/>
      <c r="U526" s="792">
        <v>3951</v>
      </c>
      <c r="V526" s="793"/>
      <c r="W526" s="793"/>
      <c r="AB526" s="94" t="s">
        <v>618</v>
      </c>
      <c r="AC526" s="187">
        <v>57</v>
      </c>
      <c r="AD526" s="183"/>
      <c r="AE526" s="187">
        <v>57</v>
      </c>
      <c r="AF526" s="183"/>
      <c r="AG526" s="187" t="s">
        <v>641</v>
      </c>
      <c r="AH526" s="182"/>
      <c r="AI526" s="183"/>
      <c r="AJ526" s="187" t="s">
        <v>641</v>
      </c>
      <c r="AK526" s="182"/>
      <c r="AL526" s="182"/>
    </row>
    <row r="527" spans="1:38" ht="18" customHeight="1" thickBot="1">
      <c r="A527" s="271"/>
      <c r="B527" s="271"/>
      <c r="C527" s="272"/>
      <c r="D527" s="265"/>
      <c r="E527" s="266"/>
      <c r="F527" s="265"/>
      <c r="G527" s="266"/>
      <c r="H527" s="265"/>
      <c r="I527" s="266"/>
      <c r="J527" s="265"/>
      <c r="K527" s="266"/>
      <c r="L527" s="265"/>
      <c r="M527" s="266"/>
      <c r="N527" s="265"/>
      <c r="O527" s="266"/>
      <c r="P527" s="265"/>
      <c r="Q527" s="266"/>
      <c r="R527" s="842"/>
      <c r="S527" s="843"/>
      <c r="T527" s="844"/>
      <c r="U527" s="842"/>
      <c r="V527" s="843"/>
      <c r="W527" s="843"/>
      <c r="AB527" s="94" t="s">
        <v>619</v>
      </c>
      <c r="AC527" s="187">
        <v>58</v>
      </c>
      <c r="AD527" s="183"/>
      <c r="AE527" s="187">
        <v>58</v>
      </c>
      <c r="AF527" s="183"/>
      <c r="AG527" s="187" t="s">
        <v>641</v>
      </c>
      <c r="AH527" s="182"/>
      <c r="AI527" s="183"/>
      <c r="AJ527" s="187" t="s">
        <v>641</v>
      </c>
      <c r="AK527" s="182"/>
      <c r="AL527" s="182"/>
    </row>
    <row r="528" spans="1:38" ht="18" customHeight="1">
      <c r="A528" s="283"/>
      <c r="B528" s="283"/>
      <c r="C528" s="283"/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453" t="s">
        <v>779</v>
      </c>
      <c r="S528" s="453"/>
      <c r="T528" s="453"/>
      <c r="U528" s="453"/>
      <c r="V528" s="453"/>
      <c r="W528" s="453"/>
      <c r="AB528" s="94" t="s">
        <v>620</v>
      </c>
      <c r="AC528" s="187">
        <v>60</v>
      </c>
      <c r="AD528" s="183"/>
      <c r="AE528" s="187">
        <v>60</v>
      </c>
      <c r="AF528" s="183"/>
      <c r="AG528" s="187" t="s">
        <v>641</v>
      </c>
      <c r="AH528" s="182"/>
      <c r="AI528" s="183"/>
      <c r="AJ528" s="187" t="s">
        <v>641</v>
      </c>
      <c r="AK528" s="182"/>
      <c r="AL528" s="182"/>
    </row>
    <row r="529" spans="1:38" ht="18" customHeight="1">
      <c r="A529" s="283"/>
      <c r="B529" s="283"/>
      <c r="C529" s="283"/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279"/>
      <c r="S529" s="279"/>
      <c r="T529" s="279"/>
      <c r="U529" s="279"/>
      <c r="V529" s="279"/>
      <c r="W529" s="279"/>
      <c r="AB529" s="94" t="s">
        <v>621</v>
      </c>
      <c r="AC529" s="187">
        <v>68</v>
      </c>
      <c r="AD529" s="183"/>
      <c r="AE529" s="187">
        <v>68</v>
      </c>
      <c r="AF529" s="183"/>
      <c r="AG529" s="187" t="s">
        <v>641</v>
      </c>
      <c r="AH529" s="182"/>
      <c r="AI529" s="183"/>
      <c r="AJ529" s="187" t="s">
        <v>641</v>
      </c>
      <c r="AK529" s="182"/>
      <c r="AL529" s="182"/>
    </row>
    <row r="530" spans="1:38" ht="18" customHeight="1">
      <c r="A530" s="283"/>
      <c r="B530" s="283"/>
      <c r="C530" s="283"/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279"/>
      <c r="S530" s="279"/>
      <c r="T530" s="279"/>
      <c r="U530" s="279"/>
      <c r="V530" s="279"/>
      <c r="W530" s="279"/>
      <c r="AB530" s="94" t="s">
        <v>622</v>
      </c>
      <c r="AC530" s="187">
        <v>65</v>
      </c>
      <c r="AD530" s="183"/>
      <c r="AE530" s="187">
        <v>65</v>
      </c>
      <c r="AF530" s="183"/>
      <c r="AG530" s="187" t="s">
        <v>641</v>
      </c>
      <c r="AH530" s="182"/>
      <c r="AI530" s="183"/>
      <c r="AJ530" s="187" t="s">
        <v>641</v>
      </c>
      <c r="AK530" s="182"/>
      <c r="AL530" s="182"/>
    </row>
    <row r="531" spans="1:38" ht="18" customHeight="1">
      <c r="A531" s="283"/>
      <c r="B531" s="283"/>
      <c r="C531" s="283"/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279"/>
      <c r="S531" s="279"/>
      <c r="T531" s="279"/>
      <c r="U531" s="279"/>
      <c r="V531" s="279"/>
      <c r="W531" s="279"/>
      <c r="AB531" s="94" t="s">
        <v>623</v>
      </c>
      <c r="AC531" s="187">
        <v>62</v>
      </c>
      <c r="AD531" s="183"/>
      <c r="AE531" s="187">
        <v>62</v>
      </c>
      <c r="AF531" s="183"/>
      <c r="AG531" s="187" t="s">
        <v>641</v>
      </c>
      <c r="AH531" s="182"/>
      <c r="AI531" s="183"/>
      <c r="AJ531" s="187" t="s">
        <v>641</v>
      </c>
      <c r="AK531" s="182"/>
      <c r="AL531" s="182"/>
    </row>
    <row r="532" spans="1:38" ht="18" customHeight="1">
      <c r="A532" s="230"/>
      <c r="B532" s="230"/>
      <c r="C532" s="230"/>
      <c r="S532" s="244" t="s">
        <v>780</v>
      </c>
      <c r="T532" s="244"/>
      <c r="U532" s="244"/>
      <c r="V532" s="244"/>
      <c r="W532" s="244"/>
      <c r="AA532" s="5"/>
      <c r="AB532" s="94" t="s">
        <v>624</v>
      </c>
      <c r="AC532" s="187">
        <v>56</v>
      </c>
      <c r="AD532" s="183"/>
      <c r="AE532" s="187">
        <v>56</v>
      </c>
      <c r="AF532" s="183"/>
      <c r="AG532" s="187" t="s">
        <v>641</v>
      </c>
      <c r="AH532" s="182"/>
      <c r="AI532" s="183"/>
      <c r="AJ532" s="187" t="s">
        <v>641</v>
      </c>
      <c r="AK532" s="182"/>
      <c r="AL532" s="182"/>
    </row>
    <row r="533" spans="19:38" ht="18" customHeight="1">
      <c r="S533" s="24"/>
      <c r="T533" s="24"/>
      <c r="U533" s="24"/>
      <c r="V533" s="24"/>
      <c r="W533" s="24"/>
      <c r="AA533" s="5"/>
      <c r="AB533" s="94" t="s">
        <v>728</v>
      </c>
      <c r="AC533" s="187">
        <v>54</v>
      </c>
      <c r="AD533" s="183"/>
      <c r="AE533" s="187">
        <v>54</v>
      </c>
      <c r="AF533" s="183"/>
      <c r="AG533" s="187" t="s">
        <v>641</v>
      </c>
      <c r="AH533" s="182"/>
      <c r="AI533" s="183"/>
      <c r="AJ533" s="187" t="s">
        <v>641</v>
      </c>
      <c r="AK533" s="182"/>
      <c r="AL533" s="182"/>
    </row>
    <row r="534" spans="19:38" ht="18" customHeight="1">
      <c r="S534" s="24"/>
      <c r="T534" s="24"/>
      <c r="U534" s="24"/>
      <c r="V534" s="24"/>
      <c r="W534" s="24"/>
      <c r="AB534" s="94" t="s">
        <v>754</v>
      </c>
      <c r="AC534" s="187">
        <v>54</v>
      </c>
      <c r="AD534" s="183"/>
      <c r="AE534" s="187">
        <v>54</v>
      </c>
      <c r="AF534" s="183"/>
      <c r="AG534" s="187" t="s">
        <v>641</v>
      </c>
      <c r="AH534" s="182"/>
      <c r="AI534" s="183"/>
      <c r="AJ534" s="187" t="s">
        <v>641</v>
      </c>
      <c r="AK534" s="182"/>
      <c r="AL534" s="182"/>
    </row>
    <row r="535" spans="1:38" ht="18" customHeight="1">
      <c r="A535" s="230"/>
      <c r="B535" s="230"/>
      <c r="C535" s="230"/>
      <c r="AB535" s="83" t="s">
        <v>768</v>
      </c>
      <c r="AC535" s="187">
        <v>40</v>
      </c>
      <c r="AD535" s="183"/>
      <c r="AE535" s="182">
        <v>40</v>
      </c>
      <c r="AF535" s="182"/>
      <c r="AG535" s="187" t="s">
        <v>641</v>
      </c>
      <c r="AH535" s="182"/>
      <c r="AI535" s="183"/>
      <c r="AJ535" s="187" t="s">
        <v>641</v>
      </c>
      <c r="AK535" s="182"/>
      <c r="AL535" s="182"/>
    </row>
    <row r="536" spans="1:38" ht="18" customHeight="1">
      <c r="A536" s="230"/>
      <c r="B536" s="230"/>
      <c r="C536" s="230"/>
      <c r="Z536" s="24"/>
      <c r="AA536" s="24"/>
      <c r="AB536" s="28" t="s">
        <v>819</v>
      </c>
      <c r="AC536" s="182">
        <v>43</v>
      </c>
      <c r="AD536" s="182"/>
      <c r="AE536" s="187">
        <v>43</v>
      </c>
      <c r="AF536" s="182"/>
      <c r="AG536" s="187" t="s">
        <v>641</v>
      </c>
      <c r="AH536" s="182"/>
      <c r="AI536" s="183"/>
      <c r="AJ536" s="187" t="s">
        <v>641</v>
      </c>
      <c r="AK536" s="182"/>
      <c r="AL536" s="182"/>
    </row>
    <row r="537" spans="1:38" ht="18" customHeight="1">
      <c r="A537" s="230"/>
      <c r="B537" s="230"/>
      <c r="C537" s="230"/>
      <c r="Z537" s="24"/>
      <c r="AA537" s="24"/>
      <c r="AB537" s="28" t="s">
        <v>880</v>
      </c>
      <c r="AC537" s="182">
        <v>33</v>
      </c>
      <c r="AD537" s="183"/>
      <c r="AE537" s="182">
        <v>33</v>
      </c>
      <c r="AF537" s="183"/>
      <c r="AG537" s="187" t="s">
        <v>641</v>
      </c>
      <c r="AH537" s="182"/>
      <c r="AI537" s="183"/>
      <c r="AJ537" s="187" t="s">
        <v>641</v>
      </c>
      <c r="AK537" s="182"/>
      <c r="AL537" s="182"/>
    </row>
    <row r="538" spans="26:38" ht="18" customHeight="1" thickBot="1">
      <c r="Z538" s="88"/>
      <c r="AA538" s="88"/>
      <c r="AB538" s="85" t="s">
        <v>566</v>
      </c>
      <c r="AC538" s="273">
        <v>49</v>
      </c>
      <c r="AD538" s="273"/>
      <c r="AE538" s="208">
        <v>49</v>
      </c>
      <c r="AF538" s="273"/>
      <c r="AG538" s="187" t="s">
        <v>641</v>
      </c>
      <c r="AH538" s="182"/>
      <c r="AI538" s="183"/>
      <c r="AJ538" s="187" t="s">
        <v>641</v>
      </c>
      <c r="AK538" s="182"/>
      <c r="AL538" s="182"/>
    </row>
    <row r="539" spans="30:38" ht="18" customHeight="1">
      <c r="AD539" s="190"/>
      <c r="AE539" s="190"/>
      <c r="AF539" s="770"/>
      <c r="AG539" s="770"/>
      <c r="AH539" s="770" t="s">
        <v>562</v>
      </c>
      <c r="AI539" s="770"/>
      <c r="AJ539" s="770"/>
      <c r="AK539" s="770"/>
      <c r="AL539" s="770"/>
    </row>
    <row r="540" spans="30:38" ht="18" customHeight="1">
      <c r="AD540" s="5"/>
      <c r="AE540" s="5"/>
      <c r="AF540" s="5"/>
      <c r="AG540" s="5"/>
      <c r="AH540" s="47"/>
      <c r="AI540" s="47"/>
      <c r="AJ540" s="47"/>
      <c r="AK540" s="47"/>
      <c r="AL540" s="47"/>
    </row>
    <row r="541" spans="1:32" ht="18" customHeight="1" thickBot="1">
      <c r="A541" s="308" t="s">
        <v>317</v>
      </c>
      <c r="B541" s="308"/>
      <c r="C541" s="308"/>
      <c r="D541" s="308"/>
      <c r="U541" s="82" t="s">
        <v>324</v>
      </c>
      <c r="V541" s="82"/>
      <c r="W541" s="82"/>
      <c r="X541" s="82"/>
      <c r="Y541" s="82"/>
      <c r="Z541" s="82"/>
      <c r="AC541" s="93" t="s">
        <v>921</v>
      </c>
      <c r="AD541" s="93"/>
      <c r="AE541" s="93"/>
      <c r="AF541" s="93"/>
    </row>
    <row r="542" spans="1:31" ht="18" customHeight="1">
      <c r="A542" s="278" t="s">
        <v>149</v>
      </c>
      <c r="B542" s="443"/>
      <c r="C542" s="443"/>
      <c r="D542" s="276" t="s">
        <v>322</v>
      </c>
      <c r="E542" s="277"/>
      <c r="F542" s="277"/>
      <c r="G542" s="277"/>
      <c r="H542" s="278"/>
      <c r="I542" s="276" t="s">
        <v>318</v>
      </c>
      <c r="J542" s="277"/>
      <c r="K542" s="277"/>
      <c r="L542" s="278"/>
      <c r="M542" s="276" t="s">
        <v>321</v>
      </c>
      <c r="N542" s="277"/>
      <c r="O542" s="277"/>
      <c r="P542" s="277"/>
      <c r="U542" s="622" t="s">
        <v>755</v>
      </c>
      <c r="V542" s="622"/>
      <c r="W542" s="622"/>
      <c r="X542" s="622"/>
      <c r="Y542" s="622"/>
      <c r="Z542" s="622"/>
      <c r="AA542" s="622"/>
      <c r="AB542" s="622"/>
      <c r="AC542" s="798"/>
      <c r="AD542" s="246" t="s">
        <v>220</v>
      </c>
      <c r="AE542" s="211"/>
    </row>
    <row r="543" spans="1:31" ht="18" customHeight="1" thickBot="1">
      <c r="A543" s="314" t="s">
        <v>319</v>
      </c>
      <c r="B543" s="314"/>
      <c r="C543" s="315"/>
      <c r="D543" s="840" t="s">
        <v>579</v>
      </c>
      <c r="E543" s="407"/>
      <c r="F543" s="407"/>
      <c r="G543" s="407"/>
      <c r="H543" s="841"/>
      <c r="I543" s="840" t="s">
        <v>320</v>
      </c>
      <c r="J543" s="407"/>
      <c r="K543" s="407"/>
      <c r="L543" s="841"/>
      <c r="M543" s="326" t="s">
        <v>781</v>
      </c>
      <c r="N543" s="314"/>
      <c r="O543" s="314"/>
      <c r="P543" s="314"/>
      <c r="U543" s="799"/>
      <c r="V543" s="799"/>
      <c r="W543" s="799"/>
      <c r="X543" s="799"/>
      <c r="Y543" s="799"/>
      <c r="Z543" s="799"/>
      <c r="AA543" s="799"/>
      <c r="AB543" s="799"/>
      <c r="AC543" s="800"/>
      <c r="AD543" s="176"/>
      <c r="AE543" s="177"/>
    </row>
    <row r="544" spans="1:31" ht="18" customHeight="1">
      <c r="A544" s="248"/>
      <c r="B544" s="248"/>
      <c r="C544" s="248"/>
      <c r="D544" s="412"/>
      <c r="E544" s="412"/>
      <c r="F544" s="412"/>
      <c r="G544" s="412"/>
      <c r="H544" s="412"/>
      <c r="I544" s="412"/>
      <c r="J544" s="412"/>
      <c r="K544" s="412"/>
      <c r="L544" s="412"/>
      <c r="M544" s="770" t="s">
        <v>323</v>
      </c>
      <c r="N544" s="770"/>
      <c r="O544" s="770"/>
      <c r="P544" s="770"/>
      <c r="U544" s="43"/>
      <c r="V544" s="43"/>
      <c r="W544" s="43"/>
      <c r="X544" s="43"/>
      <c r="Y544" s="43"/>
      <c r="Z544" s="43"/>
      <c r="AA544" s="43"/>
      <c r="AB544" s="43"/>
      <c r="AC544" s="42"/>
      <c r="AD544" s="301" t="s">
        <v>136</v>
      </c>
      <c r="AE544" s="302"/>
    </row>
    <row r="545" spans="1:31" ht="18" customHeight="1">
      <c r="A545" s="41"/>
      <c r="B545" s="41"/>
      <c r="C545" s="41"/>
      <c r="D545" s="407"/>
      <c r="E545" s="407"/>
      <c r="F545" s="407"/>
      <c r="G545" s="407"/>
      <c r="H545" s="407"/>
      <c r="I545" s="407"/>
      <c r="J545" s="407"/>
      <c r="K545" s="407"/>
      <c r="L545" s="407"/>
      <c r="U545" s="24" t="s">
        <v>776</v>
      </c>
      <c r="V545" s="24"/>
      <c r="W545" s="24"/>
      <c r="X545" s="24"/>
      <c r="Y545" s="24"/>
      <c r="Z545" s="24"/>
      <c r="AA545" s="24"/>
      <c r="AB545" s="24"/>
      <c r="AC545" s="25"/>
      <c r="AD545" s="187">
        <v>60</v>
      </c>
      <c r="AE545" s="182"/>
    </row>
    <row r="546" spans="1:31" ht="18" customHeight="1">
      <c r="A546" s="41"/>
      <c r="B546" s="41"/>
      <c r="C546" s="41"/>
      <c r="D546" s="407"/>
      <c r="E546" s="407"/>
      <c r="F546" s="407"/>
      <c r="G546" s="407"/>
      <c r="H546" s="407"/>
      <c r="I546" s="407"/>
      <c r="J546" s="407"/>
      <c r="K546" s="407"/>
      <c r="L546" s="407"/>
      <c r="M546" s="283"/>
      <c r="N546" s="283"/>
      <c r="O546" s="283"/>
      <c r="P546" s="283"/>
      <c r="U546" s="24" t="s">
        <v>775</v>
      </c>
      <c r="V546" s="24"/>
      <c r="W546" s="24"/>
      <c r="X546" s="24"/>
      <c r="Y546" s="24"/>
      <c r="Z546" s="24"/>
      <c r="AA546" s="24"/>
      <c r="AB546" s="24"/>
      <c r="AC546" s="25"/>
      <c r="AD546" s="187">
        <v>41</v>
      </c>
      <c r="AE546" s="182"/>
    </row>
    <row r="547" spans="1:31" ht="19.5" customHeight="1">
      <c r="A547" s="283"/>
      <c r="B547" s="188"/>
      <c r="C547" s="188"/>
      <c r="D547" s="407"/>
      <c r="E547" s="407"/>
      <c r="F547" s="407"/>
      <c r="G547" s="407"/>
      <c r="H547" s="407"/>
      <c r="I547" s="407"/>
      <c r="J547" s="407"/>
      <c r="K547" s="407"/>
      <c r="L547" s="407"/>
      <c r="M547" s="283"/>
      <c r="N547" s="283"/>
      <c r="O547" s="283"/>
      <c r="P547" s="283"/>
      <c r="U547" s="24" t="s">
        <v>756</v>
      </c>
      <c r="V547" s="24"/>
      <c r="W547" s="24"/>
      <c r="X547" s="24"/>
      <c r="Y547" s="24"/>
      <c r="Z547" s="24"/>
      <c r="AA547" s="24"/>
      <c r="AB547" s="24"/>
      <c r="AC547" s="25"/>
      <c r="AD547" s="187">
        <v>67</v>
      </c>
      <c r="AE547" s="182"/>
    </row>
    <row r="548" spans="21:31" ht="19.5" customHeight="1">
      <c r="U548" s="22" t="s">
        <v>757</v>
      </c>
      <c r="V548" s="22"/>
      <c r="W548" s="22"/>
      <c r="X548" s="22"/>
      <c r="Y548" s="22"/>
      <c r="Z548" s="22"/>
      <c r="AA548" s="22"/>
      <c r="AB548" s="22"/>
      <c r="AC548" s="23"/>
      <c r="AD548" s="187">
        <v>41</v>
      </c>
      <c r="AE548" s="182"/>
    </row>
    <row r="549" spans="1:31" ht="19.5" customHeight="1">
      <c r="A549" s="283"/>
      <c r="B549" s="283"/>
      <c r="C549" s="283"/>
      <c r="L549" s="24"/>
      <c r="M549" s="24"/>
      <c r="N549" s="24"/>
      <c r="O549" s="24"/>
      <c r="P549" s="24"/>
      <c r="U549" s="22" t="s">
        <v>758</v>
      </c>
      <c r="V549" s="22"/>
      <c r="W549" s="22"/>
      <c r="X549" s="22"/>
      <c r="Y549" s="22"/>
      <c r="Z549" s="22"/>
      <c r="AA549" s="22"/>
      <c r="AB549" s="22"/>
      <c r="AC549" s="23"/>
      <c r="AD549" s="187">
        <v>37</v>
      </c>
      <c r="AE549" s="182"/>
    </row>
    <row r="550" spans="13:31" ht="19.5" customHeight="1">
      <c r="M550" s="24"/>
      <c r="N550" s="24"/>
      <c r="O550" s="24"/>
      <c r="P550" s="24"/>
      <c r="U550" s="22" t="s">
        <v>759</v>
      </c>
      <c r="V550" s="22"/>
      <c r="W550" s="22"/>
      <c r="X550" s="22"/>
      <c r="Y550" s="22"/>
      <c r="Z550" s="22"/>
      <c r="AA550" s="22"/>
      <c r="AB550" s="22"/>
      <c r="AC550" s="23"/>
      <c r="AD550" s="187">
        <v>27</v>
      </c>
      <c r="AE550" s="182"/>
    </row>
    <row r="551" spans="12:31" ht="19.5" customHeight="1">
      <c r="L551" s="24"/>
      <c r="M551" s="24"/>
      <c r="N551" s="24"/>
      <c r="O551" s="24"/>
      <c r="P551" s="24"/>
      <c r="U551" s="22" t="s">
        <v>760</v>
      </c>
      <c r="V551" s="22"/>
      <c r="W551" s="22"/>
      <c r="X551" s="22"/>
      <c r="Y551" s="22"/>
      <c r="Z551" s="22"/>
      <c r="AA551" s="22"/>
      <c r="AB551" s="22"/>
      <c r="AC551" s="23"/>
      <c r="AD551" s="187">
        <v>14</v>
      </c>
      <c r="AE551" s="182"/>
    </row>
    <row r="552" spans="21:31" ht="19.5" customHeight="1">
      <c r="U552" s="22" t="s">
        <v>761</v>
      </c>
      <c r="V552" s="22"/>
      <c r="W552" s="22"/>
      <c r="X552" s="22"/>
      <c r="Y552" s="22"/>
      <c r="Z552" s="22"/>
      <c r="AA552" s="22"/>
      <c r="AB552" s="22"/>
      <c r="AC552" s="23"/>
      <c r="AD552" s="187">
        <v>13</v>
      </c>
      <c r="AE552" s="182"/>
    </row>
    <row r="553" spans="21:31" ht="19.5" customHeight="1" thickBot="1">
      <c r="U553" s="22" t="s">
        <v>762</v>
      </c>
      <c r="V553" s="22"/>
      <c r="W553" s="22"/>
      <c r="X553" s="22"/>
      <c r="Y553" s="22"/>
      <c r="Z553" s="22"/>
      <c r="AA553" s="22"/>
      <c r="AB553" s="22"/>
      <c r="AC553" s="26"/>
      <c r="AD553" s="187">
        <v>134</v>
      </c>
      <c r="AE553" s="182"/>
    </row>
    <row r="554" spans="21:35" ht="19.5" customHeight="1">
      <c r="U554" s="31"/>
      <c r="V554" s="31"/>
      <c r="W554" s="31"/>
      <c r="X554" s="31"/>
      <c r="Y554" s="31"/>
      <c r="Z554" s="31"/>
      <c r="AA554" s="770" t="s">
        <v>598</v>
      </c>
      <c r="AB554" s="770"/>
      <c r="AC554" s="770"/>
      <c r="AD554" s="770"/>
      <c r="AE554" s="770"/>
      <c r="AF554" s="24"/>
      <c r="AG554" s="24"/>
      <c r="AH554" s="24"/>
      <c r="AI554" s="24"/>
    </row>
    <row r="555" spans="31:35" ht="19.5" customHeight="1">
      <c r="AE555" s="1"/>
      <c r="AF555" s="1"/>
      <c r="AG555" s="1"/>
      <c r="AH555" s="1"/>
      <c r="AI555" s="1"/>
    </row>
    <row r="556" ht="19.5" customHeight="1"/>
    <row r="557" spans="1:36" ht="19.5" customHeight="1" hidden="1" thickBot="1">
      <c r="A557" s="106" t="s">
        <v>325</v>
      </c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88" t="s">
        <v>822</v>
      </c>
      <c r="AG557" s="88"/>
      <c r="AH557" s="22"/>
      <c r="AI557" s="22"/>
      <c r="AJ557" s="22"/>
    </row>
    <row r="558" spans="1:38" ht="19.5" customHeight="1" hidden="1">
      <c r="A558" s="277" t="s">
        <v>340</v>
      </c>
      <c r="B558" s="277"/>
      <c r="C558" s="277"/>
      <c r="D558" s="277"/>
      <c r="E558" s="277"/>
      <c r="F558" s="277"/>
      <c r="G558" s="277"/>
      <c r="H558" s="278"/>
      <c r="I558" s="276" t="s">
        <v>339</v>
      </c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8"/>
      <c r="V558" s="52" t="s">
        <v>331</v>
      </c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1"/>
      <c r="AL558" s="1"/>
    </row>
    <row r="559" spans="1:37" ht="19.5" customHeight="1" hidden="1">
      <c r="A559" s="416" t="s">
        <v>326</v>
      </c>
      <c r="B559" s="314"/>
      <c r="C559" s="408" t="s">
        <v>564</v>
      </c>
      <c r="D559" s="409"/>
      <c r="E559" s="408" t="s">
        <v>565</v>
      </c>
      <c r="F559" s="409"/>
      <c r="G559" s="349" t="s">
        <v>341</v>
      </c>
      <c r="H559" s="349"/>
      <c r="I559" s="326" t="s">
        <v>327</v>
      </c>
      <c r="J559" s="315"/>
      <c r="K559" s="281" t="s">
        <v>336</v>
      </c>
      <c r="L559" s="281"/>
      <c r="M559" s="408" t="s">
        <v>335</v>
      </c>
      <c r="N559" s="416"/>
      <c r="O559" s="409"/>
      <c r="P559" s="408" t="s">
        <v>337</v>
      </c>
      <c r="Q559" s="409"/>
      <c r="R559" s="408" t="s">
        <v>338</v>
      </c>
      <c r="S559" s="416"/>
      <c r="T559" s="409"/>
      <c r="U559" s="349" t="s">
        <v>220</v>
      </c>
      <c r="V559" s="281" t="s">
        <v>332</v>
      </c>
      <c r="W559" s="281"/>
      <c r="X559" s="281" t="s">
        <v>334</v>
      </c>
      <c r="Y559" s="281"/>
      <c r="Z559" s="281"/>
      <c r="AA559" s="281" t="s">
        <v>333</v>
      </c>
      <c r="AB559" s="281"/>
      <c r="AC559" s="267" t="s">
        <v>330</v>
      </c>
      <c r="AD559" s="268"/>
      <c r="AE559" s="268"/>
      <c r="AF559" s="268"/>
      <c r="AG559" s="268"/>
      <c r="AH559" s="268"/>
      <c r="AI559" s="268"/>
      <c r="AJ559" s="268"/>
      <c r="AK559" s="1"/>
    </row>
    <row r="560" spans="1:37" ht="20.25" customHeight="1" hidden="1">
      <c r="A560" s="312"/>
      <c r="B560" s="312"/>
      <c r="C560" s="410"/>
      <c r="D560" s="411"/>
      <c r="E560" s="410"/>
      <c r="F560" s="411"/>
      <c r="G560" s="349"/>
      <c r="H560" s="349"/>
      <c r="I560" s="311"/>
      <c r="J560" s="313"/>
      <c r="K560" s="281"/>
      <c r="L560" s="281"/>
      <c r="M560" s="410"/>
      <c r="N560" s="457"/>
      <c r="O560" s="411"/>
      <c r="P560" s="410"/>
      <c r="Q560" s="411"/>
      <c r="R560" s="410"/>
      <c r="S560" s="457"/>
      <c r="T560" s="411"/>
      <c r="U560" s="349"/>
      <c r="V560" s="281"/>
      <c r="W560" s="281"/>
      <c r="X560" s="281"/>
      <c r="Y560" s="281"/>
      <c r="Z560" s="281"/>
      <c r="AA560" s="281"/>
      <c r="AB560" s="281"/>
      <c r="AC560" s="349" t="s">
        <v>328</v>
      </c>
      <c r="AD560" s="349"/>
      <c r="AE560" s="349"/>
      <c r="AF560" s="267" t="s">
        <v>344</v>
      </c>
      <c r="AG560" s="268"/>
      <c r="AH560" s="304"/>
      <c r="AI560" s="267" t="s">
        <v>329</v>
      </c>
      <c r="AJ560" s="268"/>
      <c r="AK560" s="1"/>
    </row>
    <row r="561" spans="1:37" ht="13.5" hidden="1">
      <c r="A561" s="83"/>
      <c r="B561" s="83"/>
      <c r="C561" s="27"/>
      <c r="D561" s="28"/>
      <c r="E561" s="83"/>
      <c r="F561" s="28"/>
      <c r="G561" s="408" t="s">
        <v>600</v>
      </c>
      <c r="H561" s="409"/>
      <c r="I561" s="232">
        <v>1</v>
      </c>
      <c r="J561" s="233"/>
      <c r="K561" s="402">
        <v>1</v>
      </c>
      <c r="L561" s="402"/>
      <c r="M561" s="232">
        <v>4</v>
      </c>
      <c r="N561" s="309"/>
      <c r="O561" s="233"/>
      <c r="P561" s="132"/>
      <c r="Q561" s="131"/>
      <c r="R561" s="232">
        <v>4</v>
      </c>
      <c r="S561" s="309"/>
      <c r="T561" s="233"/>
      <c r="U561" s="94">
        <v>10</v>
      </c>
      <c r="V561" s="280">
        <v>1</v>
      </c>
      <c r="W561" s="280"/>
      <c r="X561" s="402">
        <v>1</v>
      </c>
      <c r="Y561" s="402"/>
      <c r="Z561" s="402"/>
      <c r="AA561" s="280">
        <v>1</v>
      </c>
      <c r="AB561" s="280"/>
      <c r="AC561" s="94"/>
      <c r="AD561" s="94"/>
      <c r="AE561" s="94"/>
      <c r="AF561" s="132"/>
      <c r="AG561" s="59"/>
      <c r="AH561" s="131">
        <v>1</v>
      </c>
      <c r="AI561" s="232">
        <v>5</v>
      </c>
      <c r="AJ561" s="309"/>
      <c r="AK561" s="24"/>
    </row>
    <row r="562" spans="1:36" ht="13.5" hidden="1">
      <c r="A562" s="279" t="s">
        <v>563</v>
      </c>
      <c r="B562" s="279"/>
      <c r="C562" s="400">
        <v>1037.5</v>
      </c>
      <c r="D562" s="401"/>
      <c r="E562" s="827">
        <v>148.11</v>
      </c>
      <c r="F562" s="828"/>
      <c r="G562" s="449"/>
      <c r="H562" s="450"/>
      <c r="I562" s="187" t="s">
        <v>601</v>
      </c>
      <c r="J562" s="183"/>
      <c r="K562" s="402" t="s">
        <v>767</v>
      </c>
      <c r="L562" s="402"/>
      <c r="M562" s="187" t="s">
        <v>735</v>
      </c>
      <c r="N562" s="182"/>
      <c r="O562" s="183"/>
      <c r="P562" s="27"/>
      <c r="Q562" s="83" t="s">
        <v>601</v>
      </c>
      <c r="R562" s="187" t="s">
        <v>734</v>
      </c>
      <c r="S562" s="182"/>
      <c r="T562" s="183"/>
      <c r="U562" s="94"/>
      <c r="V562" s="359"/>
      <c r="W562" s="359"/>
      <c r="X562" s="402"/>
      <c r="Y562" s="402"/>
      <c r="Z562" s="402"/>
      <c r="AA562" s="359"/>
      <c r="AB562" s="359"/>
      <c r="AC562" s="402"/>
      <c r="AD562" s="402"/>
      <c r="AE562" s="402"/>
      <c r="AF562" s="187"/>
      <c r="AG562" s="182"/>
      <c r="AH562" s="183"/>
      <c r="AI562" s="187" t="s">
        <v>343</v>
      </c>
      <c r="AJ562" s="182"/>
    </row>
    <row r="563" spans="1:36" ht="21" customHeight="1" hidden="1">
      <c r="A563" s="83"/>
      <c r="B563" s="83"/>
      <c r="C563" s="27"/>
      <c r="D563" s="28"/>
      <c r="E563" s="83"/>
      <c r="F563" s="28"/>
      <c r="G563" s="449"/>
      <c r="H563" s="450"/>
      <c r="I563" s="187"/>
      <c r="J563" s="183"/>
      <c r="K563" s="402"/>
      <c r="L563" s="402"/>
      <c r="M563" s="187" t="s">
        <v>793</v>
      </c>
      <c r="N563" s="182"/>
      <c r="O563" s="183"/>
      <c r="P563" s="27"/>
      <c r="Q563" s="28"/>
      <c r="R563" s="187" t="s">
        <v>736</v>
      </c>
      <c r="S563" s="182"/>
      <c r="T563" s="183"/>
      <c r="U563" s="94"/>
      <c r="V563" s="359"/>
      <c r="W563" s="359"/>
      <c r="X563" s="402"/>
      <c r="Y563" s="402"/>
      <c r="Z563" s="402"/>
      <c r="AA563" s="359"/>
      <c r="AB563" s="359"/>
      <c r="AC563" s="94"/>
      <c r="AD563" s="94"/>
      <c r="AE563" s="94"/>
      <c r="AF563" s="27"/>
      <c r="AG563" s="83"/>
      <c r="AH563" s="28"/>
      <c r="AI563" s="187" t="s">
        <v>602</v>
      </c>
      <c r="AJ563" s="182"/>
    </row>
    <row r="564" spans="1:37" ht="21" customHeight="1" hidden="1" thickBot="1">
      <c r="A564" s="84"/>
      <c r="B564" s="84"/>
      <c r="C564" s="89"/>
      <c r="D564" s="85"/>
      <c r="E564" s="84"/>
      <c r="F564" s="85"/>
      <c r="G564" s="451"/>
      <c r="H564" s="452"/>
      <c r="I564" s="208"/>
      <c r="J564" s="209"/>
      <c r="K564" s="273"/>
      <c r="L564" s="273"/>
      <c r="M564" s="208"/>
      <c r="N564" s="273"/>
      <c r="O564" s="209"/>
      <c r="P564" s="89"/>
      <c r="Q564" s="85"/>
      <c r="R564" s="208" t="s">
        <v>793</v>
      </c>
      <c r="S564" s="273"/>
      <c r="T564" s="209"/>
      <c r="U564" s="84"/>
      <c r="V564" s="374"/>
      <c r="W564" s="374"/>
      <c r="X564" s="273"/>
      <c r="Y564" s="273"/>
      <c r="Z564" s="273"/>
      <c r="AA564" s="374"/>
      <c r="AB564" s="374"/>
      <c r="AC564" s="271"/>
      <c r="AD564" s="271"/>
      <c r="AE564" s="271"/>
      <c r="AF564" s="270" t="s">
        <v>342</v>
      </c>
      <c r="AG564" s="271"/>
      <c r="AH564" s="272"/>
      <c r="AI564" s="208" t="s">
        <v>603</v>
      </c>
      <c r="AJ564" s="273"/>
      <c r="AK564" s="22"/>
    </row>
    <row r="565" spans="1:36" ht="21" customHeight="1" hidden="1">
      <c r="A565" s="224"/>
      <c r="B565" s="224"/>
      <c r="C565" s="224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31" t="s">
        <v>345</v>
      </c>
      <c r="AF565" s="31"/>
      <c r="AG565" s="31"/>
      <c r="AH565" s="31"/>
      <c r="AI565" s="31"/>
      <c r="AJ565" s="93"/>
    </row>
    <row r="566" spans="1:36" ht="21" customHeight="1">
      <c r="A566" s="93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</row>
    <row r="567" spans="1:36" ht="21" customHeight="1" thickBot="1">
      <c r="A567" s="358" t="s">
        <v>346</v>
      </c>
      <c r="B567" s="358"/>
      <c r="C567" s="358"/>
      <c r="D567" s="358"/>
      <c r="E567" s="358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105" t="s">
        <v>625</v>
      </c>
      <c r="AD567" s="88"/>
      <c r="AE567" s="88"/>
      <c r="AF567" s="88"/>
      <c r="AG567" s="88"/>
      <c r="AH567" s="88"/>
      <c r="AI567" s="88"/>
      <c r="AJ567" s="22"/>
    </row>
    <row r="568" spans="1:36" ht="21" customHeight="1">
      <c r="A568" s="164" t="s">
        <v>347</v>
      </c>
      <c r="B568" s="165"/>
      <c r="C568" s="165"/>
      <c r="D568" s="403" t="s">
        <v>584</v>
      </c>
      <c r="E568" s="404"/>
      <c r="F568" s="165" t="s">
        <v>348</v>
      </c>
      <c r="G568" s="165"/>
      <c r="H568" s="165" t="s">
        <v>349</v>
      </c>
      <c r="I568" s="165"/>
      <c r="J568" s="443" t="s">
        <v>350</v>
      </c>
      <c r="K568" s="443"/>
      <c r="L568" s="443" t="s">
        <v>351</v>
      </c>
      <c r="M568" s="443"/>
      <c r="N568" s="247" t="s">
        <v>296</v>
      </c>
      <c r="O568" s="310"/>
      <c r="P568" s="166" t="s">
        <v>355</v>
      </c>
      <c r="Q568" s="194"/>
      <c r="R568" s="194"/>
      <c r="S568" s="194"/>
      <c r="T568" s="194"/>
      <c r="U568" s="164"/>
      <c r="V568" s="166" t="s">
        <v>353</v>
      </c>
      <c r="W568" s="194"/>
      <c r="X568" s="194"/>
      <c r="Y568" s="194"/>
      <c r="Z568" s="194"/>
      <c r="AA568" s="194"/>
      <c r="AC568" s="211" t="s">
        <v>347</v>
      </c>
      <c r="AD568" s="245"/>
      <c r="AE568" s="246" t="s">
        <v>604</v>
      </c>
      <c r="AF568" s="245"/>
      <c r="AG568" s="357" t="s">
        <v>605</v>
      </c>
      <c r="AH568" s="404" t="s">
        <v>606</v>
      </c>
      <c r="AI568" s="447" t="s">
        <v>607</v>
      </c>
      <c r="AJ568" s="24"/>
    </row>
    <row r="569" spans="1:35" ht="21" customHeight="1">
      <c r="A569" s="193"/>
      <c r="B569" s="298"/>
      <c r="C569" s="298"/>
      <c r="D569" s="405"/>
      <c r="E569" s="406"/>
      <c r="F569" s="298"/>
      <c r="G569" s="298"/>
      <c r="H569" s="298"/>
      <c r="I569" s="298"/>
      <c r="J569" s="349"/>
      <c r="K569" s="349"/>
      <c r="L569" s="349"/>
      <c r="M569" s="349"/>
      <c r="N569" s="311"/>
      <c r="O569" s="313"/>
      <c r="P569" s="191" t="s">
        <v>352</v>
      </c>
      <c r="Q569" s="192"/>
      <c r="R569" s="193"/>
      <c r="S569" s="191" t="s">
        <v>356</v>
      </c>
      <c r="T569" s="192"/>
      <c r="U569" s="193"/>
      <c r="V569" s="191" t="s">
        <v>354</v>
      </c>
      <c r="W569" s="192"/>
      <c r="X569" s="193"/>
      <c r="Y569" s="191" t="s">
        <v>357</v>
      </c>
      <c r="Z569" s="192"/>
      <c r="AA569" s="192"/>
      <c r="AC569" s="177"/>
      <c r="AD569" s="178"/>
      <c r="AE569" s="176"/>
      <c r="AF569" s="178"/>
      <c r="AG569" s="179"/>
      <c r="AH569" s="406"/>
      <c r="AI569" s="448"/>
    </row>
    <row r="570" spans="1:35" ht="18.75" customHeight="1">
      <c r="A570" s="302" t="s">
        <v>821</v>
      </c>
      <c r="B570" s="302"/>
      <c r="C570" s="303"/>
      <c r="D570" s="86"/>
      <c r="E570" s="25">
        <v>3</v>
      </c>
      <c r="G570" s="60">
        <v>3</v>
      </c>
      <c r="H570" s="86"/>
      <c r="I570" s="25"/>
      <c r="L570" s="86"/>
      <c r="M570" s="25"/>
      <c r="P570" s="86"/>
      <c r="Q570" s="24"/>
      <c r="R570" s="25">
        <v>172</v>
      </c>
      <c r="V570" s="334">
        <v>10590</v>
      </c>
      <c r="W570" s="335"/>
      <c r="X570" s="336"/>
      <c r="AC570" s="302" t="s">
        <v>923</v>
      </c>
      <c r="AD570" s="303"/>
      <c r="AE570" s="239">
        <v>109</v>
      </c>
      <c r="AF570" s="241"/>
      <c r="AG570" s="50">
        <v>73</v>
      </c>
      <c r="AH570" s="25">
        <v>4</v>
      </c>
      <c r="AI570" s="60">
        <v>32</v>
      </c>
    </row>
    <row r="571" spans="1:35" ht="18.75" customHeight="1">
      <c r="A571" s="190" t="s">
        <v>64</v>
      </c>
      <c r="B571" s="190"/>
      <c r="C571" s="162"/>
      <c r="D571" s="86"/>
      <c r="E571" s="25">
        <v>1</v>
      </c>
      <c r="G571" s="60">
        <v>1</v>
      </c>
      <c r="H571" s="86"/>
      <c r="I571" s="25"/>
      <c r="L571" s="86"/>
      <c r="M571" s="25"/>
      <c r="P571" s="86"/>
      <c r="Q571" s="24"/>
      <c r="R571" s="25">
        <v>119</v>
      </c>
      <c r="V571" s="331">
        <v>4588</v>
      </c>
      <c r="W571" s="332"/>
      <c r="X571" s="333"/>
      <c r="Y571" s="22"/>
      <c r="Z571" s="22"/>
      <c r="AA571" s="22"/>
      <c r="AC571" s="189" t="s">
        <v>622</v>
      </c>
      <c r="AD571" s="162"/>
      <c r="AE571" s="243">
        <v>113</v>
      </c>
      <c r="AF571" s="231"/>
      <c r="AG571" s="50">
        <v>88</v>
      </c>
      <c r="AH571" s="25">
        <v>7</v>
      </c>
      <c r="AI571" s="60">
        <v>18</v>
      </c>
    </row>
    <row r="572" spans="1:35" ht="18.75" customHeight="1">
      <c r="A572" s="190" t="s">
        <v>65</v>
      </c>
      <c r="B572" s="190"/>
      <c r="C572" s="162"/>
      <c r="D572" s="87"/>
      <c r="E572" s="23">
        <v>3</v>
      </c>
      <c r="G572" s="60">
        <v>1</v>
      </c>
      <c r="H572" s="86"/>
      <c r="I572" s="25"/>
      <c r="L572" s="86"/>
      <c r="M572" s="25"/>
      <c r="O572" s="60">
        <v>2</v>
      </c>
      <c r="P572" s="87"/>
      <c r="Q572" s="22"/>
      <c r="R572" s="23">
        <v>374</v>
      </c>
      <c r="V572" s="331">
        <v>5798</v>
      </c>
      <c r="W572" s="332"/>
      <c r="X572" s="333"/>
      <c r="Y572" s="22"/>
      <c r="Z572" s="22"/>
      <c r="AA572" s="22"/>
      <c r="AC572" s="189" t="s">
        <v>623</v>
      </c>
      <c r="AD572" s="162"/>
      <c r="AE572" s="243">
        <v>108</v>
      </c>
      <c r="AF572" s="231"/>
      <c r="AG572" s="50">
        <v>70</v>
      </c>
      <c r="AH572" s="25">
        <v>5</v>
      </c>
      <c r="AI572" s="60">
        <v>33</v>
      </c>
    </row>
    <row r="573" spans="1:35" ht="18.75" customHeight="1">
      <c r="A573" s="190" t="s">
        <v>60</v>
      </c>
      <c r="B573" s="190"/>
      <c r="C573" s="162"/>
      <c r="D573" s="87"/>
      <c r="E573" s="23">
        <v>3</v>
      </c>
      <c r="F573" s="22"/>
      <c r="G573" s="22"/>
      <c r="H573" s="86"/>
      <c r="I573" s="25">
        <v>1</v>
      </c>
      <c r="L573" s="86"/>
      <c r="M573" s="25"/>
      <c r="O573" s="60">
        <v>2</v>
      </c>
      <c r="P573" s="87"/>
      <c r="Q573" s="22"/>
      <c r="R573" s="23"/>
      <c r="U573" s="60">
        <v>30</v>
      </c>
      <c r="V573" s="331"/>
      <c r="W573" s="332"/>
      <c r="X573" s="333"/>
      <c r="Y573" s="22"/>
      <c r="Z573" s="22"/>
      <c r="AA573" s="22">
        <v>15</v>
      </c>
      <c r="AC573" s="189" t="s">
        <v>624</v>
      </c>
      <c r="AD573" s="162"/>
      <c r="AE573" s="243">
        <v>110</v>
      </c>
      <c r="AF573" s="231"/>
      <c r="AG573" s="50">
        <v>81</v>
      </c>
      <c r="AH573" s="25">
        <v>5</v>
      </c>
      <c r="AI573" s="60">
        <v>24</v>
      </c>
    </row>
    <row r="574" spans="1:35" ht="18.75" customHeight="1">
      <c r="A574" s="190" t="s">
        <v>66</v>
      </c>
      <c r="B574" s="190"/>
      <c r="C574" s="162"/>
      <c r="D574" s="87"/>
      <c r="E574" s="23">
        <v>4</v>
      </c>
      <c r="F574" s="22"/>
      <c r="G574" s="22">
        <v>3</v>
      </c>
      <c r="H574" s="86"/>
      <c r="I574" s="25"/>
      <c r="K574" s="60">
        <v>1</v>
      </c>
      <c r="L574" s="86"/>
      <c r="M574" s="25"/>
      <c r="P574" s="87"/>
      <c r="Q574" s="22"/>
      <c r="R574" s="23">
        <v>541</v>
      </c>
      <c r="V574" s="331">
        <v>42786</v>
      </c>
      <c r="W574" s="332"/>
      <c r="X574" s="333"/>
      <c r="Y574" s="22"/>
      <c r="Z574" s="22"/>
      <c r="AA574" s="22"/>
      <c r="AC574" s="189" t="s">
        <v>728</v>
      </c>
      <c r="AD574" s="162"/>
      <c r="AE574" s="243">
        <v>119</v>
      </c>
      <c r="AF574" s="231"/>
      <c r="AG574" s="50">
        <v>83</v>
      </c>
      <c r="AH574" s="25">
        <v>5</v>
      </c>
      <c r="AI574" s="60">
        <v>31</v>
      </c>
    </row>
    <row r="575" spans="1:35" ht="18.75" customHeight="1">
      <c r="A575" s="190" t="s">
        <v>67</v>
      </c>
      <c r="B575" s="190"/>
      <c r="C575" s="162"/>
      <c r="D575" s="87"/>
      <c r="E575" s="23">
        <v>1</v>
      </c>
      <c r="F575" s="22"/>
      <c r="G575" s="22">
        <v>1</v>
      </c>
      <c r="H575" s="86"/>
      <c r="I575" s="25"/>
      <c r="L575" s="86"/>
      <c r="M575" s="25"/>
      <c r="P575" s="87"/>
      <c r="Q575" s="22"/>
      <c r="R575" s="23">
        <v>14</v>
      </c>
      <c r="V575" s="331">
        <v>467</v>
      </c>
      <c r="W575" s="332"/>
      <c r="X575" s="333"/>
      <c r="Y575" s="22"/>
      <c r="Z575" s="22"/>
      <c r="AA575" s="22"/>
      <c r="AC575" s="189" t="s">
        <v>754</v>
      </c>
      <c r="AD575" s="162"/>
      <c r="AE575" s="243">
        <v>113</v>
      </c>
      <c r="AF575" s="231"/>
      <c r="AG575" s="50">
        <v>80</v>
      </c>
      <c r="AH575" s="25">
        <v>2</v>
      </c>
      <c r="AI575" s="60">
        <v>31</v>
      </c>
    </row>
    <row r="576" spans="1:35" ht="18.75" customHeight="1">
      <c r="A576" s="190" t="s">
        <v>618</v>
      </c>
      <c r="B576" s="190"/>
      <c r="C576" s="162"/>
      <c r="D576" s="87"/>
      <c r="E576" s="23">
        <v>5</v>
      </c>
      <c r="F576" s="22"/>
      <c r="G576" s="22">
        <v>4</v>
      </c>
      <c r="H576" s="86"/>
      <c r="I576" s="25">
        <v>1</v>
      </c>
      <c r="L576" s="86"/>
      <c r="M576" s="25"/>
      <c r="P576" s="87"/>
      <c r="Q576" s="22"/>
      <c r="R576" s="23">
        <v>315</v>
      </c>
      <c r="U576" s="60">
        <v>6</v>
      </c>
      <c r="V576" s="331">
        <v>16718</v>
      </c>
      <c r="W576" s="332"/>
      <c r="X576" s="333"/>
      <c r="Y576" s="22"/>
      <c r="Z576" s="22"/>
      <c r="AA576" s="22"/>
      <c r="AC576" s="189" t="s">
        <v>768</v>
      </c>
      <c r="AD576" s="162"/>
      <c r="AE576" s="243">
        <v>152</v>
      </c>
      <c r="AF576" s="231">
        <v>152</v>
      </c>
      <c r="AG576" s="50">
        <v>110</v>
      </c>
      <c r="AH576" s="25">
        <v>10</v>
      </c>
      <c r="AI576" s="60">
        <v>32</v>
      </c>
    </row>
    <row r="577" spans="1:35" ht="18.75" customHeight="1">
      <c r="A577" s="190" t="s">
        <v>619</v>
      </c>
      <c r="B577" s="190"/>
      <c r="C577" s="162"/>
      <c r="D577" s="87"/>
      <c r="E577" s="23">
        <v>3</v>
      </c>
      <c r="F577" s="22"/>
      <c r="G577" s="22">
        <v>2</v>
      </c>
      <c r="H577" s="86"/>
      <c r="I577" s="25">
        <v>1</v>
      </c>
      <c r="L577" s="86"/>
      <c r="M577" s="25"/>
      <c r="P577" s="87"/>
      <c r="Q577" s="22"/>
      <c r="R577" s="23">
        <v>387</v>
      </c>
      <c r="U577" s="60">
        <v>30</v>
      </c>
      <c r="V577" s="331">
        <v>9058</v>
      </c>
      <c r="W577" s="332"/>
      <c r="X577" s="333"/>
      <c r="Y577" s="22"/>
      <c r="Z577" s="22"/>
      <c r="AA577" s="22"/>
      <c r="AC577" s="189" t="s">
        <v>819</v>
      </c>
      <c r="AD577" s="162"/>
      <c r="AE577" s="243">
        <v>156</v>
      </c>
      <c r="AF577" s="231">
        <v>156</v>
      </c>
      <c r="AG577" s="50">
        <v>117</v>
      </c>
      <c r="AH577" s="25">
        <v>10</v>
      </c>
      <c r="AI577" s="24">
        <v>29</v>
      </c>
    </row>
    <row r="578" spans="1:35" ht="18.75" customHeight="1">
      <c r="A578" s="190" t="s">
        <v>620</v>
      </c>
      <c r="B578" s="190"/>
      <c r="C578" s="162"/>
      <c r="D578" s="87"/>
      <c r="E578" s="23">
        <v>2</v>
      </c>
      <c r="G578" s="60">
        <v>2</v>
      </c>
      <c r="H578" s="86"/>
      <c r="I578" s="25"/>
      <c r="L578" s="86"/>
      <c r="M578" s="25"/>
      <c r="N578" s="22"/>
      <c r="O578" s="22"/>
      <c r="P578" s="87"/>
      <c r="Q578" s="22"/>
      <c r="R578" s="23">
        <v>117</v>
      </c>
      <c r="V578" s="331">
        <v>23940</v>
      </c>
      <c r="W578" s="332"/>
      <c r="X578" s="333"/>
      <c r="Y578" s="22"/>
      <c r="Z578" s="22"/>
      <c r="AA578" s="22"/>
      <c r="AC578" s="189" t="s">
        <v>880</v>
      </c>
      <c r="AD578" s="162"/>
      <c r="AE578" s="243">
        <v>82</v>
      </c>
      <c r="AF578" s="231">
        <v>82</v>
      </c>
      <c r="AG578" s="50">
        <v>60</v>
      </c>
      <c r="AH578" s="25">
        <v>4</v>
      </c>
      <c r="AI578" s="24">
        <v>18</v>
      </c>
    </row>
    <row r="579" spans="1:35" ht="18.75" customHeight="1" thickBot="1">
      <c r="A579" s="190" t="s">
        <v>621</v>
      </c>
      <c r="B579" s="190"/>
      <c r="C579" s="162"/>
      <c r="D579" s="87"/>
      <c r="E579" s="23">
        <v>1</v>
      </c>
      <c r="F579" s="22"/>
      <c r="G579" s="22">
        <v>1</v>
      </c>
      <c r="H579" s="86"/>
      <c r="I579" s="25"/>
      <c r="L579" s="86"/>
      <c r="M579" s="25"/>
      <c r="P579" s="87"/>
      <c r="Q579" s="22"/>
      <c r="R579" s="23">
        <v>209</v>
      </c>
      <c r="V579" s="331">
        <v>2458</v>
      </c>
      <c r="W579" s="332"/>
      <c r="X579" s="333"/>
      <c r="Y579" s="22"/>
      <c r="Z579" s="22"/>
      <c r="AA579" s="22"/>
      <c r="AC579" s="273" t="s">
        <v>922</v>
      </c>
      <c r="AD579" s="209"/>
      <c r="AE579" s="130"/>
      <c r="AF579" s="26">
        <v>88</v>
      </c>
      <c r="AG579" s="88">
        <v>69</v>
      </c>
      <c r="AH579" s="139">
        <v>2</v>
      </c>
      <c r="AI579" s="88">
        <v>17</v>
      </c>
    </row>
    <row r="580" spans="1:35" ht="18.75" customHeight="1">
      <c r="A580" s="190" t="s">
        <v>622</v>
      </c>
      <c r="B580" s="190"/>
      <c r="C580" s="162"/>
      <c r="D580" s="87"/>
      <c r="E580" s="23">
        <v>3</v>
      </c>
      <c r="F580" s="22"/>
      <c r="G580" s="22">
        <v>1</v>
      </c>
      <c r="H580" s="86"/>
      <c r="I580" s="25">
        <v>1</v>
      </c>
      <c r="L580" s="86"/>
      <c r="M580" s="25"/>
      <c r="O580" s="60">
        <v>1</v>
      </c>
      <c r="P580" s="87"/>
      <c r="Q580" s="22"/>
      <c r="R580" s="23">
        <v>2</v>
      </c>
      <c r="U580" s="60">
        <v>2</v>
      </c>
      <c r="V580" s="331">
        <v>10</v>
      </c>
      <c r="W580" s="332"/>
      <c r="X580" s="333"/>
      <c r="Y580" s="22"/>
      <c r="Z580" s="22"/>
      <c r="AA580" s="22"/>
      <c r="AD580" s="31" t="s">
        <v>956</v>
      </c>
      <c r="AE580" s="31"/>
      <c r="AF580" s="31"/>
      <c r="AG580" s="31"/>
      <c r="AH580" s="31"/>
      <c r="AI580" s="31"/>
    </row>
    <row r="581" spans="1:27" ht="18.75" customHeight="1">
      <c r="A581" s="190" t="s">
        <v>623</v>
      </c>
      <c r="B581" s="190"/>
      <c r="C581" s="162"/>
      <c r="D581" s="87"/>
      <c r="E581" s="23">
        <v>0</v>
      </c>
      <c r="F581" s="22"/>
      <c r="G581" s="22"/>
      <c r="H581" s="86"/>
      <c r="I581" s="25"/>
      <c r="L581" s="86"/>
      <c r="M581" s="25"/>
      <c r="P581" s="87"/>
      <c r="Q581" s="22"/>
      <c r="R581" s="23"/>
      <c r="S581" s="22"/>
      <c r="T581" s="22"/>
      <c r="U581" s="22"/>
      <c r="V581" s="331"/>
      <c r="W581" s="332"/>
      <c r="X581" s="333"/>
      <c r="Y581" s="22"/>
      <c r="Z581" s="22"/>
      <c r="AA581" s="22"/>
    </row>
    <row r="582" spans="1:27" ht="18.75" customHeight="1">
      <c r="A582" s="190" t="s">
        <v>624</v>
      </c>
      <c r="B582" s="190"/>
      <c r="C582" s="162"/>
      <c r="D582" s="87"/>
      <c r="E582" s="23">
        <v>1</v>
      </c>
      <c r="F582" s="22"/>
      <c r="G582" s="22"/>
      <c r="H582" s="86"/>
      <c r="I582" s="25"/>
      <c r="L582" s="86"/>
      <c r="M582" s="25"/>
      <c r="O582" s="60">
        <v>1</v>
      </c>
      <c r="P582" s="87"/>
      <c r="Q582" s="22"/>
      <c r="R582" s="23"/>
      <c r="S582" s="22"/>
      <c r="T582" s="22"/>
      <c r="U582" s="22"/>
      <c r="V582" s="331">
        <v>70</v>
      </c>
      <c r="W582" s="332"/>
      <c r="X582" s="333"/>
      <c r="Y582" s="22"/>
      <c r="Z582" s="22"/>
      <c r="AA582" s="22"/>
    </row>
    <row r="583" spans="1:27" ht="18.75" customHeight="1">
      <c r="A583" s="190" t="s">
        <v>728</v>
      </c>
      <c r="B583" s="190"/>
      <c r="C583" s="162"/>
      <c r="D583" s="87"/>
      <c r="E583" s="23">
        <v>2</v>
      </c>
      <c r="F583" s="22"/>
      <c r="G583" s="22">
        <v>2</v>
      </c>
      <c r="H583" s="86"/>
      <c r="I583" s="25"/>
      <c r="L583" s="86"/>
      <c r="M583" s="25"/>
      <c r="P583" s="87"/>
      <c r="Q583" s="22"/>
      <c r="R583" s="23">
        <v>1</v>
      </c>
      <c r="U583" s="22"/>
      <c r="V583" s="331">
        <v>462</v>
      </c>
      <c r="W583" s="332"/>
      <c r="X583" s="333"/>
      <c r="Y583" s="22"/>
      <c r="Z583" s="22"/>
      <c r="AA583" s="22"/>
    </row>
    <row r="584" spans="1:27" ht="18.75" customHeight="1">
      <c r="A584" s="190" t="s">
        <v>754</v>
      </c>
      <c r="B584" s="190"/>
      <c r="C584" s="162"/>
      <c r="D584" s="87"/>
      <c r="E584" s="23">
        <v>3</v>
      </c>
      <c r="F584" s="22"/>
      <c r="G584" s="22">
        <v>2</v>
      </c>
      <c r="H584" s="86"/>
      <c r="I584" s="25"/>
      <c r="L584" s="86"/>
      <c r="M584" s="25"/>
      <c r="O584" s="60">
        <v>1</v>
      </c>
      <c r="P584" s="87"/>
      <c r="Q584" s="22"/>
      <c r="R584" s="23">
        <v>137</v>
      </c>
      <c r="U584" s="22"/>
      <c r="V584" s="331">
        <v>15932</v>
      </c>
      <c r="W584" s="332"/>
      <c r="X584" s="333"/>
      <c r="Y584" s="22"/>
      <c r="Z584" s="22"/>
      <c r="AA584" s="22"/>
    </row>
    <row r="585" spans="1:27" ht="18.75" customHeight="1">
      <c r="A585" s="190" t="s">
        <v>768</v>
      </c>
      <c r="B585" s="190"/>
      <c r="C585" s="162"/>
      <c r="D585" s="184">
        <v>1</v>
      </c>
      <c r="E585" s="185"/>
      <c r="F585" s="184">
        <v>1</v>
      </c>
      <c r="G585" s="185"/>
      <c r="H585" s="86"/>
      <c r="I585" s="25"/>
      <c r="L585" s="86"/>
      <c r="M585" s="25"/>
      <c r="N585" s="184"/>
      <c r="O585" s="185"/>
      <c r="P585" s="87"/>
      <c r="Q585" s="22"/>
      <c r="R585" s="23">
        <v>9</v>
      </c>
      <c r="S585" s="22"/>
      <c r="T585" s="22"/>
      <c r="U585" s="22"/>
      <c r="V585" s="331">
        <v>9</v>
      </c>
      <c r="W585" s="332"/>
      <c r="X585" s="333"/>
      <c r="Y585" s="22"/>
      <c r="Z585" s="22"/>
      <c r="AA585" s="22"/>
    </row>
    <row r="586" spans="1:27" ht="18.75" customHeight="1">
      <c r="A586" s="189" t="s">
        <v>819</v>
      </c>
      <c r="B586" s="189"/>
      <c r="C586" s="162"/>
      <c r="D586" s="184">
        <v>2</v>
      </c>
      <c r="E586" s="185"/>
      <c r="F586" s="184">
        <v>2</v>
      </c>
      <c r="G586" s="185"/>
      <c r="H586" s="87"/>
      <c r="I586" s="23"/>
      <c r="J586" s="22"/>
      <c r="K586" s="22"/>
      <c r="L586" s="87"/>
      <c r="M586" s="23"/>
      <c r="N586" s="22"/>
      <c r="O586" s="22"/>
      <c r="P586" s="87"/>
      <c r="Q586" s="22"/>
      <c r="R586" s="23">
        <v>152</v>
      </c>
      <c r="S586" s="22"/>
      <c r="T586" s="22"/>
      <c r="U586" s="22"/>
      <c r="V586" s="331">
        <v>5372</v>
      </c>
      <c r="W586" s="332"/>
      <c r="X586" s="333"/>
      <c r="Y586" s="22"/>
      <c r="Z586" s="22"/>
      <c r="AA586" s="22"/>
    </row>
    <row r="587" spans="1:27" ht="18.75" customHeight="1">
      <c r="A587" s="162" t="s">
        <v>880</v>
      </c>
      <c r="B587" s="163"/>
      <c r="C587" s="186"/>
      <c r="D587" s="791">
        <v>4</v>
      </c>
      <c r="E587" s="791"/>
      <c r="F587" s="791">
        <v>2</v>
      </c>
      <c r="G587" s="791"/>
      <c r="H587" s="791"/>
      <c r="I587" s="791"/>
      <c r="J587" s="791">
        <v>1</v>
      </c>
      <c r="K587" s="791"/>
      <c r="L587" s="791"/>
      <c r="M587" s="791"/>
      <c r="N587" s="184">
        <v>1</v>
      </c>
      <c r="O587" s="185"/>
      <c r="P587" s="87"/>
      <c r="Q587" s="22"/>
      <c r="R587" s="23">
        <v>405</v>
      </c>
      <c r="S587" s="184"/>
      <c r="T587" s="188"/>
      <c r="U587" s="185"/>
      <c r="V587" s="331">
        <v>6686</v>
      </c>
      <c r="W587" s="332"/>
      <c r="X587" s="333"/>
      <c r="Y587" s="87"/>
      <c r="Z587" s="22"/>
      <c r="AA587" s="22"/>
    </row>
    <row r="588" spans="1:27" ht="18.75" customHeight="1" thickBot="1">
      <c r="A588" s="209" t="s">
        <v>566</v>
      </c>
      <c r="B588" s="374"/>
      <c r="C588" s="208"/>
      <c r="D588" s="413">
        <v>5</v>
      </c>
      <c r="E588" s="413"/>
      <c r="F588" s="413">
        <v>2</v>
      </c>
      <c r="G588" s="413"/>
      <c r="H588" s="413"/>
      <c r="I588" s="413"/>
      <c r="J588" s="413">
        <v>2</v>
      </c>
      <c r="K588" s="413"/>
      <c r="L588" s="413"/>
      <c r="M588" s="413"/>
      <c r="N588" s="265">
        <v>1</v>
      </c>
      <c r="O588" s="266"/>
      <c r="P588" s="130"/>
      <c r="Q588" s="88"/>
      <c r="R588" s="26">
        <v>903</v>
      </c>
      <c r="S588" s="265"/>
      <c r="T588" s="348"/>
      <c r="U588" s="266"/>
      <c r="V588" s="337">
        <v>33517</v>
      </c>
      <c r="W588" s="338"/>
      <c r="X588" s="339"/>
      <c r="Y588" s="130"/>
      <c r="Z588" s="88"/>
      <c r="AA588" s="88"/>
    </row>
    <row r="589" spans="1:27" ht="18.75" customHeight="1">
      <c r="A589" s="93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871"/>
      <c r="T589" s="871"/>
      <c r="U589" s="871"/>
      <c r="V589" s="31" t="s">
        <v>955</v>
      </c>
      <c r="W589" s="31"/>
      <c r="X589" s="31"/>
      <c r="Y589" s="31"/>
      <c r="Z589" s="31"/>
      <c r="AA589" s="31"/>
    </row>
    <row r="590" ht="18.75" customHeight="1"/>
    <row r="591" spans="1:29" ht="18.75" customHeight="1" thickBot="1">
      <c r="A591" s="242" t="s">
        <v>358</v>
      </c>
      <c r="B591" s="242"/>
      <c r="C591" s="242"/>
      <c r="D591" s="242"/>
      <c r="M591" s="93" t="s">
        <v>924</v>
      </c>
      <c r="N591" s="93"/>
      <c r="O591" s="93"/>
      <c r="P591" s="93"/>
      <c r="Q591" s="93"/>
      <c r="R591" s="93"/>
      <c r="S591" s="93"/>
      <c r="X591" s="91" t="s">
        <v>383</v>
      </c>
      <c r="Y591" s="91"/>
      <c r="Z591" s="91"/>
      <c r="AA591" s="91"/>
      <c r="AB591" s="91"/>
      <c r="AC591" s="91"/>
    </row>
    <row r="592" spans="1:35" ht="18.75" customHeight="1">
      <c r="A592" s="194" t="s">
        <v>382</v>
      </c>
      <c r="B592" s="194"/>
      <c r="C592" s="194"/>
      <c r="D592" s="194"/>
      <c r="E592" s="194"/>
      <c r="F592" s="194"/>
      <c r="G592" s="194"/>
      <c r="H592" s="164"/>
      <c r="I592" s="166" t="s">
        <v>381</v>
      </c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X592" s="294" t="s">
        <v>257</v>
      </c>
      <c r="Y592" s="295"/>
      <c r="Z592" s="295"/>
      <c r="AA592" s="403" t="s">
        <v>384</v>
      </c>
      <c r="AB592" s="466"/>
      <c r="AC592" s="404"/>
      <c r="AD592" s="778" t="s">
        <v>385</v>
      </c>
      <c r="AE592" s="778"/>
      <c r="AF592" s="778"/>
      <c r="AG592" s="274" t="s">
        <v>386</v>
      </c>
      <c r="AH592" s="275"/>
      <c r="AI592" s="275"/>
    </row>
    <row r="593" spans="1:35" ht="18.75" customHeight="1">
      <c r="A593" s="193" t="s">
        <v>361</v>
      </c>
      <c r="B593" s="298"/>
      <c r="C593" s="191" t="s">
        <v>362</v>
      </c>
      <c r="D593" s="193"/>
      <c r="E593" s="191" t="s">
        <v>363</v>
      </c>
      <c r="F593" s="193"/>
      <c r="G593" s="349" t="s">
        <v>364</v>
      </c>
      <c r="H593" s="349"/>
      <c r="I593" s="267" t="s">
        <v>365</v>
      </c>
      <c r="J593" s="304"/>
      <c r="K593" s="349" t="s">
        <v>366</v>
      </c>
      <c r="L593" s="349"/>
      <c r="M593" s="267" t="s">
        <v>367</v>
      </c>
      <c r="N593" s="304"/>
      <c r="O593" s="267" t="s">
        <v>368</v>
      </c>
      <c r="P593" s="304"/>
      <c r="Q593" s="349" t="s">
        <v>369</v>
      </c>
      <c r="R593" s="349"/>
      <c r="S593" s="267" t="s">
        <v>370</v>
      </c>
      <c r="T593" s="268"/>
      <c r="X593" s="296"/>
      <c r="Y593" s="297"/>
      <c r="Z593" s="297"/>
      <c r="AA593" s="340" t="s">
        <v>387</v>
      </c>
      <c r="AB593" s="341"/>
      <c r="AC593" s="446"/>
      <c r="AD593" s="269" t="s">
        <v>136</v>
      </c>
      <c r="AE593" s="269"/>
      <c r="AF593" s="269"/>
      <c r="AG593" s="340" t="s">
        <v>136</v>
      </c>
      <c r="AH593" s="341"/>
      <c r="AI593" s="341"/>
    </row>
    <row r="594" spans="1:35" ht="18.75" customHeight="1" thickBot="1">
      <c r="A594" s="415">
        <v>1</v>
      </c>
      <c r="B594" s="355"/>
      <c r="C594" s="414">
        <v>7</v>
      </c>
      <c r="D594" s="415"/>
      <c r="E594" s="414">
        <v>12</v>
      </c>
      <c r="F594" s="415"/>
      <c r="G594" s="355">
        <v>302</v>
      </c>
      <c r="H594" s="355"/>
      <c r="I594" s="414">
        <v>1</v>
      </c>
      <c r="J594" s="415"/>
      <c r="K594" s="355">
        <v>2</v>
      </c>
      <c r="L594" s="355"/>
      <c r="M594" s="414">
        <v>11</v>
      </c>
      <c r="N594" s="415"/>
      <c r="O594" s="414">
        <v>12</v>
      </c>
      <c r="P594" s="415"/>
      <c r="Q594" s="355">
        <v>32</v>
      </c>
      <c r="R594" s="355"/>
      <c r="S594" s="414">
        <v>244</v>
      </c>
      <c r="T594" s="873"/>
      <c r="X594" s="302" t="s">
        <v>926</v>
      </c>
      <c r="Y594" s="302"/>
      <c r="Z594" s="303"/>
      <c r="AA594" s="239">
        <v>10</v>
      </c>
      <c r="AB594" s="240"/>
      <c r="AC594" s="241"/>
      <c r="AD594" s="239">
        <v>1</v>
      </c>
      <c r="AE594" s="240"/>
      <c r="AF594" s="241"/>
      <c r="AG594" s="239">
        <v>9</v>
      </c>
      <c r="AH594" s="240"/>
      <c r="AI594" s="240"/>
    </row>
    <row r="595" spans="17:35" ht="13.5">
      <c r="Q595" s="872" t="s">
        <v>828</v>
      </c>
      <c r="R595" s="872"/>
      <c r="S595" s="872"/>
      <c r="T595" s="872"/>
      <c r="X595" s="190" t="s">
        <v>60</v>
      </c>
      <c r="Y595" s="190"/>
      <c r="Z595" s="162"/>
      <c r="AA595" s="243">
        <v>5</v>
      </c>
      <c r="AB595" s="244"/>
      <c r="AC595" s="231"/>
      <c r="AD595" s="243">
        <v>1</v>
      </c>
      <c r="AE595" s="230"/>
      <c r="AF595" s="231"/>
      <c r="AG595" s="243">
        <v>6</v>
      </c>
      <c r="AH595" s="230"/>
      <c r="AI595" s="230"/>
    </row>
    <row r="596" spans="24:35" ht="13.5">
      <c r="X596" s="190" t="s">
        <v>66</v>
      </c>
      <c r="Y596" s="190"/>
      <c r="Z596" s="162"/>
      <c r="AA596" s="243">
        <v>9</v>
      </c>
      <c r="AB596" s="244"/>
      <c r="AC596" s="231"/>
      <c r="AD596" s="243">
        <v>0</v>
      </c>
      <c r="AE596" s="230"/>
      <c r="AF596" s="231"/>
      <c r="AG596" s="243">
        <v>10</v>
      </c>
      <c r="AH596" s="230"/>
      <c r="AI596" s="230"/>
    </row>
    <row r="597" spans="24:35" ht="15.75" customHeight="1">
      <c r="X597" s="190" t="s">
        <v>67</v>
      </c>
      <c r="Y597" s="190"/>
      <c r="Z597" s="162"/>
      <c r="AA597" s="243">
        <v>5</v>
      </c>
      <c r="AB597" s="244"/>
      <c r="AC597" s="231"/>
      <c r="AD597" s="243">
        <v>0</v>
      </c>
      <c r="AE597" s="230"/>
      <c r="AF597" s="231"/>
      <c r="AG597" s="243">
        <v>8</v>
      </c>
      <c r="AH597" s="230"/>
      <c r="AI597" s="230"/>
    </row>
    <row r="598" spans="24:35" ht="15.75" customHeight="1">
      <c r="X598" s="190" t="s">
        <v>618</v>
      </c>
      <c r="Y598" s="190"/>
      <c r="Z598" s="162"/>
      <c r="AA598" s="243">
        <v>11</v>
      </c>
      <c r="AB598" s="244"/>
      <c r="AC598" s="231"/>
      <c r="AD598" s="243">
        <v>2</v>
      </c>
      <c r="AE598" s="230"/>
      <c r="AF598" s="231"/>
      <c r="AG598" s="243">
        <v>10</v>
      </c>
      <c r="AH598" s="230"/>
      <c r="AI598" s="230"/>
    </row>
    <row r="599" spans="24:35" ht="15.75" customHeight="1">
      <c r="X599" s="190" t="s">
        <v>619</v>
      </c>
      <c r="Y599" s="190"/>
      <c r="Z599" s="162"/>
      <c r="AA599" s="243">
        <v>12</v>
      </c>
      <c r="AB599" s="244"/>
      <c r="AC599" s="231"/>
      <c r="AD599" s="243">
        <v>0</v>
      </c>
      <c r="AE599" s="230"/>
      <c r="AF599" s="231"/>
      <c r="AG599" s="243">
        <v>17</v>
      </c>
      <c r="AH599" s="230"/>
      <c r="AI599" s="230"/>
    </row>
    <row r="600" spans="24:35" ht="15.75" customHeight="1">
      <c r="X600" s="190" t="s">
        <v>620</v>
      </c>
      <c r="Y600" s="190"/>
      <c r="Z600" s="162"/>
      <c r="AA600" s="243">
        <v>6</v>
      </c>
      <c r="AB600" s="244"/>
      <c r="AC600" s="231"/>
      <c r="AD600" s="243">
        <v>0</v>
      </c>
      <c r="AE600" s="230"/>
      <c r="AF600" s="231"/>
      <c r="AG600" s="243">
        <v>6</v>
      </c>
      <c r="AH600" s="230"/>
      <c r="AI600" s="230"/>
    </row>
    <row r="601" spans="24:35" ht="15.75" customHeight="1">
      <c r="X601" s="190" t="s">
        <v>621</v>
      </c>
      <c r="Y601" s="190"/>
      <c r="Z601" s="162"/>
      <c r="AA601" s="243">
        <v>9</v>
      </c>
      <c r="AB601" s="244"/>
      <c r="AC601" s="231"/>
      <c r="AD601" s="243">
        <v>1</v>
      </c>
      <c r="AE601" s="230"/>
      <c r="AF601" s="231"/>
      <c r="AG601" s="243">
        <v>9</v>
      </c>
      <c r="AH601" s="230"/>
      <c r="AI601" s="230"/>
    </row>
    <row r="602" spans="24:35" ht="18" customHeight="1">
      <c r="X602" s="190" t="s">
        <v>622</v>
      </c>
      <c r="Y602" s="190"/>
      <c r="Z602" s="162"/>
      <c r="AA602" s="243">
        <v>6</v>
      </c>
      <c r="AB602" s="244"/>
      <c r="AC602" s="231"/>
      <c r="AD602" s="243">
        <v>0</v>
      </c>
      <c r="AE602" s="230"/>
      <c r="AF602" s="231"/>
      <c r="AG602" s="243">
        <v>7</v>
      </c>
      <c r="AH602" s="230"/>
      <c r="AI602" s="230"/>
    </row>
    <row r="603" spans="1:35" ht="15.75" customHeight="1" thickBot="1">
      <c r="A603" s="242" t="s">
        <v>360</v>
      </c>
      <c r="B603" s="242"/>
      <c r="C603" s="242"/>
      <c r="D603" s="242"/>
      <c r="E603" s="242"/>
      <c r="F603" s="242"/>
      <c r="M603" s="93" t="s">
        <v>925</v>
      </c>
      <c r="N603" s="93"/>
      <c r="O603" s="93"/>
      <c r="P603" s="93"/>
      <c r="X603" s="190" t="s">
        <v>623</v>
      </c>
      <c r="Y603" s="190"/>
      <c r="Z603" s="162"/>
      <c r="AA603" s="243">
        <v>8</v>
      </c>
      <c r="AB603" s="244"/>
      <c r="AC603" s="231"/>
      <c r="AD603" s="243">
        <v>0</v>
      </c>
      <c r="AE603" s="230"/>
      <c r="AF603" s="231"/>
      <c r="AG603" s="243">
        <v>10</v>
      </c>
      <c r="AH603" s="230"/>
      <c r="AI603" s="230"/>
    </row>
    <row r="604" spans="1:35" ht="15.75" customHeight="1">
      <c r="A604" s="194" t="s">
        <v>379</v>
      </c>
      <c r="B604" s="194"/>
      <c r="C604" s="194"/>
      <c r="D604" s="194"/>
      <c r="E604" s="164"/>
      <c r="F604" s="166" t="s">
        <v>380</v>
      </c>
      <c r="G604" s="194"/>
      <c r="H604" s="194"/>
      <c r="I604" s="194"/>
      <c r="J604" s="194"/>
      <c r="K604" s="164"/>
      <c r="L604" s="166" t="s">
        <v>330</v>
      </c>
      <c r="M604" s="194"/>
      <c r="N604" s="194"/>
      <c r="O604" s="194"/>
      <c r="P604" s="194"/>
      <c r="Q604" s="194"/>
      <c r="X604" s="190" t="s">
        <v>624</v>
      </c>
      <c r="Y604" s="190"/>
      <c r="Z604" s="162"/>
      <c r="AA604" s="243">
        <v>6</v>
      </c>
      <c r="AB604" s="244"/>
      <c r="AC604" s="231"/>
      <c r="AD604" s="243">
        <v>0</v>
      </c>
      <c r="AE604" s="230"/>
      <c r="AF604" s="231"/>
      <c r="AG604" s="243">
        <v>6</v>
      </c>
      <c r="AH604" s="230"/>
      <c r="AI604" s="230"/>
    </row>
    <row r="605" spans="1:35" ht="15.75" customHeight="1">
      <c r="A605" s="193" t="s">
        <v>371</v>
      </c>
      <c r="B605" s="298"/>
      <c r="C605" s="298"/>
      <c r="D605" s="298" t="s">
        <v>372</v>
      </c>
      <c r="E605" s="298"/>
      <c r="F605" s="298" t="s">
        <v>373</v>
      </c>
      <c r="G605" s="298"/>
      <c r="H605" s="298" t="s">
        <v>374</v>
      </c>
      <c r="I605" s="298"/>
      <c r="J605" s="349" t="s">
        <v>375</v>
      </c>
      <c r="K605" s="349"/>
      <c r="L605" s="349" t="s">
        <v>376</v>
      </c>
      <c r="M605" s="349"/>
      <c r="N605" s="267" t="s">
        <v>377</v>
      </c>
      <c r="O605" s="304"/>
      <c r="P605" s="267" t="s">
        <v>378</v>
      </c>
      <c r="Q605" s="268"/>
      <c r="X605" s="190" t="s">
        <v>728</v>
      </c>
      <c r="Y605" s="190"/>
      <c r="Z605" s="162"/>
      <c r="AA605" s="243">
        <v>8</v>
      </c>
      <c r="AB605" s="244"/>
      <c r="AC605" s="231"/>
      <c r="AD605" s="243">
        <v>0</v>
      </c>
      <c r="AE605" s="230"/>
      <c r="AF605" s="231"/>
      <c r="AG605" s="243">
        <v>15</v>
      </c>
      <c r="AH605" s="230"/>
      <c r="AI605" s="230"/>
    </row>
    <row r="606" spans="1:35" ht="15.75" customHeight="1">
      <c r="A606" s="350" t="s">
        <v>639</v>
      </c>
      <c r="B606" s="351"/>
      <c r="C606" s="351"/>
      <c r="D606" s="354">
        <v>17</v>
      </c>
      <c r="E606" s="354"/>
      <c r="F606" s="354">
        <v>103</v>
      </c>
      <c r="G606" s="354"/>
      <c r="H606" s="354">
        <v>1</v>
      </c>
      <c r="I606" s="354"/>
      <c r="J606" s="354">
        <v>187</v>
      </c>
      <c r="K606" s="354"/>
      <c r="L606" s="354">
        <v>1</v>
      </c>
      <c r="M606" s="354"/>
      <c r="N606" s="326" t="s">
        <v>102</v>
      </c>
      <c r="O606" s="315"/>
      <c r="P606" s="284">
        <v>13</v>
      </c>
      <c r="Q606" s="347"/>
      <c r="X606" s="190" t="s">
        <v>754</v>
      </c>
      <c r="Y606" s="190"/>
      <c r="Z606" s="162"/>
      <c r="AA606" s="243">
        <v>3</v>
      </c>
      <c r="AB606" s="244"/>
      <c r="AC606" s="231"/>
      <c r="AD606" s="243">
        <v>0</v>
      </c>
      <c r="AE606" s="230"/>
      <c r="AF606" s="231"/>
      <c r="AG606" s="243">
        <v>3</v>
      </c>
      <c r="AH606" s="230"/>
      <c r="AI606" s="230"/>
    </row>
    <row r="607" spans="1:35" ht="15.75" customHeight="1" thickBot="1">
      <c r="A607" s="352"/>
      <c r="B607" s="353"/>
      <c r="C607" s="353"/>
      <c r="D607" s="355"/>
      <c r="E607" s="355"/>
      <c r="F607" s="355"/>
      <c r="G607" s="355"/>
      <c r="H607" s="355"/>
      <c r="I607" s="355"/>
      <c r="J607" s="355"/>
      <c r="K607" s="355"/>
      <c r="L607" s="355"/>
      <c r="M607" s="355"/>
      <c r="N607" s="270"/>
      <c r="O607" s="272"/>
      <c r="P607" s="265"/>
      <c r="Q607" s="348"/>
      <c r="X607" s="189" t="s">
        <v>768</v>
      </c>
      <c r="Y607" s="189"/>
      <c r="Z607" s="162"/>
      <c r="AA607" s="184">
        <v>10</v>
      </c>
      <c r="AB607" s="188"/>
      <c r="AC607" s="185"/>
      <c r="AD607" s="184">
        <v>0</v>
      </c>
      <c r="AE607" s="188"/>
      <c r="AF607" s="185"/>
      <c r="AG607" s="184">
        <v>13</v>
      </c>
      <c r="AH607" s="230"/>
      <c r="AI607" s="230"/>
    </row>
    <row r="608" spans="14:35" ht="15.75" customHeight="1">
      <c r="N608" s="93" t="s">
        <v>828</v>
      </c>
      <c r="O608" s="93"/>
      <c r="P608" s="93"/>
      <c r="Q608" s="93"/>
      <c r="X608" s="189" t="s">
        <v>819</v>
      </c>
      <c r="Y608" s="189"/>
      <c r="Z608" s="162"/>
      <c r="AA608" s="184">
        <v>7</v>
      </c>
      <c r="AB608" s="188"/>
      <c r="AC608" s="185"/>
      <c r="AD608" s="184">
        <v>0</v>
      </c>
      <c r="AE608" s="188"/>
      <c r="AF608" s="185"/>
      <c r="AG608" s="184">
        <v>9</v>
      </c>
      <c r="AH608" s="230"/>
      <c r="AI608" s="230"/>
    </row>
    <row r="609" spans="24:35" ht="15.75" customHeight="1">
      <c r="X609" s="189" t="s">
        <v>880</v>
      </c>
      <c r="Y609" s="189"/>
      <c r="Z609" s="162"/>
      <c r="AA609" s="184">
        <v>6</v>
      </c>
      <c r="AB609" s="188"/>
      <c r="AC609" s="185"/>
      <c r="AD609" s="188">
        <v>0</v>
      </c>
      <c r="AE609" s="188"/>
      <c r="AF609" s="185"/>
      <c r="AG609" s="188">
        <v>8</v>
      </c>
      <c r="AH609" s="188"/>
      <c r="AI609" s="188"/>
    </row>
    <row r="610" spans="24:35" ht="15.75" customHeight="1" thickBot="1">
      <c r="X610" s="273" t="s">
        <v>566</v>
      </c>
      <c r="Y610" s="273"/>
      <c r="Z610" s="273"/>
      <c r="AA610" s="265">
        <v>9</v>
      </c>
      <c r="AB610" s="348"/>
      <c r="AC610" s="266"/>
      <c r="AD610" s="348">
        <v>0</v>
      </c>
      <c r="AE610" s="348"/>
      <c r="AF610" s="348"/>
      <c r="AG610" s="265">
        <v>9</v>
      </c>
      <c r="AH610" s="348"/>
      <c r="AI610" s="348"/>
    </row>
    <row r="611" spans="24:35" ht="15.75" customHeight="1">
      <c r="X611" s="93"/>
      <c r="Y611" s="93"/>
      <c r="Z611" s="93"/>
      <c r="AA611" s="93"/>
      <c r="AB611" s="93"/>
      <c r="AC611" s="93"/>
      <c r="AD611" s="93"/>
      <c r="AE611" s="93"/>
      <c r="AF611" s="93"/>
      <c r="AG611" s="93" t="s">
        <v>828</v>
      </c>
      <c r="AH611" s="93"/>
      <c r="AI611" s="93"/>
    </row>
    <row r="612" ht="15.75" customHeight="1"/>
    <row r="613" spans="7:17" ht="15.75" customHeight="1" thickBot="1">
      <c r="G613" s="82" t="s">
        <v>388</v>
      </c>
      <c r="H613" s="82"/>
      <c r="I613" s="82"/>
      <c r="J613" s="82"/>
      <c r="K613" s="82"/>
      <c r="L613" s="82"/>
      <c r="M613" s="82"/>
      <c r="N613" s="82"/>
      <c r="O613" s="82"/>
      <c r="P613" s="82"/>
      <c r="Q613" s="82"/>
    </row>
    <row r="614" spans="6:30" ht="15.75" customHeight="1">
      <c r="F614" s="95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96"/>
    </row>
    <row r="615" spans="6:30" ht="15.75" customHeight="1">
      <c r="F615" s="97"/>
      <c r="G615" s="343" t="s">
        <v>389</v>
      </c>
      <c r="H615" s="343"/>
      <c r="I615" s="343"/>
      <c r="J615" s="343"/>
      <c r="K615" s="24"/>
      <c r="L615" s="24"/>
      <c r="M615" s="24"/>
      <c r="N615" s="1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98"/>
    </row>
    <row r="616" spans="6:30" ht="15.75" customHeight="1">
      <c r="F616" s="97"/>
      <c r="G616" s="343" t="s">
        <v>597</v>
      </c>
      <c r="H616" s="343"/>
      <c r="I616" s="343"/>
      <c r="J616" s="343"/>
      <c r="K616" s="24"/>
      <c r="L616" s="24"/>
      <c r="M616" s="24"/>
      <c r="N616" s="1" t="s">
        <v>394</v>
      </c>
      <c r="O616" s="24"/>
      <c r="P616" s="24" t="s">
        <v>395</v>
      </c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98"/>
    </row>
    <row r="617" spans="6:30" ht="15.75" customHeight="1">
      <c r="F617" s="97"/>
      <c r="G617" s="343" t="s">
        <v>390</v>
      </c>
      <c r="H617" s="343"/>
      <c r="I617" s="343"/>
      <c r="J617" s="343"/>
      <c r="K617" s="244"/>
      <c r="L617" s="244"/>
      <c r="M617" s="244"/>
      <c r="N617" s="1" t="s">
        <v>394</v>
      </c>
      <c r="O617" s="24"/>
      <c r="P617" s="24" t="s">
        <v>782</v>
      </c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98"/>
    </row>
    <row r="618" spans="6:30" ht="16.5" customHeight="1">
      <c r="F618" s="97"/>
      <c r="G618" s="343" t="s">
        <v>391</v>
      </c>
      <c r="H618" s="343"/>
      <c r="I618" s="343"/>
      <c r="J618" s="343"/>
      <c r="K618" s="24"/>
      <c r="L618" s="24"/>
      <c r="M618" s="24"/>
      <c r="N618" s="1" t="s">
        <v>394</v>
      </c>
      <c r="O618" s="24"/>
      <c r="P618" s="24" t="s">
        <v>396</v>
      </c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98"/>
    </row>
    <row r="619" spans="6:30" ht="18" customHeight="1">
      <c r="F619" s="97"/>
      <c r="K619" s="24"/>
      <c r="L619" s="24"/>
      <c r="M619" s="24"/>
      <c r="O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98"/>
    </row>
    <row r="620" spans="6:30" ht="18" customHeight="1">
      <c r="F620" s="97"/>
      <c r="G620" s="343" t="s">
        <v>392</v>
      </c>
      <c r="H620" s="343"/>
      <c r="I620" s="343"/>
      <c r="J620" s="343"/>
      <c r="K620" s="24"/>
      <c r="L620" s="24"/>
      <c r="M620" s="24"/>
      <c r="N620" s="1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98"/>
    </row>
    <row r="621" spans="6:30" ht="18" customHeight="1">
      <c r="F621" s="97"/>
      <c r="G621" s="343" t="s">
        <v>393</v>
      </c>
      <c r="H621" s="343"/>
      <c r="I621" s="343"/>
      <c r="J621" s="343"/>
      <c r="K621" s="24"/>
      <c r="L621" s="24"/>
      <c r="M621" s="24"/>
      <c r="N621" s="1" t="s">
        <v>394</v>
      </c>
      <c r="O621" s="24"/>
      <c r="P621" s="24" t="s">
        <v>636</v>
      </c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98"/>
    </row>
    <row r="622" spans="6:30" ht="18" customHeight="1">
      <c r="F622" s="97"/>
      <c r="G622" s="343" t="s">
        <v>567</v>
      </c>
      <c r="H622" s="343"/>
      <c r="I622" s="343"/>
      <c r="J622" s="343"/>
      <c r="K622" s="24"/>
      <c r="L622" s="24"/>
      <c r="M622" s="24"/>
      <c r="N622" s="1" t="s">
        <v>394</v>
      </c>
      <c r="O622" s="24"/>
      <c r="P622" s="22" t="s">
        <v>637</v>
      </c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98"/>
    </row>
    <row r="623" spans="6:30" ht="18" customHeight="1">
      <c r="F623" s="97"/>
      <c r="G623" s="343"/>
      <c r="H623" s="343"/>
      <c r="I623" s="343"/>
      <c r="J623" s="343"/>
      <c r="K623" s="24"/>
      <c r="L623" s="24"/>
      <c r="M623" s="24"/>
      <c r="N623" s="1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98"/>
    </row>
    <row r="624" spans="6:30" ht="18" customHeight="1" thickBot="1">
      <c r="F624" s="99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100"/>
    </row>
    <row r="625" spans="6:30" ht="18" customHeight="1"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2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6:30" ht="18" customHeight="1"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2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ht="18" customHeight="1"/>
    <row r="628" ht="18" customHeight="1"/>
    <row r="629" spans="1:38" ht="15.75" customHeight="1" thickBot="1">
      <c r="A629" s="242" t="s">
        <v>400</v>
      </c>
      <c r="B629" s="242"/>
      <c r="C629" s="242"/>
      <c r="D629" s="242"/>
      <c r="E629" s="242"/>
      <c r="F629" s="242"/>
      <c r="S629" s="143" t="s">
        <v>929</v>
      </c>
      <c r="T629" s="93"/>
      <c r="U629" s="93"/>
      <c r="V629" s="143"/>
      <c r="W629" s="143"/>
      <c r="X629" s="47"/>
      <c r="Y629" s="47"/>
      <c r="Z629" s="47"/>
      <c r="AA629" s="242" t="s">
        <v>430</v>
      </c>
      <c r="AB629" s="242"/>
      <c r="AC629" s="242"/>
      <c r="AD629" s="242"/>
      <c r="AE629" s="242"/>
      <c r="AJ629" s="386" t="s">
        <v>431</v>
      </c>
      <c r="AK629" s="386"/>
      <c r="AL629" s="386"/>
    </row>
    <row r="630" spans="1:38" ht="18.75" customHeight="1">
      <c r="A630" s="211" t="s">
        <v>406</v>
      </c>
      <c r="B630" s="211"/>
      <c r="C630" s="211"/>
      <c r="D630" s="211"/>
      <c r="E630" s="211"/>
      <c r="F630" s="245"/>
      <c r="G630" s="246" t="s">
        <v>407</v>
      </c>
      <c r="H630" s="211"/>
      <c r="I630" s="211"/>
      <c r="J630" s="211"/>
      <c r="K630" s="245"/>
      <c r="L630" s="246" t="s">
        <v>398</v>
      </c>
      <c r="M630" s="211"/>
      <c r="N630" s="245"/>
      <c r="O630" s="246" t="s">
        <v>403</v>
      </c>
      <c r="P630" s="211"/>
      <c r="Q630" s="245"/>
      <c r="R630" s="357" t="s">
        <v>375</v>
      </c>
      <c r="S630" s="357"/>
      <c r="T630" s="246" t="s">
        <v>405</v>
      </c>
      <c r="U630" s="245"/>
      <c r="V630" s="247" t="s">
        <v>402</v>
      </c>
      <c r="W630" s="248"/>
      <c r="X630" s="212"/>
      <c r="Y630" s="212"/>
      <c r="Z630" s="212"/>
      <c r="AA630" s="44"/>
      <c r="AB630" s="770" t="s">
        <v>429</v>
      </c>
      <c r="AC630" s="876"/>
      <c r="AD630" s="246" t="s">
        <v>425</v>
      </c>
      <c r="AE630" s="245"/>
      <c r="AF630" s="166" t="s">
        <v>420</v>
      </c>
      <c r="AG630" s="194"/>
      <c r="AH630" s="194"/>
      <c r="AI630" s="194"/>
      <c r="AJ630" s="194"/>
      <c r="AK630" s="194"/>
      <c r="AL630" s="194"/>
    </row>
    <row r="631" spans="1:38" ht="18" customHeight="1">
      <c r="A631" s="177"/>
      <c r="B631" s="177"/>
      <c r="C631" s="177"/>
      <c r="D631" s="177"/>
      <c r="E631" s="177"/>
      <c r="F631" s="178"/>
      <c r="G631" s="176"/>
      <c r="H631" s="177"/>
      <c r="I631" s="177"/>
      <c r="J631" s="177"/>
      <c r="K631" s="178"/>
      <c r="L631" s="249" t="s">
        <v>136</v>
      </c>
      <c r="M631" s="250"/>
      <c r="N631" s="251"/>
      <c r="O631" s="249" t="s">
        <v>628</v>
      </c>
      <c r="P631" s="250"/>
      <c r="Q631" s="251"/>
      <c r="R631" s="252" t="s">
        <v>399</v>
      </c>
      <c r="S631" s="252"/>
      <c r="T631" s="249" t="s">
        <v>399</v>
      </c>
      <c r="U631" s="251"/>
      <c r="V631" s="253" t="s">
        <v>404</v>
      </c>
      <c r="W631" s="254"/>
      <c r="X631" s="189"/>
      <c r="Y631" s="189"/>
      <c r="Z631" s="189"/>
      <c r="AA631" s="101"/>
      <c r="AB631" s="45"/>
      <c r="AC631" s="102"/>
      <c r="AD631" s="329"/>
      <c r="AE631" s="367"/>
      <c r="AF631" s="173" t="s">
        <v>426</v>
      </c>
      <c r="AG631" s="174"/>
      <c r="AH631" s="175"/>
      <c r="AI631" s="173" t="s">
        <v>427</v>
      </c>
      <c r="AJ631" s="174"/>
      <c r="AK631" s="174"/>
      <c r="AL631" s="174"/>
    </row>
    <row r="632" spans="1:38" ht="18" customHeight="1">
      <c r="A632" s="237" t="s">
        <v>408</v>
      </c>
      <c r="B632" s="237"/>
      <c r="C632" s="237"/>
      <c r="D632" s="237"/>
      <c r="E632" s="237"/>
      <c r="F632" s="238"/>
      <c r="G632" s="239" t="s">
        <v>412</v>
      </c>
      <c r="H632" s="240"/>
      <c r="I632" s="240"/>
      <c r="J632" s="240"/>
      <c r="K632" s="241"/>
      <c r="L632" s="234">
        <v>382</v>
      </c>
      <c r="M632" s="235"/>
      <c r="N632" s="236"/>
      <c r="O632" s="234">
        <v>85760</v>
      </c>
      <c r="P632" s="235"/>
      <c r="Q632" s="236"/>
      <c r="R632" s="232">
        <v>22</v>
      </c>
      <c r="S632" s="233"/>
      <c r="T632" s="232">
        <v>6</v>
      </c>
      <c r="U632" s="233"/>
      <c r="V632" s="356">
        <v>23833</v>
      </c>
      <c r="W632" s="347"/>
      <c r="X632" s="189"/>
      <c r="Y632" s="189"/>
      <c r="Z632" s="189"/>
      <c r="AA632" s="445" t="s">
        <v>397</v>
      </c>
      <c r="AB632" s="445"/>
      <c r="AC632" s="51"/>
      <c r="AD632" s="176"/>
      <c r="AE632" s="178"/>
      <c r="AF632" s="176"/>
      <c r="AG632" s="177"/>
      <c r="AH632" s="178"/>
      <c r="AI632" s="16"/>
      <c r="AJ632" s="17"/>
      <c r="AK632" s="191" t="s">
        <v>428</v>
      </c>
      <c r="AL632" s="192"/>
    </row>
    <row r="633" spans="1:38" ht="18" customHeight="1">
      <c r="A633" s="213" t="s">
        <v>409</v>
      </c>
      <c r="B633" s="213"/>
      <c r="C633" s="213"/>
      <c r="D633" s="213"/>
      <c r="E633" s="213"/>
      <c r="F633" s="214"/>
      <c r="G633" s="243" t="s">
        <v>413</v>
      </c>
      <c r="H633" s="244"/>
      <c r="I633" s="244"/>
      <c r="J633" s="244"/>
      <c r="K633" s="231"/>
      <c r="L633" s="227">
        <v>1338</v>
      </c>
      <c r="M633" s="228"/>
      <c r="N633" s="229"/>
      <c r="O633" s="227">
        <v>120428</v>
      </c>
      <c r="P633" s="228"/>
      <c r="Q633" s="229"/>
      <c r="R633" s="187">
        <v>57</v>
      </c>
      <c r="S633" s="183"/>
      <c r="T633" s="187">
        <v>2</v>
      </c>
      <c r="U633" s="183"/>
      <c r="V633" s="210">
        <v>27404</v>
      </c>
      <c r="W633" s="224"/>
      <c r="X633" s="189"/>
      <c r="Y633" s="189"/>
      <c r="Z633" s="189"/>
      <c r="AA633" s="302" t="s">
        <v>930</v>
      </c>
      <c r="AB633" s="302"/>
      <c r="AC633" s="303"/>
      <c r="AD633" s="259">
        <f aca="true" t="shared" si="6" ref="AD633:AD640">SUM(AF633:AJ633)</f>
        <v>725</v>
      </c>
      <c r="AE633" s="342"/>
      <c r="AF633" s="259">
        <v>565</v>
      </c>
      <c r="AG633" s="260"/>
      <c r="AH633" s="342"/>
      <c r="AI633" s="259">
        <v>160</v>
      </c>
      <c r="AJ633" s="342"/>
      <c r="AK633" s="81"/>
      <c r="AL633" s="81">
        <v>45</v>
      </c>
    </row>
    <row r="634" spans="1:38" ht="18.75" customHeight="1">
      <c r="A634" s="213" t="s">
        <v>410</v>
      </c>
      <c r="B634" s="213"/>
      <c r="C634" s="213"/>
      <c r="D634" s="213"/>
      <c r="E634" s="213"/>
      <c r="F634" s="214"/>
      <c r="G634" s="243" t="s">
        <v>414</v>
      </c>
      <c r="H634" s="244"/>
      <c r="I634" s="244"/>
      <c r="J634" s="244"/>
      <c r="K634" s="231"/>
      <c r="L634" s="227">
        <v>1347</v>
      </c>
      <c r="M634" s="228"/>
      <c r="N634" s="229"/>
      <c r="O634" s="227">
        <v>134755</v>
      </c>
      <c r="P634" s="228"/>
      <c r="Q634" s="229"/>
      <c r="R634" s="187">
        <v>53</v>
      </c>
      <c r="S634" s="183"/>
      <c r="T634" s="187">
        <v>1</v>
      </c>
      <c r="U634" s="183"/>
      <c r="V634" s="210">
        <v>28157</v>
      </c>
      <c r="W634" s="224"/>
      <c r="X634" s="189"/>
      <c r="Y634" s="189"/>
      <c r="Z634" s="189"/>
      <c r="AA634" s="190" t="s">
        <v>619</v>
      </c>
      <c r="AB634" s="190"/>
      <c r="AC634" s="162"/>
      <c r="AD634" s="255">
        <f t="shared" si="6"/>
        <v>882</v>
      </c>
      <c r="AE634" s="256"/>
      <c r="AF634" s="255">
        <v>660</v>
      </c>
      <c r="AG634" s="181"/>
      <c r="AH634" s="256"/>
      <c r="AI634" s="255">
        <v>222</v>
      </c>
      <c r="AJ634" s="256"/>
      <c r="AK634" s="81">
        <v>32</v>
      </c>
      <c r="AL634" s="81"/>
    </row>
    <row r="635" spans="1:38" ht="18.75" customHeight="1">
      <c r="A635" s="230"/>
      <c r="B635" s="230"/>
      <c r="C635" s="230"/>
      <c r="D635" s="230"/>
      <c r="E635" s="230"/>
      <c r="F635" s="231"/>
      <c r="G635" s="184" t="s">
        <v>415</v>
      </c>
      <c r="H635" s="188"/>
      <c r="I635" s="188"/>
      <c r="J635" s="188"/>
      <c r="K635" s="185"/>
      <c r="L635" s="227"/>
      <c r="M635" s="228"/>
      <c r="N635" s="229"/>
      <c r="O635" s="227"/>
      <c r="P635" s="228"/>
      <c r="Q635" s="229"/>
      <c r="R635" s="187"/>
      <c r="S635" s="183"/>
      <c r="T635" s="187"/>
      <c r="U635" s="183"/>
      <c r="V635" s="184"/>
      <c r="W635" s="224"/>
      <c r="X635" s="189"/>
      <c r="Y635" s="189"/>
      <c r="Z635" s="189"/>
      <c r="AA635" s="182" t="s">
        <v>620</v>
      </c>
      <c r="AB635" s="182"/>
      <c r="AC635" s="183"/>
      <c r="AD635" s="255">
        <f t="shared" si="6"/>
        <v>964</v>
      </c>
      <c r="AE635" s="256"/>
      <c r="AF635" s="255">
        <v>700</v>
      </c>
      <c r="AG635" s="181"/>
      <c r="AH635" s="256"/>
      <c r="AI635" s="255">
        <v>264</v>
      </c>
      <c r="AJ635" s="256"/>
      <c r="AK635" s="255">
        <v>28</v>
      </c>
      <c r="AL635" s="372"/>
    </row>
    <row r="636" spans="1:38" ht="18.75" customHeight="1">
      <c r="A636" s="230"/>
      <c r="B636" s="230"/>
      <c r="C636" s="230"/>
      <c r="D636" s="230"/>
      <c r="E636" s="230"/>
      <c r="F636" s="231"/>
      <c r="G636" s="184" t="s">
        <v>416</v>
      </c>
      <c r="H636" s="188"/>
      <c r="I636" s="188"/>
      <c r="J636" s="188"/>
      <c r="K636" s="185"/>
      <c r="L636" s="227"/>
      <c r="M636" s="228"/>
      <c r="N636" s="229"/>
      <c r="O636" s="227"/>
      <c r="P636" s="228"/>
      <c r="Q636" s="229"/>
      <c r="R636" s="187"/>
      <c r="S636" s="183"/>
      <c r="T636" s="187"/>
      <c r="U636" s="183"/>
      <c r="V636" s="184"/>
      <c r="W636" s="224"/>
      <c r="X636" s="189"/>
      <c r="Y636" s="189"/>
      <c r="Z636" s="189"/>
      <c r="AA636" s="182" t="s">
        <v>621</v>
      </c>
      <c r="AB636" s="182"/>
      <c r="AC636" s="183"/>
      <c r="AD636" s="255">
        <f t="shared" si="6"/>
        <v>1003</v>
      </c>
      <c r="AE636" s="256"/>
      <c r="AF636" s="255">
        <v>729</v>
      </c>
      <c r="AG636" s="181"/>
      <c r="AH636" s="256"/>
      <c r="AI636" s="255">
        <v>274</v>
      </c>
      <c r="AJ636" s="256"/>
      <c r="AK636" s="255">
        <v>26</v>
      </c>
      <c r="AL636" s="372"/>
    </row>
    <row r="637" spans="1:38" ht="18.75" customHeight="1">
      <c r="A637" s="230"/>
      <c r="B637" s="230"/>
      <c r="C637" s="230"/>
      <c r="D637" s="230"/>
      <c r="E637" s="230"/>
      <c r="F637" s="231"/>
      <c r="G637" s="184" t="s">
        <v>417</v>
      </c>
      <c r="H637" s="188"/>
      <c r="I637" s="188"/>
      <c r="J637" s="188"/>
      <c r="K637" s="185"/>
      <c r="L637" s="227"/>
      <c r="M637" s="228"/>
      <c r="N637" s="229"/>
      <c r="O637" s="227"/>
      <c r="P637" s="228"/>
      <c r="Q637" s="229"/>
      <c r="R637" s="187"/>
      <c r="S637" s="183"/>
      <c r="T637" s="187"/>
      <c r="U637" s="183"/>
      <c r="V637" s="184"/>
      <c r="W637" s="224"/>
      <c r="X637" s="189"/>
      <c r="Y637" s="189"/>
      <c r="Z637" s="189"/>
      <c r="AA637" s="182" t="s">
        <v>622</v>
      </c>
      <c r="AB637" s="182"/>
      <c r="AC637" s="183"/>
      <c r="AD637" s="255">
        <f t="shared" si="6"/>
        <v>999</v>
      </c>
      <c r="AE637" s="256"/>
      <c r="AF637" s="255">
        <v>790</v>
      </c>
      <c r="AG637" s="181"/>
      <c r="AH637" s="256"/>
      <c r="AI637" s="255">
        <v>209</v>
      </c>
      <c r="AJ637" s="256"/>
      <c r="AK637" s="255">
        <v>26</v>
      </c>
      <c r="AL637" s="372"/>
    </row>
    <row r="638" spans="1:38" ht="18.75" customHeight="1">
      <c r="A638" s="225" t="s">
        <v>401</v>
      </c>
      <c r="B638" s="225"/>
      <c r="C638" s="225"/>
      <c r="D638" s="225"/>
      <c r="E638" s="225"/>
      <c r="F638" s="226"/>
      <c r="G638" s="184" t="s">
        <v>418</v>
      </c>
      <c r="H638" s="188"/>
      <c r="I638" s="188"/>
      <c r="J638" s="188"/>
      <c r="K638" s="185"/>
      <c r="L638" s="227">
        <v>314</v>
      </c>
      <c r="M638" s="228"/>
      <c r="N638" s="229"/>
      <c r="O638" s="227">
        <v>21581</v>
      </c>
      <c r="P638" s="228"/>
      <c r="Q638" s="229"/>
      <c r="R638" s="187">
        <v>19</v>
      </c>
      <c r="S638" s="183"/>
      <c r="T638" s="187">
        <v>1</v>
      </c>
      <c r="U638" s="183"/>
      <c r="V638" s="210">
        <v>31809</v>
      </c>
      <c r="W638" s="224"/>
      <c r="X638" s="189"/>
      <c r="Y638" s="189"/>
      <c r="Z638" s="189"/>
      <c r="AA638" s="182" t="s">
        <v>623</v>
      </c>
      <c r="AB638" s="182"/>
      <c r="AC638" s="183"/>
      <c r="AD638" s="255">
        <f t="shared" si="6"/>
        <v>1227</v>
      </c>
      <c r="AE638" s="256"/>
      <c r="AF638" s="255">
        <v>1021</v>
      </c>
      <c r="AG638" s="181"/>
      <c r="AH638" s="256"/>
      <c r="AI638" s="255">
        <v>206</v>
      </c>
      <c r="AJ638" s="256"/>
      <c r="AK638" s="255">
        <v>30</v>
      </c>
      <c r="AL638" s="372"/>
    </row>
    <row r="639" spans="1:38" ht="18.75" customHeight="1">
      <c r="A639" s="225" t="s">
        <v>411</v>
      </c>
      <c r="B639" s="225"/>
      <c r="C639" s="225"/>
      <c r="D639" s="225"/>
      <c r="E639" s="225"/>
      <c r="F639" s="226"/>
      <c r="G639" s="184" t="s">
        <v>14</v>
      </c>
      <c r="H639" s="188"/>
      <c r="I639" s="188"/>
      <c r="J639" s="188"/>
      <c r="K639" s="185"/>
      <c r="L639" s="227">
        <v>20</v>
      </c>
      <c r="M639" s="228"/>
      <c r="N639" s="229"/>
      <c r="O639" s="227">
        <v>920</v>
      </c>
      <c r="P639" s="228"/>
      <c r="Q639" s="229"/>
      <c r="R639" s="187">
        <v>2</v>
      </c>
      <c r="S639" s="182"/>
      <c r="T639" s="187">
        <v>1</v>
      </c>
      <c r="U639" s="183"/>
      <c r="V639" s="210">
        <v>28095</v>
      </c>
      <c r="W639" s="182"/>
      <c r="X639" s="189"/>
      <c r="Y639" s="189"/>
      <c r="Z639" s="189"/>
      <c r="AA639" s="182" t="s">
        <v>624</v>
      </c>
      <c r="AB639" s="182"/>
      <c r="AC639" s="183"/>
      <c r="AD639" s="255">
        <f t="shared" si="6"/>
        <v>1184</v>
      </c>
      <c r="AE639" s="256"/>
      <c r="AF639" s="255">
        <v>971</v>
      </c>
      <c r="AG639" s="181"/>
      <c r="AH639" s="256"/>
      <c r="AI639" s="255">
        <v>213</v>
      </c>
      <c r="AJ639" s="256"/>
      <c r="AK639" s="255">
        <v>36</v>
      </c>
      <c r="AL639" s="372"/>
    </row>
    <row r="640" spans="1:38" ht="18.75" customHeight="1" thickBot="1">
      <c r="A640" s="213" t="s">
        <v>609</v>
      </c>
      <c r="B640" s="213"/>
      <c r="C640" s="213"/>
      <c r="D640" s="213"/>
      <c r="E640" s="213"/>
      <c r="F640" s="214"/>
      <c r="G640" s="215" t="s">
        <v>803</v>
      </c>
      <c r="H640" s="216"/>
      <c r="I640" s="216"/>
      <c r="J640" s="216"/>
      <c r="K640" s="217"/>
      <c r="L640" s="218">
        <v>303</v>
      </c>
      <c r="M640" s="219"/>
      <c r="N640" s="220"/>
      <c r="O640" s="221">
        <v>15718</v>
      </c>
      <c r="P640" s="222"/>
      <c r="Q640" s="223"/>
      <c r="R640" s="187">
        <v>30</v>
      </c>
      <c r="S640" s="183"/>
      <c r="T640" s="208">
        <v>2</v>
      </c>
      <c r="U640" s="209"/>
      <c r="V640" s="210">
        <v>38169</v>
      </c>
      <c r="W640" s="182"/>
      <c r="X640" s="189"/>
      <c r="Y640" s="189"/>
      <c r="Z640" s="189"/>
      <c r="AA640" s="182" t="s">
        <v>728</v>
      </c>
      <c r="AB640" s="182"/>
      <c r="AC640" s="183"/>
      <c r="AD640" s="255">
        <f t="shared" si="6"/>
        <v>1039</v>
      </c>
      <c r="AE640" s="256"/>
      <c r="AF640" s="255">
        <v>924</v>
      </c>
      <c r="AG640" s="181"/>
      <c r="AH640" s="256"/>
      <c r="AI640" s="255">
        <v>115</v>
      </c>
      <c r="AJ640" s="256"/>
      <c r="AK640" s="255">
        <v>46</v>
      </c>
      <c r="AL640" s="372"/>
    </row>
    <row r="641" spans="1:38" ht="18.75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 t="s">
        <v>608</v>
      </c>
      <c r="S641" s="67"/>
      <c r="T641" s="67"/>
      <c r="U641" s="67"/>
      <c r="V641" s="67"/>
      <c r="W641" s="67"/>
      <c r="X641" s="189"/>
      <c r="Y641" s="189"/>
      <c r="Z641" s="189"/>
      <c r="AA641" s="182" t="s">
        <v>754</v>
      </c>
      <c r="AB641" s="182"/>
      <c r="AC641" s="183"/>
      <c r="AD641" s="255">
        <v>1020</v>
      </c>
      <c r="AE641" s="256"/>
      <c r="AF641" s="255">
        <v>895</v>
      </c>
      <c r="AG641" s="181"/>
      <c r="AH641" s="256"/>
      <c r="AI641" s="255">
        <v>125</v>
      </c>
      <c r="AJ641" s="256"/>
      <c r="AK641" s="255">
        <v>41</v>
      </c>
      <c r="AL641" s="372"/>
    </row>
    <row r="642" spans="1:38" ht="18.75" customHeight="1">
      <c r="A642" s="189"/>
      <c r="B642" s="189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81"/>
      <c r="S642" s="181"/>
      <c r="T642" s="181"/>
      <c r="U642" s="181"/>
      <c r="V642" s="189"/>
      <c r="W642" s="189"/>
      <c r="AA642" s="182" t="s">
        <v>768</v>
      </c>
      <c r="AB642" s="182"/>
      <c r="AC642" s="183"/>
      <c r="AD642" s="255">
        <f>SUM(AF642:AJ642)</f>
        <v>986</v>
      </c>
      <c r="AE642" s="256"/>
      <c r="AF642" s="255">
        <v>861</v>
      </c>
      <c r="AG642" s="181"/>
      <c r="AH642" s="256"/>
      <c r="AI642" s="255">
        <v>125</v>
      </c>
      <c r="AJ642" s="256"/>
      <c r="AK642" s="181">
        <v>42</v>
      </c>
      <c r="AL642" s="181"/>
    </row>
    <row r="643" spans="1:38" ht="18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47"/>
      <c r="T643" s="47"/>
      <c r="U643" s="47"/>
      <c r="V643" s="47"/>
      <c r="W643" s="47"/>
      <c r="X643" s="444"/>
      <c r="Y643" s="444"/>
      <c r="AA643" s="182" t="s">
        <v>819</v>
      </c>
      <c r="AB643" s="182"/>
      <c r="AC643" s="183"/>
      <c r="AD643" s="255">
        <v>911</v>
      </c>
      <c r="AE643" s="256"/>
      <c r="AF643" s="255">
        <v>795</v>
      </c>
      <c r="AG643" s="181"/>
      <c r="AH643" s="256"/>
      <c r="AI643" s="255">
        <v>116</v>
      </c>
      <c r="AJ643" s="256"/>
      <c r="AK643" s="181">
        <v>33</v>
      </c>
      <c r="AL643" s="181"/>
    </row>
    <row r="644" spans="1:38" ht="18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47"/>
      <c r="T644" s="47"/>
      <c r="U644" s="47"/>
      <c r="V644" s="47"/>
      <c r="W644" s="47"/>
      <c r="X644" s="47"/>
      <c r="Y644" s="47"/>
      <c r="Z644" s="47"/>
      <c r="AA644" s="182" t="s">
        <v>880</v>
      </c>
      <c r="AB644" s="182"/>
      <c r="AC644" s="183"/>
      <c r="AD644" s="181">
        <v>885</v>
      </c>
      <c r="AE644" s="256"/>
      <c r="AF644" s="255">
        <v>770</v>
      </c>
      <c r="AG644" s="181"/>
      <c r="AH644" s="256"/>
      <c r="AI644" s="181">
        <v>115</v>
      </c>
      <c r="AJ644" s="256"/>
      <c r="AK644" s="181">
        <v>31</v>
      </c>
      <c r="AL644" s="181"/>
    </row>
    <row r="645" spans="19:38" ht="18.75" customHeight="1" thickBot="1">
      <c r="S645" s="47"/>
      <c r="T645" s="47"/>
      <c r="U645" s="47"/>
      <c r="V645" s="47"/>
      <c r="W645" s="47"/>
      <c r="X645" s="47"/>
      <c r="Y645" s="47"/>
      <c r="Z645" s="47"/>
      <c r="AA645" s="273" t="s">
        <v>566</v>
      </c>
      <c r="AB645" s="273"/>
      <c r="AC645" s="209"/>
      <c r="AD645" s="218">
        <v>839</v>
      </c>
      <c r="AE645" s="220"/>
      <c r="AF645" s="218">
        <v>745</v>
      </c>
      <c r="AG645" s="219"/>
      <c r="AH645" s="220"/>
      <c r="AI645" s="218">
        <v>94</v>
      </c>
      <c r="AJ645" s="220"/>
      <c r="AK645" s="219">
        <v>28</v>
      </c>
      <c r="AL645" s="219"/>
    </row>
    <row r="646" spans="35:38" ht="18.75" customHeight="1">
      <c r="AI646" s="67" t="s">
        <v>824</v>
      </c>
      <c r="AJ646" s="67"/>
      <c r="AK646" s="67"/>
      <c r="AL646" s="67"/>
    </row>
    <row r="647" spans="35:38" ht="18.75" customHeight="1">
      <c r="AI647" s="24"/>
      <c r="AJ647" s="24"/>
      <c r="AK647" s="24"/>
      <c r="AL647" s="24"/>
    </row>
    <row r="648" spans="1:38" ht="18.75" customHeight="1" thickBot="1">
      <c r="A648" s="242" t="s">
        <v>804</v>
      </c>
      <c r="B648" s="242"/>
      <c r="C648" s="242"/>
      <c r="D648" s="242"/>
      <c r="E648" s="242"/>
      <c r="F648" s="242"/>
      <c r="U648" s="66"/>
      <c r="V648" s="66"/>
      <c r="W648" s="47"/>
      <c r="X648" s="47"/>
      <c r="Y648" s="47"/>
      <c r="Z648" s="47"/>
      <c r="AA648" s="47"/>
      <c r="AB648" s="47"/>
      <c r="AC648" s="90"/>
      <c r="AD648" s="242" t="s">
        <v>419</v>
      </c>
      <c r="AE648" s="242"/>
      <c r="AF648" s="242"/>
      <c r="AG648" s="242"/>
      <c r="AH648" s="242"/>
      <c r="AI648" s="242"/>
      <c r="AJ648" s="78" t="s">
        <v>424</v>
      </c>
      <c r="AK648" s="78"/>
      <c r="AL648" s="78"/>
    </row>
    <row r="649" spans="1:38" ht="18.75" customHeight="1">
      <c r="A649" s="67"/>
      <c r="B649" s="67"/>
      <c r="C649" s="166" t="s">
        <v>805</v>
      </c>
      <c r="D649" s="194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64"/>
      <c r="W649" s="211" t="s">
        <v>813</v>
      </c>
      <c r="X649" s="211"/>
      <c r="Y649" s="211"/>
      <c r="Z649" s="211"/>
      <c r="AA649" s="211"/>
      <c r="AB649" s="211"/>
      <c r="AC649" s="41"/>
      <c r="AD649" s="294" t="s">
        <v>743</v>
      </c>
      <c r="AE649" s="295"/>
      <c r="AF649" s="295"/>
      <c r="AG649" s="166" t="s">
        <v>423</v>
      </c>
      <c r="AH649" s="194"/>
      <c r="AI649" s="194"/>
      <c r="AJ649" s="194"/>
      <c r="AK649" s="194"/>
      <c r="AL649" s="194"/>
    </row>
    <row r="650" spans="1:38" ht="18.75" customHeight="1">
      <c r="A650" s="24"/>
      <c r="B650" s="24"/>
      <c r="C650" s="298" t="s">
        <v>806</v>
      </c>
      <c r="D650" s="298"/>
      <c r="E650" s="298"/>
      <c r="F650" s="298"/>
      <c r="G650" s="298"/>
      <c r="H650" s="298"/>
      <c r="I650" s="298"/>
      <c r="J650" s="298"/>
      <c r="K650" s="298"/>
      <c r="L650" s="298"/>
      <c r="M650" s="191" t="s">
        <v>812</v>
      </c>
      <c r="N650" s="192"/>
      <c r="O650" s="192"/>
      <c r="P650" s="192"/>
      <c r="Q650" s="192"/>
      <c r="R650" s="192"/>
      <c r="S650" s="192"/>
      <c r="T650" s="192"/>
      <c r="U650" s="192"/>
      <c r="V650" s="193"/>
      <c r="W650" s="177" t="s">
        <v>814</v>
      </c>
      <c r="X650" s="177"/>
      <c r="Y650" s="177"/>
      <c r="Z650" s="177"/>
      <c r="AA650" s="177"/>
      <c r="AB650" s="177"/>
      <c r="AC650" s="83"/>
      <c r="AD650" s="296"/>
      <c r="AE650" s="297"/>
      <c r="AF650" s="297"/>
      <c r="AG650" s="191" t="s">
        <v>421</v>
      </c>
      <c r="AH650" s="192"/>
      <c r="AI650" s="193"/>
      <c r="AJ650" s="191" t="s">
        <v>422</v>
      </c>
      <c r="AK650" s="192"/>
      <c r="AL650" s="192"/>
    </row>
    <row r="651" spans="1:38" ht="18.75" customHeight="1">
      <c r="A651" s="113"/>
      <c r="B651" s="114"/>
      <c r="C651" s="197" t="s">
        <v>807</v>
      </c>
      <c r="D651" s="197"/>
      <c r="E651" s="197"/>
      <c r="F651" s="197" t="s">
        <v>808</v>
      </c>
      <c r="G651" s="197"/>
      <c r="H651" s="197"/>
      <c r="I651" s="197" t="s">
        <v>809</v>
      </c>
      <c r="J651" s="197"/>
      <c r="K651" s="197"/>
      <c r="L651" s="197"/>
      <c r="M651" s="198" t="s">
        <v>807</v>
      </c>
      <c r="N651" s="199"/>
      <c r="O651" s="200"/>
      <c r="P651" s="197" t="s">
        <v>808</v>
      </c>
      <c r="Q651" s="197"/>
      <c r="R651" s="197"/>
      <c r="S651" s="198" t="s">
        <v>809</v>
      </c>
      <c r="T651" s="199"/>
      <c r="U651" s="199"/>
      <c r="V651" s="200"/>
      <c r="W651" s="197" t="s">
        <v>810</v>
      </c>
      <c r="X651" s="197"/>
      <c r="Y651" s="197"/>
      <c r="Z651" s="197" t="s">
        <v>811</v>
      </c>
      <c r="AA651" s="197"/>
      <c r="AB651" s="198"/>
      <c r="AD651" s="302" t="s">
        <v>930</v>
      </c>
      <c r="AE651" s="302"/>
      <c r="AF651" s="303"/>
      <c r="AG651" s="259">
        <v>1136</v>
      </c>
      <c r="AH651" s="260"/>
      <c r="AI651" s="342"/>
      <c r="AJ651" s="301">
        <v>473</v>
      </c>
      <c r="AK651" s="302"/>
      <c r="AL651" s="302"/>
    </row>
    <row r="652" spans="1:38" ht="18.75" customHeight="1">
      <c r="A652" s="195" t="s">
        <v>825</v>
      </c>
      <c r="B652" s="195"/>
      <c r="C652" s="110"/>
      <c r="D652" s="24"/>
      <c r="E652" s="24">
        <v>210</v>
      </c>
      <c r="F652" s="110"/>
      <c r="G652" s="24"/>
      <c r="H652" s="24">
        <v>782</v>
      </c>
      <c r="I652" s="110"/>
      <c r="J652" s="24"/>
      <c r="K652" s="203">
        <v>69910</v>
      </c>
      <c r="L652" s="203"/>
      <c r="M652" s="110"/>
      <c r="N652" s="24"/>
      <c r="O652" s="109">
        <v>111</v>
      </c>
      <c r="P652" s="117"/>
      <c r="Q652" s="109"/>
      <c r="R652" s="109">
        <v>350</v>
      </c>
      <c r="S652" s="117"/>
      <c r="T652" s="116"/>
      <c r="U652" s="203">
        <v>290846</v>
      </c>
      <c r="V652" s="203"/>
      <c r="W652" s="9"/>
      <c r="X652" s="108"/>
      <c r="Y652" s="123">
        <v>144</v>
      </c>
      <c r="Z652" s="110"/>
      <c r="AA652" s="111"/>
      <c r="AB652" s="24">
        <v>628</v>
      </c>
      <c r="AC652" s="2"/>
      <c r="AD652" s="189" t="s">
        <v>619</v>
      </c>
      <c r="AE652" s="189"/>
      <c r="AF652" s="162"/>
      <c r="AG652" s="255">
        <v>1228</v>
      </c>
      <c r="AH652" s="181"/>
      <c r="AI652" s="256"/>
      <c r="AJ652" s="186">
        <v>439</v>
      </c>
      <c r="AK652" s="189"/>
      <c r="AL652" s="189"/>
    </row>
    <row r="653" spans="1:38" ht="18.75" customHeight="1">
      <c r="A653" s="195" t="s">
        <v>826</v>
      </c>
      <c r="B653" s="195"/>
      <c r="C653" s="86"/>
      <c r="D653" s="24"/>
      <c r="E653" s="24">
        <v>236</v>
      </c>
      <c r="F653" s="86"/>
      <c r="G653" s="24"/>
      <c r="H653" s="24">
        <v>883</v>
      </c>
      <c r="I653" s="86"/>
      <c r="J653" s="24"/>
      <c r="K653" s="196">
        <v>83178</v>
      </c>
      <c r="L653" s="196"/>
      <c r="M653" s="86"/>
      <c r="N653" s="24"/>
      <c r="O653" s="109">
        <v>112</v>
      </c>
      <c r="P653" s="107"/>
      <c r="Q653" s="109"/>
      <c r="R653" s="109">
        <v>338</v>
      </c>
      <c r="S653" s="107"/>
      <c r="T653" s="109"/>
      <c r="U653" s="196">
        <v>287342</v>
      </c>
      <c r="V653" s="196"/>
      <c r="W653" s="3"/>
      <c r="X653" s="2"/>
      <c r="Y653" s="122">
        <v>169</v>
      </c>
      <c r="Z653" s="86"/>
      <c r="AA653" s="24"/>
      <c r="AB653" s="24">
        <v>732</v>
      </c>
      <c r="AC653" s="2"/>
      <c r="AD653" s="189" t="s">
        <v>620</v>
      </c>
      <c r="AE653" s="189"/>
      <c r="AF653" s="162"/>
      <c r="AG653" s="255">
        <v>1163</v>
      </c>
      <c r="AH653" s="181"/>
      <c r="AI653" s="256"/>
      <c r="AJ653" s="186">
        <v>490</v>
      </c>
      <c r="AK653" s="189"/>
      <c r="AL653" s="189"/>
    </row>
    <row r="654" spans="1:38" ht="18.75" customHeight="1">
      <c r="A654" s="195" t="s">
        <v>827</v>
      </c>
      <c r="B654" s="195"/>
      <c r="C654" s="86"/>
      <c r="D654" s="24"/>
      <c r="E654" s="24">
        <v>261</v>
      </c>
      <c r="F654" s="86"/>
      <c r="G654" s="22"/>
      <c r="H654" s="22">
        <v>964</v>
      </c>
      <c r="I654" s="87"/>
      <c r="J654" s="22"/>
      <c r="K654" s="196">
        <v>88691</v>
      </c>
      <c r="L654" s="196"/>
      <c r="M654" s="86"/>
      <c r="N654" s="24"/>
      <c r="O654" s="109">
        <v>111</v>
      </c>
      <c r="P654" s="107"/>
      <c r="Q654" s="109"/>
      <c r="R654" s="109">
        <v>328</v>
      </c>
      <c r="S654" s="107"/>
      <c r="T654" s="109"/>
      <c r="U654" s="196">
        <v>313202</v>
      </c>
      <c r="V654" s="196"/>
      <c r="W654" s="3"/>
      <c r="X654" s="2"/>
      <c r="Y654" s="122">
        <v>183</v>
      </c>
      <c r="Z654" s="86"/>
      <c r="AA654" s="24"/>
      <c r="AB654" s="24">
        <v>802</v>
      </c>
      <c r="AC654" s="2"/>
      <c r="AD654" s="189" t="s">
        <v>621</v>
      </c>
      <c r="AE654" s="189"/>
      <c r="AF654" s="162"/>
      <c r="AG654" s="255">
        <v>1004</v>
      </c>
      <c r="AH654" s="181"/>
      <c r="AI654" s="256"/>
      <c r="AJ654" s="186">
        <v>605</v>
      </c>
      <c r="AK654" s="189"/>
      <c r="AL654" s="189"/>
    </row>
    <row r="655" spans="1:38" ht="18.75" customHeight="1">
      <c r="A655" s="195" t="s">
        <v>931</v>
      </c>
      <c r="B655" s="195"/>
      <c r="C655" s="86"/>
      <c r="D655" s="24"/>
      <c r="E655" s="24">
        <v>277</v>
      </c>
      <c r="F655" s="86"/>
      <c r="G655" s="206">
        <v>1043</v>
      </c>
      <c r="H655" s="207"/>
      <c r="I655" s="87"/>
      <c r="J655" s="22"/>
      <c r="K655" s="196">
        <v>95543</v>
      </c>
      <c r="L655" s="196"/>
      <c r="M655" s="86"/>
      <c r="N655" s="24"/>
      <c r="O655" s="109">
        <v>109</v>
      </c>
      <c r="P655" s="107"/>
      <c r="Q655" s="109"/>
      <c r="R655" s="109">
        <v>322</v>
      </c>
      <c r="S655" s="107"/>
      <c r="T655" s="109"/>
      <c r="U655" s="196">
        <v>358688</v>
      </c>
      <c r="V655" s="196"/>
      <c r="W655" s="3"/>
      <c r="X655" s="2"/>
      <c r="Y655" s="122">
        <v>196</v>
      </c>
      <c r="Z655" s="86"/>
      <c r="AA655" s="24"/>
      <c r="AB655" s="24">
        <v>819</v>
      </c>
      <c r="AC655" s="2"/>
      <c r="AD655" s="189" t="s">
        <v>622</v>
      </c>
      <c r="AE655" s="189"/>
      <c r="AF655" s="162"/>
      <c r="AG655" s="255">
        <v>916</v>
      </c>
      <c r="AH655" s="181"/>
      <c r="AI655" s="256"/>
      <c r="AJ655" s="186">
        <v>706</v>
      </c>
      <c r="AK655" s="189"/>
      <c r="AL655" s="189"/>
    </row>
    <row r="656" spans="1:38" ht="18.75" customHeight="1" thickBot="1">
      <c r="A656" s="201" t="s">
        <v>932</v>
      </c>
      <c r="B656" s="202"/>
      <c r="C656" s="130"/>
      <c r="D656" s="22"/>
      <c r="E656" s="22"/>
      <c r="F656" s="130"/>
      <c r="G656" s="204"/>
      <c r="H656" s="205"/>
      <c r="I656" s="130"/>
      <c r="J656" s="22"/>
      <c r="K656" s="204"/>
      <c r="L656" s="205"/>
      <c r="M656" s="130"/>
      <c r="N656" s="22"/>
      <c r="O656" s="145"/>
      <c r="P656" s="142"/>
      <c r="Q656" s="145"/>
      <c r="R656" s="145"/>
      <c r="S656" s="142"/>
      <c r="T656" s="144"/>
      <c r="U656" s="204"/>
      <c r="V656" s="205"/>
      <c r="W656" s="89"/>
      <c r="X656" s="84"/>
      <c r="Y656" s="146"/>
      <c r="Z656" s="130"/>
      <c r="AA656" s="88"/>
      <c r="AB656" s="22"/>
      <c r="AC656" s="2"/>
      <c r="AD656" s="189" t="s">
        <v>623</v>
      </c>
      <c r="AE656" s="189"/>
      <c r="AF656" s="162"/>
      <c r="AG656" s="255">
        <v>853</v>
      </c>
      <c r="AH656" s="181"/>
      <c r="AI656" s="256"/>
      <c r="AJ656" s="186">
        <v>756</v>
      </c>
      <c r="AK656" s="189"/>
      <c r="AL656" s="189"/>
    </row>
    <row r="657" spans="1:38" ht="18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67"/>
      <c r="M657" s="67"/>
      <c r="N657" s="67"/>
      <c r="O657" s="120"/>
      <c r="P657" s="120"/>
      <c r="Q657" s="120"/>
      <c r="R657" s="120"/>
      <c r="S657" s="120"/>
      <c r="T657" s="120"/>
      <c r="U657" s="67"/>
      <c r="V657" s="67"/>
      <c r="W657" s="67" t="s">
        <v>608</v>
      </c>
      <c r="X657" s="112"/>
      <c r="Y657" s="121"/>
      <c r="Z657" s="67"/>
      <c r="AA657" s="67"/>
      <c r="AB657" s="67"/>
      <c r="AC657" s="2"/>
      <c r="AD657" s="189" t="s">
        <v>624</v>
      </c>
      <c r="AE657" s="189"/>
      <c r="AF657" s="162"/>
      <c r="AG657" s="255">
        <v>885</v>
      </c>
      <c r="AH657" s="181"/>
      <c r="AI657" s="256"/>
      <c r="AJ657" s="186">
        <v>702</v>
      </c>
      <c r="AK657" s="189"/>
      <c r="AL657" s="189"/>
    </row>
    <row r="658" spans="1:38" ht="18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4"/>
      <c r="M658" s="24"/>
      <c r="N658" s="24"/>
      <c r="O658" s="109"/>
      <c r="P658" s="109"/>
      <c r="Q658" s="109"/>
      <c r="R658" s="109"/>
      <c r="S658" s="109"/>
      <c r="T658" s="109"/>
      <c r="U658" s="24"/>
      <c r="V658" s="24"/>
      <c r="W658" s="2"/>
      <c r="X658" s="2"/>
      <c r="Y658" s="119"/>
      <c r="Z658" s="24"/>
      <c r="AA658" s="24"/>
      <c r="AB658" s="24"/>
      <c r="AC658" s="2"/>
      <c r="AD658" s="189" t="s">
        <v>728</v>
      </c>
      <c r="AE658" s="189"/>
      <c r="AF658" s="162"/>
      <c r="AG658" s="344">
        <v>770</v>
      </c>
      <c r="AH658" s="345"/>
      <c r="AI658" s="346"/>
      <c r="AJ658" s="186">
        <v>669</v>
      </c>
      <c r="AK658" s="189"/>
      <c r="AL658" s="189"/>
    </row>
    <row r="659" spans="2:38" ht="18.75" customHeight="1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109"/>
      <c r="P659" s="109"/>
      <c r="Q659" s="109"/>
      <c r="R659" s="118"/>
      <c r="S659" s="118"/>
      <c r="T659" s="118"/>
      <c r="U659" s="24"/>
      <c r="V659" s="24"/>
      <c r="W659" s="2"/>
      <c r="X659" s="2"/>
      <c r="Y659" s="119"/>
      <c r="Z659" s="24"/>
      <c r="AA659" s="24"/>
      <c r="AB659" s="24"/>
      <c r="AC659" s="90"/>
      <c r="AD659" s="189" t="s">
        <v>754</v>
      </c>
      <c r="AE659" s="189"/>
      <c r="AF659" s="162"/>
      <c r="AG659" s="186">
        <v>680</v>
      </c>
      <c r="AH659" s="189"/>
      <c r="AI659" s="162"/>
      <c r="AJ659" s="186">
        <v>752</v>
      </c>
      <c r="AK659" s="189"/>
      <c r="AL659" s="189"/>
    </row>
    <row r="660" spans="1:38" ht="18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109"/>
      <c r="P660" s="109"/>
      <c r="Q660" s="109"/>
      <c r="R660" s="118"/>
      <c r="S660" s="118"/>
      <c r="T660" s="118"/>
      <c r="U660" s="24"/>
      <c r="V660" s="24"/>
      <c r="W660" s="2"/>
      <c r="X660" s="2"/>
      <c r="Y660" s="119"/>
      <c r="Z660" s="24"/>
      <c r="AA660" s="24"/>
      <c r="AB660" s="24"/>
      <c r="AD660" s="162" t="s">
        <v>768</v>
      </c>
      <c r="AE660" s="163"/>
      <c r="AF660" s="163"/>
      <c r="AG660" s="186">
        <v>540</v>
      </c>
      <c r="AH660" s="189"/>
      <c r="AI660" s="162"/>
      <c r="AJ660" s="186">
        <v>727</v>
      </c>
      <c r="AK660" s="189"/>
      <c r="AL660" s="189"/>
    </row>
    <row r="661" spans="30:38" ht="18.75" customHeight="1">
      <c r="AD661" s="189" t="s">
        <v>819</v>
      </c>
      <c r="AE661" s="189"/>
      <c r="AF661" s="162"/>
      <c r="AG661" s="186">
        <v>482</v>
      </c>
      <c r="AH661" s="189"/>
      <c r="AI661" s="162"/>
      <c r="AJ661" s="189">
        <v>622</v>
      </c>
      <c r="AK661" s="189"/>
      <c r="AL661" s="189"/>
    </row>
    <row r="662" spans="30:38" ht="18.75" customHeight="1">
      <c r="AD662" s="162" t="s">
        <v>880</v>
      </c>
      <c r="AE662" s="163"/>
      <c r="AF662" s="163"/>
      <c r="AG662" s="186">
        <v>439</v>
      </c>
      <c r="AH662" s="189"/>
      <c r="AI662" s="162"/>
      <c r="AJ662" s="186">
        <v>529</v>
      </c>
      <c r="AK662" s="189"/>
      <c r="AL662" s="189"/>
    </row>
    <row r="663" spans="30:38" ht="18.75" customHeight="1" thickBot="1">
      <c r="AD663" s="209" t="s">
        <v>566</v>
      </c>
      <c r="AE663" s="374"/>
      <c r="AF663" s="374"/>
      <c r="AG663" s="208">
        <v>367</v>
      </c>
      <c r="AH663" s="273"/>
      <c r="AI663" s="209"/>
      <c r="AJ663" s="208">
        <v>547</v>
      </c>
      <c r="AK663" s="273"/>
      <c r="AL663" s="273"/>
    </row>
    <row r="664" spans="34:37" ht="18.75" customHeight="1">
      <c r="AH664" s="24"/>
      <c r="AI664" s="24" t="s">
        <v>824</v>
      </c>
      <c r="AK664" s="24"/>
    </row>
    <row r="665" spans="34:37" ht="18.75" customHeight="1">
      <c r="AH665" s="24"/>
      <c r="AI665" s="24"/>
      <c r="AK665" s="24"/>
    </row>
    <row r="666" spans="34:37" ht="18.75" customHeight="1">
      <c r="AH666" s="24"/>
      <c r="AI666" s="24"/>
      <c r="AK666" s="24"/>
    </row>
    <row r="667" spans="1:23" ht="18.75" customHeight="1" thickBot="1">
      <c r="A667" s="242" t="s">
        <v>432</v>
      </c>
      <c r="B667" s="242"/>
      <c r="C667" s="242"/>
      <c r="D667" s="242"/>
      <c r="U667" s="386" t="s">
        <v>441</v>
      </c>
      <c r="V667" s="386"/>
      <c r="W667" s="386"/>
    </row>
    <row r="668" spans="1:23" ht="18.75" customHeight="1">
      <c r="A668" s="441" t="s">
        <v>642</v>
      </c>
      <c r="B668" s="441"/>
      <c r="C668" s="419"/>
      <c r="D668" s="165" t="s">
        <v>433</v>
      </c>
      <c r="E668" s="165"/>
      <c r="F668" s="166" t="s">
        <v>434</v>
      </c>
      <c r="G668" s="194"/>
      <c r="H668" s="164"/>
      <c r="I668" s="166" t="s">
        <v>435</v>
      </c>
      <c r="J668" s="194"/>
      <c r="K668" s="164"/>
      <c r="L668" s="166" t="s">
        <v>436</v>
      </c>
      <c r="M668" s="194"/>
      <c r="N668" s="164"/>
      <c r="O668" s="276" t="s">
        <v>437</v>
      </c>
      <c r="P668" s="277"/>
      <c r="Q668" s="278"/>
      <c r="R668" s="276" t="s">
        <v>438</v>
      </c>
      <c r="S668" s="277"/>
      <c r="T668" s="278"/>
      <c r="U668" s="443" t="s">
        <v>296</v>
      </c>
      <c r="V668" s="443"/>
      <c r="W668" s="276"/>
    </row>
    <row r="669" spans="1:23" ht="18.75" customHeight="1">
      <c r="A669" s="442"/>
      <c r="B669" s="442"/>
      <c r="C669" s="421"/>
      <c r="D669" s="298"/>
      <c r="E669" s="298"/>
      <c r="F669" s="6" t="s">
        <v>439</v>
      </c>
      <c r="G669" s="6" t="s">
        <v>440</v>
      </c>
      <c r="H669" s="6" t="s">
        <v>220</v>
      </c>
      <c r="I669" s="6" t="s">
        <v>439</v>
      </c>
      <c r="J669" s="6" t="s">
        <v>440</v>
      </c>
      <c r="K669" s="6" t="s">
        <v>220</v>
      </c>
      <c r="L669" s="6" t="s">
        <v>439</v>
      </c>
      <c r="M669" s="6" t="s">
        <v>440</v>
      </c>
      <c r="N669" s="6" t="s">
        <v>220</v>
      </c>
      <c r="O669" s="6" t="s">
        <v>439</v>
      </c>
      <c r="P669" s="6" t="s">
        <v>440</v>
      </c>
      <c r="Q669" s="6" t="s">
        <v>220</v>
      </c>
      <c r="R669" s="6" t="s">
        <v>439</v>
      </c>
      <c r="S669" s="6" t="s">
        <v>440</v>
      </c>
      <c r="T669" s="6" t="s">
        <v>220</v>
      </c>
      <c r="U669" s="6" t="s">
        <v>439</v>
      </c>
      <c r="V669" s="6" t="s">
        <v>440</v>
      </c>
      <c r="W669" s="7" t="s">
        <v>220</v>
      </c>
    </row>
    <row r="670" spans="1:23" ht="18.75" customHeight="1">
      <c r="A670" s="302" t="s">
        <v>933</v>
      </c>
      <c r="B670" s="302"/>
      <c r="C670" s="303"/>
      <c r="D670" s="301">
        <v>49</v>
      </c>
      <c r="E670" s="303"/>
      <c r="F670" s="5">
        <v>12</v>
      </c>
      <c r="G670" s="48">
        <v>9</v>
      </c>
      <c r="H670" s="5">
        <v>21</v>
      </c>
      <c r="I670" s="48">
        <v>0</v>
      </c>
      <c r="J670" s="5">
        <v>0</v>
      </c>
      <c r="K670" s="48">
        <v>0</v>
      </c>
      <c r="L670" s="5">
        <v>0</v>
      </c>
      <c r="M670" s="48">
        <v>0</v>
      </c>
      <c r="N670" s="5">
        <v>0</v>
      </c>
      <c r="O670" s="48">
        <v>9</v>
      </c>
      <c r="P670" s="5">
        <v>3</v>
      </c>
      <c r="Q670" s="48">
        <v>12</v>
      </c>
      <c r="R670" s="5">
        <v>0</v>
      </c>
      <c r="S670" s="48">
        <v>0</v>
      </c>
      <c r="T670" s="5">
        <v>0</v>
      </c>
      <c r="U670" s="48">
        <v>4</v>
      </c>
      <c r="V670" s="5">
        <v>12</v>
      </c>
      <c r="W670" s="3">
        <v>16</v>
      </c>
    </row>
    <row r="671" spans="1:23" ht="18.75" customHeight="1">
      <c r="A671" s="190" t="s">
        <v>620</v>
      </c>
      <c r="B671" s="190"/>
      <c r="C671" s="162"/>
      <c r="D671" s="186">
        <v>58</v>
      </c>
      <c r="E671" s="162"/>
      <c r="F671" s="5">
        <v>28</v>
      </c>
      <c r="G671" s="48">
        <v>9</v>
      </c>
      <c r="H671" s="5">
        <v>37</v>
      </c>
      <c r="I671" s="48">
        <v>3</v>
      </c>
      <c r="J671" s="5">
        <v>0</v>
      </c>
      <c r="K671" s="48">
        <v>3</v>
      </c>
      <c r="L671" s="5">
        <v>0</v>
      </c>
      <c r="M671" s="48">
        <v>0</v>
      </c>
      <c r="N671" s="5">
        <v>0</v>
      </c>
      <c r="O671" s="48">
        <v>11</v>
      </c>
      <c r="P671" s="5">
        <v>1</v>
      </c>
      <c r="Q671" s="48">
        <v>12</v>
      </c>
      <c r="R671" s="5">
        <v>0</v>
      </c>
      <c r="S671" s="48">
        <v>0</v>
      </c>
      <c r="T671" s="5">
        <v>0</v>
      </c>
      <c r="U671" s="48">
        <v>4</v>
      </c>
      <c r="V671" s="5">
        <v>2</v>
      </c>
      <c r="W671" s="3">
        <v>6</v>
      </c>
    </row>
    <row r="672" spans="1:23" ht="20.25" customHeight="1">
      <c r="A672" s="190" t="s">
        <v>621</v>
      </c>
      <c r="B672" s="190"/>
      <c r="C672" s="162"/>
      <c r="D672" s="186">
        <v>43</v>
      </c>
      <c r="E672" s="162"/>
      <c r="F672" s="5">
        <v>18</v>
      </c>
      <c r="G672" s="48">
        <v>7</v>
      </c>
      <c r="H672" s="5">
        <v>25</v>
      </c>
      <c r="I672" s="48">
        <v>2</v>
      </c>
      <c r="J672" s="5">
        <v>0</v>
      </c>
      <c r="K672" s="48">
        <v>2</v>
      </c>
      <c r="L672" s="5">
        <v>0</v>
      </c>
      <c r="M672" s="48">
        <v>0</v>
      </c>
      <c r="N672" s="5">
        <v>0</v>
      </c>
      <c r="O672" s="48">
        <v>9</v>
      </c>
      <c r="P672" s="5">
        <v>1</v>
      </c>
      <c r="Q672" s="48">
        <v>10</v>
      </c>
      <c r="R672" s="5">
        <v>0</v>
      </c>
      <c r="S672" s="48">
        <v>0</v>
      </c>
      <c r="T672" s="5">
        <v>0</v>
      </c>
      <c r="U672" s="48">
        <v>5</v>
      </c>
      <c r="V672" s="5">
        <v>1</v>
      </c>
      <c r="W672" s="3">
        <v>6</v>
      </c>
    </row>
    <row r="673" spans="1:23" ht="21" customHeight="1">
      <c r="A673" s="190" t="s">
        <v>622</v>
      </c>
      <c r="B673" s="190"/>
      <c r="C673" s="162"/>
      <c r="D673" s="186">
        <v>29</v>
      </c>
      <c r="E673" s="162"/>
      <c r="F673" s="5">
        <v>10</v>
      </c>
      <c r="G673" s="48">
        <v>8</v>
      </c>
      <c r="H673" s="5">
        <v>18</v>
      </c>
      <c r="I673" s="48">
        <v>1</v>
      </c>
      <c r="J673" s="5">
        <v>0</v>
      </c>
      <c r="K673" s="48">
        <v>1</v>
      </c>
      <c r="L673" s="5">
        <v>0</v>
      </c>
      <c r="M673" s="48">
        <v>0</v>
      </c>
      <c r="N673" s="5">
        <v>0</v>
      </c>
      <c r="O673" s="48">
        <v>5</v>
      </c>
      <c r="P673" s="5">
        <v>5</v>
      </c>
      <c r="Q673" s="48">
        <v>10</v>
      </c>
      <c r="R673" s="5">
        <v>0</v>
      </c>
      <c r="S673" s="48">
        <v>0</v>
      </c>
      <c r="T673" s="5">
        <v>0</v>
      </c>
      <c r="U673" s="48">
        <v>0</v>
      </c>
      <c r="V673" s="5">
        <v>0</v>
      </c>
      <c r="W673" s="3">
        <v>0</v>
      </c>
    </row>
    <row r="674" spans="1:23" ht="21" customHeight="1">
      <c r="A674" s="190" t="s">
        <v>623</v>
      </c>
      <c r="B674" s="190"/>
      <c r="C674" s="162"/>
      <c r="D674" s="186">
        <v>18</v>
      </c>
      <c r="E674" s="162"/>
      <c r="F674" s="5">
        <v>7</v>
      </c>
      <c r="G674" s="48">
        <v>10</v>
      </c>
      <c r="H674" s="5">
        <v>17</v>
      </c>
      <c r="I674" s="48">
        <v>1</v>
      </c>
      <c r="J674" s="5">
        <v>0</v>
      </c>
      <c r="K674" s="48">
        <v>1</v>
      </c>
      <c r="L674" s="5">
        <v>0</v>
      </c>
      <c r="M674" s="48">
        <v>0</v>
      </c>
      <c r="N674" s="5">
        <v>0</v>
      </c>
      <c r="O674" s="48">
        <v>7</v>
      </c>
      <c r="P674" s="5">
        <v>7</v>
      </c>
      <c r="Q674" s="48">
        <v>14</v>
      </c>
      <c r="R674" s="5">
        <v>0</v>
      </c>
      <c r="S674" s="48">
        <v>0</v>
      </c>
      <c r="T674" s="5">
        <v>0</v>
      </c>
      <c r="U674" s="48">
        <v>2</v>
      </c>
      <c r="V674" s="5">
        <v>1</v>
      </c>
      <c r="W674" s="3">
        <v>3</v>
      </c>
    </row>
    <row r="675" spans="1:23" ht="21" customHeight="1">
      <c r="A675" s="190" t="s">
        <v>624</v>
      </c>
      <c r="B675" s="190"/>
      <c r="C675" s="162"/>
      <c r="D675" s="186">
        <v>31</v>
      </c>
      <c r="E675" s="162"/>
      <c r="F675" s="5">
        <v>7</v>
      </c>
      <c r="G675" s="48">
        <v>9</v>
      </c>
      <c r="H675" s="5">
        <v>16</v>
      </c>
      <c r="I675" s="48">
        <v>0</v>
      </c>
      <c r="J675" s="5">
        <v>0</v>
      </c>
      <c r="K675" s="48">
        <v>0</v>
      </c>
      <c r="L675" s="5">
        <v>0</v>
      </c>
      <c r="M675" s="48">
        <v>0</v>
      </c>
      <c r="N675" s="5">
        <v>0</v>
      </c>
      <c r="O675" s="48">
        <v>7</v>
      </c>
      <c r="P675" s="5">
        <v>7</v>
      </c>
      <c r="Q675" s="48">
        <v>14</v>
      </c>
      <c r="R675" s="5">
        <v>0</v>
      </c>
      <c r="S675" s="48">
        <v>0</v>
      </c>
      <c r="T675" s="5">
        <v>0</v>
      </c>
      <c r="U675" s="48">
        <v>0</v>
      </c>
      <c r="V675" s="5">
        <v>1</v>
      </c>
      <c r="W675" s="3">
        <v>1</v>
      </c>
    </row>
    <row r="676" spans="1:23" ht="21" customHeight="1">
      <c r="A676" s="190" t="s">
        <v>728</v>
      </c>
      <c r="B676" s="190"/>
      <c r="C676" s="162"/>
      <c r="D676" s="186">
        <v>29</v>
      </c>
      <c r="E676" s="162"/>
      <c r="F676" s="5">
        <v>7</v>
      </c>
      <c r="G676" s="48">
        <v>6</v>
      </c>
      <c r="H676" s="5">
        <v>13</v>
      </c>
      <c r="I676" s="48">
        <v>4</v>
      </c>
      <c r="J676" s="5">
        <v>0</v>
      </c>
      <c r="K676" s="48">
        <v>4</v>
      </c>
      <c r="L676" s="5">
        <v>0</v>
      </c>
      <c r="M676" s="48">
        <v>0</v>
      </c>
      <c r="N676" s="5">
        <v>0</v>
      </c>
      <c r="O676" s="48">
        <v>9</v>
      </c>
      <c r="P676" s="5">
        <v>0</v>
      </c>
      <c r="Q676" s="48">
        <v>9</v>
      </c>
      <c r="R676" s="5">
        <v>0</v>
      </c>
      <c r="S676" s="48">
        <v>0</v>
      </c>
      <c r="T676" s="5">
        <v>0</v>
      </c>
      <c r="U676" s="48">
        <v>1</v>
      </c>
      <c r="V676" s="5">
        <v>2</v>
      </c>
      <c r="W676" s="3">
        <v>3</v>
      </c>
    </row>
    <row r="677" spans="1:23" ht="21" customHeight="1">
      <c r="A677" s="190" t="s">
        <v>754</v>
      </c>
      <c r="B677" s="190"/>
      <c r="C677" s="162"/>
      <c r="D677" s="186">
        <v>26</v>
      </c>
      <c r="E677" s="162"/>
      <c r="F677" s="5">
        <v>4</v>
      </c>
      <c r="G677" s="48">
        <v>9</v>
      </c>
      <c r="H677" s="5">
        <v>13</v>
      </c>
      <c r="I677" s="48">
        <v>1</v>
      </c>
      <c r="J677" s="5">
        <v>0</v>
      </c>
      <c r="K677" s="48">
        <v>1</v>
      </c>
      <c r="L677" s="5">
        <v>0</v>
      </c>
      <c r="M677" s="48">
        <v>0</v>
      </c>
      <c r="N677" s="5">
        <v>0</v>
      </c>
      <c r="O677" s="48">
        <v>4</v>
      </c>
      <c r="P677" s="5">
        <v>1</v>
      </c>
      <c r="Q677" s="48">
        <v>5</v>
      </c>
      <c r="R677" s="5">
        <v>0</v>
      </c>
      <c r="S677" s="48">
        <v>0</v>
      </c>
      <c r="T677" s="5">
        <v>0</v>
      </c>
      <c r="U677" s="48">
        <v>4</v>
      </c>
      <c r="V677" s="5">
        <v>3</v>
      </c>
      <c r="W677" s="3">
        <v>7</v>
      </c>
    </row>
    <row r="678" spans="1:23" ht="21" customHeight="1">
      <c r="A678" s="190" t="s">
        <v>768</v>
      </c>
      <c r="B678" s="190"/>
      <c r="C678" s="162"/>
      <c r="D678" s="186">
        <v>13</v>
      </c>
      <c r="E678" s="162"/>
      <c r="F678" s="5">
        <v>6</v>
      </c>
      <c r="G678" s="48">
        <v>2</v>
      </c>
      <c r="H678" s="5">
        <v>8</v>
      </c>
      <c r="I678" s="48">
        <v>0</v>
      </c>
      <c r="J678" s="5">
        <v>0</v>
      </c>
      <c r="K678" s="48">
        <v>0</v>
      </c>
      <c r="L678" s="5">
        <v>0</v>
      </c>
      <c r="M678" s="48">
        <v>0</v>
      </c>
      <c r="N678" s="5">
        <v>0</v>
      </c>
      <c r="O678" s="48">
        <v>3</v>
      </c>
      <c r="P678" s="5">
        <v>1</v>
      </c>
      <c r="Q678" s="48">
        <v>4</v>
      </c>
      <c r="R678" s="5">
        <v>0</v>
      </c>
      <c r="S678" s="48">
        <v>0</v>
      </c>
      <c r="T678" s="5">
        <v>0</v>
      </c>
      <c r="U678" s="48">
        <v>1</v>
      </c>
      <c r="V678" s="5">
        <v>0</v>
      </c>
      <c r="W678" s="3">
        <v>1</v>
      </c>
    </row>
    <row r="679" spans="1:23" ht="21" customHeight="1">
      <c r="A679" s="189" t="s">
        <v>819</v>
      </c>
      <c r="B679" s="189"/>
      <c r="C679" s="162"/>
      <c r="D679" s="186">
        <v>10</v>
      </c>
      <c r="E679" s="162"/>
      <c r="F679" s="2">
        <v>3</v>
      </c>
      <c r="G679" s="48">
        <v>3</v>
      </c>
      <c r="H679" s="2">
        <v>6</v>
      </c>
      <c r="I679" s="48">
        <v>0</v>
      </c>
      <c r="J679" s="2">
        <v>0</v>
      </c>
      <c r="K679" s="48">
        <v>0</v>
      </c>
      <c r="L679" s="2">
        <v>0</v>
      </c>
      <c r="M679" s="48">
        <v>0</v>
      </c>
      <c r="N679" s="2">
        <v>0</v>
      </c>
      <c r="O679" s="48">
        <v>2</v>
      </c>
      <c r="P679" s="2">
        <v>1</v>
      </c>
      <c r="Q679" s="48">
        <v>3</v>
      </c>
      <c r="R679" s="2">
        <v>0</v>
      </c>
      <c r="S679" s="48">
        <v>0</v>
      </c>
      <c r="T679" s="2">
        <v>0</v>
      </c>
      <c r="U679" s="48">
        <v>1</v>
      </c>
      <c r="V679" s="2">
        <v>0</v>
      </c>
      <c r="W679" s="3">
        <v>1</v>
      </c>
    </row>
    <row r="680" spans="1:23" ht="21" customHeight="1">
      <c r="A680" s="189" t="s">
        <v>880</v>
      </c>
      <c r="B680" s="189"/>
      <c r="C680" s="162"/>
      <c r="D680" s="189">
        <v>7</v>
      </c>
      <c r="E680" s="162"/>
      <c r="F680" s="4">
        <v>2</v>
      </c>
      <c r="G680" s="4">
        <v>1</v>
      </c>
      <c r="H680" s="4">
        <v>3</v>
      </c>
      <c r="I680" s="4">
        <v>0</v>
      </c>
      <c r="J680" s="48">
        <v>1</v>
      </c>
      <c r="K680" s="4">
        <v>1</v>
      </c>
      <c r="L680" s="4">
        <v>0</v>
      </c>
      <c r="M680" s="4">
        <v>0</v>
      </c>
      <c r="N680" s="4">
        <v>0</v>
      </c>
      <c r="O680" s="4">
        <v>3</v>
      </c>
      <c r="P680" s="4">
        <v>0</v>
      </c>
      <c r="Q680" s="4">
        <v>3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2">
        <v>0</v>
      </c>
    </row>
    <row r="681" spans="1:23" ht="21" customHeight="1" thickBot="1">
      <c r="A681" s="273" t="s">
        <v>566</v>
      </c>
      <c r="B681" s="273"/>
      <c r="C681" s="273"/>
      <c r="D681" s="208">
        <v>7</v>
      </c>
      <c r="E681" s="209"/>
      <c r="F681" s="84">
        <v>2</v>
      </c>
      <c r="G681" s="141">
        <v>3</v>
      </c>
      <c r="H681" s="84">
        <v>5</v>
      </c>
      <c r="I681" s="141">
        <v>0</v>
      </c>
      <c r="J681" s="84">
        <v>0</v>
      </c>
      <c r="K681" s="141">
        <v>0</v>
      </c>
      <c r="L681" s="84">
        <v>0</v>
      </c>
      <c r="M681" s="141">
        <v>0</v>
      </c>
      <c r="N681" s="84">
        <v>0</v>
      </c>
      <c r="O681" s="141">
        <v>2</v>
      </c>
      <c r="P681" s="84">
        <v>0</v>
      </c>
      <c r="Q681" s="141">
        <v>2</v>
      </c>
      <c r="R681" s="84">
        <v>0</v>
      </c>
      <c r="S681" s="141">
        <v>0</v>
      </c>
      <c r="T681" s="84">
        <v>0</v>
      </c>
      <c r="U681" s="141">
        <v>0</v>
      </c>
      <c r="V681" s="84">
        <v>0</v>
      </c>
      <c r="W681" s="89">
        <v>0</v>
      </c>
    </row>
    <row r="682" spans="4:20" ht="21" customHeight="1">
      <c r="D682" s="230"/>
      <c r="E682" s="230"/>
      <c r="T682" s="24" t="s">
        <v>828</v>
      </c>
    </row>
    <row r="683" spans="1:32" ht="21" customHeight="1" thickBot="1">
      <c r="A683" s="358" t="s">
        <v>640</v>
      </c>
      <c r="B683" s="358"/>
      <c r="C683" s="358"/>
      <c r="D683" s="358"/>
      <c r="E683" s="358"/>
      <c r="Y683" s="88" t="s">
        <v>934</v>
      </c>
      <c r="Z683" s="88"/>
      <c r="AA683" s="88"/>
      <c r="AB683" s="88"/>
      <c r="AC683" s="88"/>
      <c r="AD683" s="88"/>
      <c r="AE683" s="88"/>
      <c r="AF683" s="78"/>
    </row>
    <row r="684" spans="1:32" ht="21" customHeight="1">
      <c r="A684" s="194" t="s">
        <v>442</v>
      </c>
      <c r="B684" s="194"/>
      <c r="C684" s="194"/>
      <c r="D684" s="194"/>
      <c r="E684" s="194"/>
      <c r="F684" s="164"/>
      <c r="G684" s="166" t="s">
        <v>463</v>
      </c>
      <c r="H684" s="194"/>
      <c r="I684" s="194"/>
      <c r="J684" s="194"/>
      <c r="K684" s="194"/>
      <c r="L684" s="164"/>
      <c r="M684" s="166" t="s">
        <v>450</v>
      </c>
      <c r="N684" s="194"/>
      <c r="O684" s="194"/>
      <c r="P684" s="164"/>
      <c r="Q684" s="813"/>
      <c r="R684" s="576"/>
      <c r="S684" s="819" t="s">
        <v>459</v>
      </c>
      <c r="T684" s="820"/>
      <c r="U684" s="817" t="s">
        <v>455</v>
      </c>
      <c r="V684" s="817"/>
      <c r="W684" s="811" t="s">
        <v>456</v>
      </c>
      <c r="X684" s="812"/>
      <c r="Y684" s="801" t="s">
        <v>462</v>
      </c>
      <c r="Z684" s="801"/>
      <c r="AA684" s="811" t="s">
        <v>457</v>
      </c>
      <c r="AB684" s="812"/>
      <c r="AC684" s="805" t="s">
        <v>626</v>
      </c>
      <c r="AD684" s="808" t="s">
        <v>627</v>
      </c>
      <c r="AE684" s="801" t="s">
        <v>78</v>
      </c>
      <c r="AF684" s="802"/>
    </row>
    <row r="685" spans="1:32" ht="21" customHeight="1">
      <c r="A685" s="193" t="s">
        <v>443</v>
      </c>
      <c r="B685" s="298"/>
      <c r="C685" s="173" t="s">
        <v>444</v>
      </c>
      <c r="D685" s="175"/>
      <c r="E685" s="173" t="s">
        <v>445</v>
      </c>
      <c r="F685" s="175"/>
      <c r="G685" s="329" t="s">
        <v>464</v>
      </c>
      <c r="H685" s="367"/>
      <c r="I685" s="360" t="s">
        <v>461</v>
      </c>
      <c r="J685" s="361"/>
      <c r="K685" s="440" t="s">
        <v>460</v>
      </c>
      <c r="L685" s="440"/>
      <c r="M685" s="360" t="s">
        <v>449</v>
      </c>
      <c r="N685" s="361"/>
      <c r="O685" s="360" t="s">
        <v>451</v>
      </c>
      <c r="P685" s="361"/>
      <c r="Q685" s="329" t="s">
        <v>452</v>
      </c>
      <c r="R685" s="367"/>
      <c r="S685" s="821"/>
      <c r="T685" s="822"/>
      <c r="U685" s="818"/>
      <c r="V685" s="818"/>
      <c r="W685" s="362"/>
      <c r="X685" s="363"/>
      <c r="Y685" s="803"/>
      <c r="Z685" s="803"/>
      <c r="AA685" s="362"/>
      <c r="AB685" s="363"/>
      <c r="AC685" s="806"/>
      <c r="AD685" s="809"/>
      <c r="AE685" s="803"/>
      <c r="AF685" s="804"/>
    </row>
    <row r="686" spans="1:32" ht="18.75" customHeight="1">
      <c r="A686" s="193"/>
      <c r="B686" s="298"/>
      <c r="C686" s="329"/>
      <c r="D686" s="367"/>
      <c r="E686" s="329"/>
      <c r="F686" s="367"/>
      <c r="G686" s="373" t="s">
        <v>446</v>
      </c>
      <c r="H686" s="373"/>
      <c r="I686" s="362"/>
      <c r="J686" s="363"/>
      <c r="K686" s="440"/>
      <c r="L686" s="440"/>
      <c r="M686" s="362"/>
      <c r="N686" s="363"/>
      <c r="O686" s="362"/>
      <c r="P686" s="363"/>
      <c r="Q686" s="329" t="s">
        <v>458</v>
      </c>
      <c r="R686" s="367"/>
      <c r="S686" s="821"/>
      <c r="T686" s="822"/>
      <c r="U686" s="818"/>
      <c r="V686" s="818"/>
      <c r="W686" s="362"/>
      <c r="X686" s="363"/>
      <c r="Y686" s="803"/>
      <c r="Z686" s="803"/>
      <c r="AA686" s="362"/>
      <c r="AB686" s="363"/>
      <c r="AC686" s="806"/>
      <c r="AD686" s="809"/>
      <c r="AE686" s="803"/>
      <c r="AF686" s="804"/>
    </row>
    <row r="687" spans="1:32" ht="18.75" customHeight="1">
      <c r="A687" s="193"/>
      <c r="B687" s="298"/>
      <c r="C687" s="329"/>
      <c r="D687" s="367"/>
      <c r="E687" s="329"/>
      <c r="F687" s="367"/>
      <c r="G687" s="328" t="s">
        <v>447</v>
      </c>
      <c r="H687" s="328"/>
      <c r="I687" s="362"/>
      <c r="J687" s="363"/>
      <c r="K687" s="440"/>
      <c r="L687" s="440"/>
      <c r="M687" s="362"/>
      <c r="N687" s="363"/>
      <c r="O687" s="362"/>
      <c r="P687" s="363"/>
      <c r="Q687" s="814" t="s">
        <v>453</v>
      </c>
      <c r="R687" s="815"/>
      <c r="S687" s="821"/>
      <c r="T687" s="822"/>
      <c r="U687" s="818"/>
      <c r="V687" s="818"/>
      <c r="W687" s="362"/>
      <c r="X687" s="363"/>
      <c r="Y687" s="803"/>
      <c r="Z687" s="803"/>
      <c r="AA687" s="362"/>
      <c r="AB687" s="363"/>
      <c r="AC687" s="806"/>
      <c r="AD687" s="809"/>
      <c r="AE687" s="803"/>
      <c r="AF687" s="804"/>
    </row>
    <row r="688" spans="1:32" ht="18.75" customHeight="1">
      <c r="A688" s="193"/>
      <c r="B688" s="298"/>
      <c r="C688" s="176"/>
      <c r="D688" s="178"/>
      <c r="E688" s="176"/>
      <c r="F688" s="178"/>
      <c r="G688" s="359" t="s">
        <v>448</v>
      </c>
      <c r="H688" s="359"/>
      <c r="I688" s="364"/>
      <c r="J688" s="365"/>
      <c r="K688" s="440"/>
      <c r="L688" s="440"/>
      <c r="M688" s="364"/>
      <c r="N688" s="365"/>
      <c r="O688" s="364"/>
      <c r="P688" s="365"/>
      <c r="Q688" s="253" t="s">
        <v>454</v>
      </c>
      <c r="R688" s="825"/>
      <c r="S688" s="823"/>
      <c r="T688" s="824"/>
      <c r="U688" s="818"/>
      <c r="V688" s="818"/>
      <c r="W688" s="364"/>
      <c r="X688" s="365"/>
      <c r="Y688" s="803"/>
      <c r="Z688" s="803"/>
      <c r="AA688" s="364"/>
      <c r="AB688" s="365"/>
      <c r="AC688" s="807"/>
      <c r="AD688" s="810"/>
      <c r="AE688" s="803"/>
      <c r="AF688" s="804"/>
    </row>
    <row r="689" spans="1:32" ht="18.75" customHeight="1" thickBot="1">
      <c r="A689" s="369">
        <v>308</v>
      </c>
      <c r="B689" s="371"/>
      <c r="C689" s="368">
        <v>40</v>
      </c>
      <c r="D689" s="369"/>
      <c r="E689" s="368">
        <v>7</v>
      </c>
      <c r="F689" s="369"/>
      <c r="G689" s="371">
        <v>38</v>
      </c>
      <c r="H689" s="371"/>
      <c r="I689" s="368">
        <v>744</v>
      </c>
      <c r="J689" s="369"/>
      <c r="K689" s="371">
        <v>880</v>
      </c>
      <c r="L689" s="371"/>
      <c r="M689" s="368">
        <v>488</v>
      </c>
      <c r="N689" s="369"/>
      <c r="O689" s="368">
        <v>51</v>
      </c>
      <c r="P689" s="369"/>
      <c r="Q689" s="368">
        <v>58</v>
      </c>
      <c r="R689" s="369"/>
      <c r="S689" s="376">
        <v>1183</v>
      </c>
      <c r="T689" s="826"/>
      <c r="U689" s="371">
        <v>64</v>
      </c>
      <c r="V689" s="371"/>
      <c r="W689" s="368">
        <v>175</v>
      </c>
      <c r="X689" s="369"/>
      <c r="Y689" s="371">
        <v>36</v>
      </c>
      <c r="Z689" s="371"/>
      <c r="AA689" s="368">
        <v>12</v>
      </c>
      <c r="AB689" s="369"/>
      <c r="AC689" s="371">
        <v>3</v>
      </c>
      <c r="AD689" s="371"/>
      <c r="AE689" s="375">
        <v>4087</v>
      </c>
      <c r="AF689" s="376"/>
    </row>
    <row r="690" spans="19:32" ht="18.75" customHeight="1">
      <c r="S690" s="93"/>
      <c r="X690" s="67" t="s">
        <v>850</v>
      </c>
      <c r="AB690" s="67"/>
      <c r="AC690" s="67"/>
      <c r="AD690" s="67"/>
      <c r="AE690" s="67"/>
      <c r="AF690" s="67"/>
    </row>
    <row r="691" ht="18.75" customHeight="1"/>
    <row r="692" spans="1:23" ht="18.75" customHeight="1" thickBot="1">
      <c r="A692" s="308" t="s">
        <v>465</v>
      </c>
      <c r="B692" s="308"/>
      <c r="C692" s="308"/>
      <c r="R692" s="88" t="s">
        <v>935</v>
      </c>
      <c r="S692" s="88"/>
      <c r="T692" s="88"/>
      <c r="U692" s="88"/>
      <c r="V692" s="88"/>
      <c r="W692" s="78"/>
    </row>
    <row r="693" spans="1:23" ht="18.75" customHeight="1">
      <c r="A693" s="164" t="s">
        <v>466</v>
      </c>
      <c r="B693" s="165"/>
      <c r="C693" s="246" t="s">
        <v>467</v>
      </c>
      <c r="D693" s="211"/>
      <c r="E693" s="245"/>
      <c r="F693" s="246" t="s">
        <v>468</v>
      </c>
      <c r="G693" s="245"/>
      <c r="H693" s="165" t="s">
        <v>473</v>
      </c>
      <c r="I693" s="165"/>
      <c r="J693" s="166" t="s">
        <v>732</v>
      </c>
      <c r="K693" s="194"/>
      <c r="L693" s="194"/>
      <c r="M693" s="194"/>
      <c r="N693" s="194"/>
      <c r="O693" s="164"/>
      <c r="P693" s="166" t="s">
        <v>731</v>
      </c>
      <c r="Q693" s="194"/>
      <c r="R693" s="194"/>
      <c r="S693" s="164"/>
      <c r="T693" s="166" t="s">
        <v>469</v>
      </c>
      <c r="U693" s="194"/>
      <c r="V693" s="194"/>
      <c r="W693" s="194"/>
    </row>
    <row r="694" spans="1:23" ht="18.75" customHeight="1">
      <c r="A694" s="193"/>
      <c r="B694" s="298"/>
      <c r="C694" s="176"/>
      <c r="D694" s="177"/>
      <c r="E694" s="178"/>
      <c r="F694" s="176"/>
      <c r="G694" s="178"/>
      <c r="H694" s="298"/>
      <c r="I694" s="298"/>
      <c r="J694" s="298" t="s">
        <v>472</v>
      </c>
      <c r="K694" s="298"/>
      <c r="L694" s="298" t="s">
        <v>471</v>
      </c>
      <c r="M694" s="298"/>
      <c r="N694" s="191" t="s">
        <v>470</v>
      </c>
      <c r="O694" s="193"/>
      <c r="P694" s="267" t="s">
        <v>471</v>
      </c>
      <c r="Q694" s="304"/>
      <c r="R694" s="267" t="s">
        <v>470</v>
      </c>
      <c r="S694" s="304"/>
      <c r="T694" s="267" t="s">
        <v>471</v>
      </c>
      <c r="U694" s="304"/>
      <c r="V694" s="349" t="s">
        <v>470</v>
      </c>
      <c r="W694" s="267"/>
    </row>
    <row r="695" spans="1:23" ht="18.75" customHeight="1">
      <c r="A695" s="190" t="s">
        <v>475</v>
      </c>
      <c r="B695" s="190"/>
      <c r="C695" s="301" t="s">
        <v>474</v>
      </c>
      <c r="D695" s="302"/>
      <c r="E695" s="303"/>
      <c r="F695" s="301" t="s">
        <v>475</v>
      </c>
      <c r="G695" s="303"/>
      <c r="H695" s="301" t="s">
        <v>475</v>
      </c>
      <c r="I695" s="303"/>
      <c r="J695" s="190"/>
      <c r="K695" s="190"/>
      <c r="L695" s="301"/>
      <c r="M695" s="303"/>
      <c r="N695" s="301" t="s">
        <v>475</v>
      </c>
      <c r="O695" s="303"/>
      <c r="P695" s="9"/>
      <c r="Q695" s="8"/>
      <c r="R695" s="301" t="s">
        <v>475</v>
      </c>
      <c r="S695" s="303"/>
      <c r="T695" s="301"/>
      <c r="U695" s="303"/>
      <c r="V695" s="190" t="s">
        <v>475</v>
      </c>
      <c r="W695" s="190"/>
    </row>
    <row r="696" spans="1:23" ht="18.75" customHeight="1">
      <c r="A696" s="372">
        <v>147536</v>
      </c>
      <c r="B696" s="372"/>
      <c r="C696" s="186">
        <v>755</v>
      </c>
      <c r="D696" s="189"/>
      <c r="E696" s="162"/>
      <c r="F696" s="255">
        <v>134996</v>
      </c>
      <c r="G696" s="256"/>
      <c r="H696" s="255">
        <v>133769</v>
      </c>
      <c r="I696" s="256"/>
      <c r="J696" s="190"/>
      <c r="K696" s="190"/>
      <c r="L696" s="186">
        <v>43</v>
      </c>
      <c r="M696" s="162"/>
      <c r="N696" s="186">
        <v>994</v>
      </c>
      <c r="O696" s="162"/>
      <c r="P696" s="3"/>
      <c r="Q696" s="4">
        <v>1</v>
      </c>
      <c r="R696" s="186">
        <v>233</v>
      </c>
      <c r="S696" s="162"/>
      <c r="T696" s="186">
        <v>0</v>
      </c>
      <c r="U696" s="162"/>
      <c r="V696" s="190">
        <v>0</v>
      </c>
      <c r="W696" s="190"/>
    </row>
    <row r="697" spans="1:23" ht="18.75" customHeight="1" thickBot="1">
      <c r="A697" s="366"/>
      <c r="B697" s="366"/>
      <c r="C697" s="370"/>
      <c r="D697" s="366"/>
      <c r="E697" s="170"/>
      <c r="F697" s="370"/>
      <c r="G697" s="170"/>
      <c r="H697" s="370"/>
      <c r="I697" s="170"/>
      <c r="J697" s="366"/>
      <c r="K697" s="366"/>
      <c r="L697" s="370"/>
      <c r="M697" s="170"/>
      <c r="N697" s="370"/>
      <c r="O697" s="170"/>
      <c r="P697" s="15"/>
      <c r="Q697" s="14"/>
      <c r="R697" s="10"/>
      <c r="S697" s="10"/>
      <c r="T697" s="370"/>
      <c r="U697" s="170"/>
      <c r="V697" s="366"/>
      <c r="W697" s="366"/>
    </row>
    <row r="698" spans="18:23" ht="18.75" customHeight="1">
      <c r="R698" s="67" t="s">
        <v>476</v>
      </c>
      <c r="S698" s="67"/>
      <c r="T698" s="67"/>
      <c r="U698" s="67"/>
      <c r="V698" s="67"/>
      <c r="W698" s="67"/>
    </row>
    <row r="699" ht="18.75" customHeight="1"/>
    <row r="700" ht="18.75" customHeight="1"/>
    <row r="719" spans="19:38" ht="13.5"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</row>
    <row r="720" spans="19:38" ht="13.5">
      <c r="S720" s="24"/>
      <c r="AL720" s="24"/>
    </row>
    <row r="721" spans="19:38" ht="13.5">
      <c r="S721" s="24"/>
      <c r="AL721" s="24"/>
    </row>
    <row r="722" spans="19:38" ht="13.5">
      <c r="S722" s="24"/>
      <c r="AL722" s="24"/>
    </row>
    <row r="723" spans="19:38" ht="13.5">
      <c r="S723" s="24"/>
      <c r="AL723" s="24"/>
    </row>
    <row r="724" spans="19:38" ht="13.5">
      <c r="S724" s="24"/>
      <c r="AL724" s="24"/>
    </row>
    <row r="725" spans="19:38" ht="13.5">
      <c r="S725" s="24"/>
      <c r="AL725" s="24"/>
    </row>
    <row r="726" ht="17.25" customHeight="1">
      <c r="S726" s="24"/>
    </row>
    <row r="727" spans="19:38" ht="21.75" customHeight="1">
      <c r="S727" s="24"/>
      <c r="U727" s="49" t="s">
        <v>568</v>
      </c>
      <c r="V727" s="115"/>
      <c r="W727" s="115"/>
      <c r="X727" s="115"/>
      <c r="Y727" s="115"/>
      <c r="Z727" s="49"/>
      <c r="AA727" s="816" t="s">
        <v>569</v>
      </c>
      <c r="AB727" s="816"/>
      <c r="AC727" s="816"/>
      <c r="AD727" s="816"/>
      <c r="AE727" s="816"/>
      <c r="AF727" s="816"/>
      <c r="AG727" s="816"/>
      <c r="AH727" s="816"/>
      <c r="AI727" s="816"/>
      <c r="AJ727" s="80"/>
      <c r="AK727" s="80"/>
      <c r="AL727" s="103"/>
    </row>
    <row r="728" spans="19:38" ht="21.75" customHeight="1">
      <c r="S728" s="24"/>
      <c r="U728" s="49" t="s">
        <v>570</v>
      </c>
      <c r="V728" s="115"/>
      <c r="W728" s="115"/>
      <c r="X728" s="115"/>
      <c r="Y728" s="115"/>
      <c r="Z728" s="49"/>
      <c r="AA728" s="816" t="s">
        <v>577</v>
      </c>
      <c r="AB728" s="816"/>
      <c r="AC728" s="816"/>
      <c r="AD728" s="816"/>
      <c r="AE728" s="816"/>
      <c r="AF728" s="49"/>
      <c r="AG728" s="49"/>
      <c r="AH728" s="49"/>
      <c r="AI728" s="49"/>
      <c r="AJ728" s="80"/>
      <c r="AK728" s="80"/>
      <c r="AL728" s="103"/>
    </row>
    <row r="729" spans="19:38" ht="21.75" customHeight="1">
      <c r="S729" s="24"/>
      <c r="U729" s="49" t="s">
        <v>571</v>
      </c>
      <c r="V729" s="115"/>
      <c r="W729" s="115"/>
      <c r="X729" s="115"/>
      <c r="Y729" s="115"/>
      <c r="Z729" s="49"/>
      <c r="AA729" s="816" t="s">
        <v>578</v>
      </c>
      <c r="AB729" s="816"/>
      <c r="AC729" s="816"/>
      <c r="AD729" s="816"/>
      <c r="AE729" s="816"/>
      <c r="AF729" s="816"/>
      <c r="AG729" s="816"/>
      <c r="AH729" s="49"/>
      <c r="AI729" s="49"/>
      <c r="AJ729" s="80"/>
      <c r="AK729" s="80"/>
      <c r="AL729" s="103"/>
    </row>
    <row r="730" spans="19:38" ht="21.75" customHeight="1">
      <c r="S730" s="24"/>
      <c r="T730" s="20"/>
      <c r="U730" s="49" t="s">
        <v>572</v>
      </c>
      <c r="V730" s="115"/>
      <c r="W730" s="115"/>
      <c r="X730" s="115"/>
      <c r="Y730" s="115"/>
      <c r="Z730" s="49"/>
      <c r="AA730" s="816" t="s">
        <v>575</v>
      </c>
      <c r="AB730" s="816"/>
      <c r="AC730" s="816"/>
      <c r="AD730" s="816"/>
      <c r="AE730" s="816"/>
      <c r="AF730" s="816"/>
      <c r="AG730" s="816"/>
      <c r="AH730" s="49"/>
      <c r="AI730" s="49"/>
      <c r="AJ730" s="80"/>
      <c r="AK730" s="80"/>
      <c r="AL730" s="103"/>
    </row>
    <row r="731" spans="19:38" ht="21.75" customHeight="1">
      <c r="S731" s="24"/>
      <c r="T731" s="20"/>
      <c r="U731" s="49" t="s">
        <v>576</v>
      </c>
      <c r="V731" s="115"/>
      <c r="W731" s="115"/>
      <c r="X731" s="115"/>
      <c r="Y731" s="115"/>
      <c r="Z731" s="49"/>
      <c r="AA731" s="816" t="s">
        <v>590</v>
      </c>
      <c r="AB731" s="816"/>
      <c r="AC731" s="816"/>
      <c r="AD731" s="816"/>
      <c r="AE731" s="816"/>
      <c r="AF731" s="816"/>
      <c r="AG731" s="816"/>
      <c r="AH731" s="816"/>
      <c r="AI731" s="816"/>
      <c r="AJ731" s="816"/>
      <c r="AK731" s="816"/>
      <c r="AL731" s="816"/>
    </row>
    <row r="732" spans="19:38" ht="21.75" customHeight="1">
      <c r="S732" s="24"/>
      <c r="T732" s="20"/>
      <c r="U732" s="49" t="s">
        <v>573</v>
      </c>
      <c r="V732" s="49"/>
      <c r="W732" s="49"/>
      <c r="X732" s="49"/>
      <c r="Y732" s="49"/>
      <c r="Z732" s="49"/>
      <c r="AA732" s="816" t="s">
        <v>655</v>
      </c>
      <c r="AB732" s="816"/>
      <c r="AC732" s="816"/>
      <c r="AD732" s="816"/>
      <c r="AE732" s="816"/>
      <c r="AF732" s="816"/>
      <c r="AG732" s="816"/>
      <c r="AH732" s="816"/>
      <c r="AI732" s="816"/>
      <c r="AJ732" s="816"/>
      <c r="AK732" s="80"/>
      <c r="AL732" s="103"/>
    </row>
    <row r="733" spans="19:38" ht="21.75" customHeight="1">
      <c r="S733" s="24"/>
      <c r="T733" s="20"/>
      <c r="U733" s="49" t="s">
        <v>574</v>
      </c>
      <c r="V733" s="115"/>
      <c r="W733" s="115"/>
      <c r="X733" s="115"/>
      <c r="Y733" s="115"/>
      <c r="Z733" s="49"/>
      <c r="AA733" s="816" t="s">
        <v>656</v>
      </c>
      <c r="AB733" s="816"/>
      <c r="AC733" s="816"/>
      <c r="AD733" s="816"/>
      <c r="AE733" s="816"/>
      <c r="AF733" s="816"/>
      <c r="AG733" s="49"/>
      <c r="AH733" s="49"/>
      <c r="AI733" s="49"/>
      <c r="AJ733" s="80"/>
      <c r="AK733" s="80"/>
      <c r="AL733" s="103"/>
    </row>
    <row r="734" spans="19:38" ht="17.25" customHeight="1">
      <c r="S734" s="24"/>
      <c r="T734" s="20"/>
      <c r="U734" s="115"/>
      <c r="V734" s="115"/>
      <c r="W734" s="115"/>
      <c r="X734" s="115"/>
      <c r="Y734" s="115"/>
      <c r="Z734" s="49"/>
      <c r="AA734" s="816"/>
      <c r="AB734" s="816"/>
      <c r="AC734" s="49"/>
      <c r="AD734" s="49"/>
      <c r="AE734" s="49"/>
      <c r="AF734" s="49"/>
      <c r="AG734" s="49"/>
      <c r="AH734" s="49"/>
      <c r="AI734" s="49"/>
      <c r="AJ734" s="80"/>
      <c r="AK734" s="80"/>
      <c r="AL734" s="103"/>
    </row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</sheetData>
  <sheetProtection/>
  <mergeCells count="5813">
    <mergeCell ref="M190:N190"/>
    <mergeCell ref="AH539:AL539"/>
    <mergeCell ref="AA554:AE554"/>
    <mergeCell ref="M544:P544"/>
    <mergeCell ref="M203:N203"/>
    <mergeCell ref="M202:N202"/>
    <mergeCell ref="M201:N201"/>
    <mergeCell ref="AA230:AC230"/>
    <mergeCell ref="T230:U230"/>
    <mergeCell ref="AA190:AB190"/>
    <mergeCell ref="M189:N189"/>
    <mergeCell ref="AI91:AK91"/>
    <mergeCell ref="X121:Y121"/>
    <mergeCell ref="R118:S118"/>
    <mergeCell ref="R117:S117"/>
    <mergeCell ref="T121:U121"/>
    <mergeCell ref="W132:X132"/>
    <mergeCell ref="M188:N188"/>
    <mergeCell ref="R107:S107"/>
    <mergeCell ref="R106:S106"/>
    <mergeCell ref="AF90:AH90"/>
    <mergeCell ref="AF91:AH91"/>
    <mergeCell ref="AI81:AK81"/>
    <mergeCell ref="AI82:AK82"/>
    <mergeCell ref="AI83:AK83"/>
    <mergeCell ref="AI84:AK84"/>
    <mergeCell ref="AI85:AK85"/>
    <mergeCell ref="AF85:AH85"/>
    <mergeCell ref="AF86:AH86"/>
    <mergeCell ref="AI89:AK89"/>
    <mergeCell ref="AI90:AK90"/>
    <mergeCell ref="AC86:AE86"/>
    <mergeCell ref="AC87:AE87"/>
    <mergeCell ref="AC88:AE88"/>
    <mergeCell ref="AC89:AE89"/>
    <mergeCell ref="AC90:AE90"/>
    <mergeCell ref="AI86:AK86"/>
    <mergeCell ref="AI87:AK87"/>
    <mergeCell ref="AI88:AK88"/>
    <mergeCell ref="AF87:AH87"/>
    <mergeCell ref="AC81:AE81"/>
    <mergeCell ref="AC82:AE82"/>
    <mergeCell ref="AC83:AE83"/>
    <mergeCell ref="AF81:AH81"/>
    <mergeCell ref="AF82:AH82"/>
    <mergeCell ref="AF83:AH83"/>
    <mergeCell ref="AF104:AG104"/>
    <mergeCell ref="V107:W107"/>
    <mergeCell ref="AF88:AH88"/>
    <mergeCell ref="AB110:AC110"/>
    <mergeCell ref="T110:U110"/>
    <mergeCell ref="AB109:AC109"/>
    <mergeCell ref="AB107:AC107"/>
    <mergeCell ref="V104:W104"/>
    <mergeCell ref="V105:W105"/>
    <mergeCell ref="X105:Y105"/>
    <mergeCell ref="AB104:AC104"/>
    <mergeCell ref="R105:S105"/>
    <mergeCell ref="T105:U105"/>
    <mergeCell ref="R108:S108"/>
    <mergeCell ref="V110:W110"/>
    <mergeCell ref="V106:W106"/>
    <mergeCell ref="T107:U107"/>
    <mergeCell ref="T108:U108"/>
    <mergeCell ref="AA189:AB189"/>
    <mergeCell ref="T138:W138"/>
    <mergeCell ref="T153:V153"/>
    <mergeCell ref="T154:V154"/>
    <mergeCell ref="AA181:AB181"/>
    <mergeCell ref="AA182:AB182"/>
    <mergeCell ref="AA174:AB174"/>
    <mergeCell ref="AA179:AB179"/>
    <mergeCell ref="AA180:AB180"/>
    <mergeCell ref="AA178:AB178"/>
    <mergeCell ref="S197:T199"/>
    <mergeCell ref="U203:V203"/>
    <mergeCell ref="U204:V204"/>
    <mergeCell ref="Y201:Z201"/>
    <mergeCell ref="Y202:Z202"/>
    <mergeCell ref="Y203:Z203"/>
    <mergeCell ref="Y204:Z204"/>
    <mergeCell ref="T256:U256"/>
    <mergeCell ref="AC192:AD192"/>
    <mergeCell ref="V244:W244"/>
    <mergeCell ref="V248:Y248"/>
    <mergeCell ref="V249:W249"/>
    <mergeCell ref="X244:Z244"/>
    <mergeCell ref="V250:W250"/>
    <mergeCell ref="AA231:AC231"/>
    <mergeCell ref="AA235:AC235"/>
    <mergeCell ref="V237:W237"/>
    <mergeCell ref="T252:U252"/>
    <mergeCell ref="W187:X187"/>
    <mergeCell ref="W184:X184"/>
    <mergeCell ref="X253:Y253"/>
    <mergeCell ref="X254:Y254"/>
    <mergeCell ref="X255:Y255"/>
    <mergeCell ref="V238:W238"/>
    <mergeCell ref="Y190:Z190"/>
    <mergeCell ref="Y191:Z191"/>
    <mergeCell ref="W197:X199"/>
    <mergeCell ref="E85:G85"/>
    <mergeCell ref="T254:U254"/>
    <mergeCell ref="T242:U242"/>
    <mergeCell ref="R248:U248"/>
    <mergeCell ref="P116:Q116"/>
    <mergeCell ref="P112:Q112"/>
    <mergeCell ref="R122:S122"/>
    <mergeCell ref="U188:V188"/>
    <mergeCell ref="U185:V185"/>
    <mergeCell ref="U172:V172"/>
    <mergeCell ref="H82:J82"/>
    <mergeCell ref="T258:U258"/>
    <mergeCell ref="T250:U250"/>
    <mergeCell ref="T251:U251"/>
    <mergeCell ref="T249:U249"/>
    <mergeCell ref="E81:G81"/>
    <mergeCell ref="K81:M81"/>
    <mergeCell ref="E82:G82"/>
    <mergeCell ref="E83:G83"/>
    <mergeCell ref="E84:G84"/>
    <mergeCell ref="H83:J83"/>
    <mergeCell ref="AB273:AC273"/>
    <mergeCell ref="AA234:AC234"/>
    <mergeCell ref="AA233:AC233"/>
    <mergeCell ref="AA232:AC232"/>
    <mergeCell ref="V261:W261"/>
    <mergeCell ref="U182:V182"/>
    <mergeCell ref="V239:W239"/>
    <mergeCell ref="V251:W251"/>
    <mergeCell ref="V256:W256"/>
    <mergeCell ref="H85:J85"/>
    <mergeCell ref="T257:U257"/>
    <mergeCell ref="T255:U255"/>
    <mergeCell ref="T244:U244"/>
    <mergeCell ref="AF64:AH64"/>
    <mergeCell ref="AF58:AH58"/>
    <mergeCell ref="AF59:AH59"/>
    <mergeCell ref="AF60:AH60"/>
    <mergeCell ref="AF61:AH61"/>
    <mergeCell ref="AF62:AH62"/>
    <mergeCell ref="AF63:AH63"/>
    <mergeCell ref="AF52:AH52"/>
    <mergeCell ref="AF53:AH53"/>
    <mergeCell ref="AF54:AH54"/>
    <mergeCell ref="AF55:AH55"/>
    <mergeCell ref="AF56:AH56"/>
    <mergeCell ref="AF57:AH57"/>
    <mergeCell ref="P461:Q461"/>
    <mergeCell ref="W516:Y516"/>
    <mergeCell ref="Z402:AA403"/>
    <mergeCell ref="Z411:AA411"/>
    <mergeCell ref="Z412:AA412"/>
    <mergeCell ref="Z413:AA413"/>
    <mergeCell ref="Z414:AA414"/>
    <mergeCell ref="Z410:AA410"/>
    <mergeCell ref="Z406:AA406"/>
    <mergeCell ref="Z408:AA408"/>
    <mergeCell ref="AC185:AD185"/>
    <mergeCell ref="AC186:AD186"/>
    <mergeCell ref="AC187:AD187"/>
    <mergeCell ref="AA191:AB191"/>
    <mergeCell ref="Y188:Z188"/>
    <mergeCell ref="Y189:Z189"/>
    <mergeCell ref="AA187:AB187"/>
    <mergeCell ref="AA188:AB188"/>
    <mergeCell ref="AA186:AB186"/>
    <mergeCell ref="AC188:AD188"/>
    <mergeCell ref="AC174:AD174"/>
    <mergeCell ref="AC171:AD171"/>
    <mergeCell ref="AC181:AD181"/>
    <mergeCell ref="AC182:AD182"/>
    <mergeCell ref="AC183:AD183"/>
    <mergeCell ref="AC176:AD176"/>
    <mergeCell ref="AC177:AD177"/>
    <mergeCell ref="AC178:AD178"/>
    <mergeCell ref="AC179:AD179"/>
    <mergeCell ref="AC175:AD175"/>
    <mergeCell ref="AC180:AD180"/>
    <mergeCell ref="AA185:AB185"/>
    <mergeCell ref="AA173:AB173"/>
    <mergeCell ref="AC165:AD165"/>
    <mergeCell ref="AC166:AD166"/>
    <mergeCell ref="AC167:AD167"/>
    <mergeCell ref="AA183:AB183"/>
    <mergeCell ref="AA184:AB184"/>
    <mergeCell ref="AA177:AB177"/>
    <mergeCell ref="AC184:AD184"/>
    <mergeCell ref="Y174:Z174"/>
    <mergeCell ref="AA165:AB165"/>
    <mergeCell ref="AA166:AB166"/>
    <mergeCell ref="AA167:AB167"/>
    <mergeCell ref="AA168:AB168"/>
    <mergeCell ref="Y176:Z176"/>
    <mergeCell ref="Y169:Z169"/>
    <mergeCell ref="Y170:Z170"/>
    <mergeCell ref="Y171:Z171"/>
    <mergeCell ref="AA175:AB175"/>
    <mergeCell ref="Y165:Z165"/>
    <mergeCell ref="Y166:Z166"/>
    <mergeCell ref="Y167:Z167"/>
    <mergeCell ref="Y168:Z168"/>
    <mergeCell ref="Y183:Z183"/>
    <mergeCell ref="Y178:Z178"/>
    <mergeCell ref="Y179:Z179"/>
    <mergeCell ref="Y180:Z180"/>
    <mergeCell ref="Y181:Z181"/>
    <mergeCell ref="Y182:Z182"/>
    <mergeCell ref="Y184:Z184"/>
    <mergeCell ref="Y185:Z185"/>
    <mergeCell ref="AA176:AB176"/>
    <mergeCell ref="AA169:AB169"/>
    <mergeCell ref="AA170:AB170"/>
    <mergeCell ref="AA171:AB171"/>
    <mergeCell ref="AA172:AB172"/>
    <mergeCell ref="Y172:Z172"/>
    <mergeCell ref="Y173:Z173"/>
    <mergeCell ref="Y177:Z177"/>
    <mergeCell ref="Y175:Z175"/>
    <mergeCell ref="W190:X190"/>
    <mergeCell ref="W191:X191"/>
    <mergeCell ref="W188:X188"/>
    <mergeCell ref="W189:X189"/>
    <mergeCell ref="W182:X182"/>
    <mergeCell ref="W183:X183"/>
    <mergeCell ref="Y186:Z186"/>
    <mergeCell ref="Y187:Z187"/>
    <mergeCell ref="W186:X186"/>
    <mergeCell ref="W185:X185"/>
    <mergeCell ref="W178:X178"/>
    <mergeCell ref="W179:X179"/>
    <mergeCell ref="W180:X180"/>
    <mergeCell ref="W181:X181"/>
    <mergeCell ref="W175:X175"/>
    <mergeCell ref="W176:X176"/>
    <mergeCell ref="W165:X165"/>
    <mergeCell ref="W166:X166"/>
    <mergeCell ref="W167:X167"/>
    <mergeCell ref="W168:X168"/>
    <mergeCell ref="W169:X169"/>
    <mergeCell ref="W170:X170"/>
    <mergeCell ref="W172:X172"/>
    <mergeCell ref="U175:V175"/>
    <mergeCell ref="W174:X174"/>
    <mergeCell ref="W171:X171"/>
    <mergeCell ref="W173:X173"/>
    <mergeCell ref="U181:V181"/>
    <mergeCell ref="W177:X177"/>
    <mergeCell ref="U171:V171"/>
    <mergeCell ref="U176:V176"/>
    <mergeCell ref="U173:V173"/>
    <mergeCell ref="U184:V184"/>
    <mergeCell ref="S182:T182"/>
    <mergeCell ref="S183:T183"/>
    <mergeCell ref="S185:T185"/>
    <mergeCell ref="S186:T186"/>
    <mergeCell ref="S187:T187"/>
    <mergeCell ref="U186:V186"/>
    <mergeCell ref="U187:V187"/>
    <mergeCell ref="U183:V183"/>
    <mergeCell ref="S184:T184"/>
    <mergeCell ref="U180:V180"/>
    <mergeCell ref="S170:T170"/>
    <mergeCell ref="S171:T171"/>
    <mergeCell ref="S172:T172"/>
    <mergeCell ref="U177:V177"/>
    <mergeCell ref="U178:V178"/>
    <mergeCell ref="U179:V179"/>
    <mergeCell ref="U174:V174"/>
    <mergeCell ref="S178:T178"/>
    <mergeCell ref="S179:T179"/>
    <mergeCell ref="U165:V165"/>
    <mergeCell ref="U166:V166"/>
    <mergeCell ref="U167:V167"/>
    <mergeCell ref="U168:V168"/>
    <mergeCell ref="U169:V169"/>
    <mergeCell ref="U170:V170"/>
    <mergeCell ref="S174:T174"/>
    <mergeCell ref="S175:T175"/>
    <mergeCell ref="S176:T176"/>
    <mergeCell ref="S177:T177"/>
    <mergeCell ref="S192:T192"/>
    <mergeCell ref="S190:T190"/>
    <mergeCell ref="S191:T191"/>
    <mergeCell ref="S188:T188"/>
    <mergeCell ref="S189:T189"/>
    <mergeCell ref="S165:T165"/>
    <mergeCell ref="S166:T166"/>
    <mergeCell ref="S167:T167"/>
    <mergeCell ref="S168:T168"/>
    <mergeCell ref="S169:T169"/>
    <mergeCell ref="S173:T173"/>
    <mergeCell ref="S180:T180"/>
    <mergeCell ref="Q179:R179"/>
    <mergeCell ref="Q184:R184"/>
    <mergeCell ref="Q185:R185"/>
    <mergeCell ref="Q186:R186"/>
    <mergeCell ref="Q187:R187"/>
    <mergeCell ref="S181:T181"/>
    <mergeCell ref="Q192:R192"/>
    <mergeCell ref="Q188:R188"/>
    <mergeCell ref="Q181:R181"/>
    <mergeCell ref="Q182:R182"/>
    <mergeCell ref="O189:P189"/>
    <mergeCell ref="O190:P190"/>
    <mergeCell ref="O187:P187"/>
    <mergeCell ref="O188:P188"/>
    <mergeCell ref="Q189:R189"/>
    <mergeCell ref="Q190:R190"/>
    <mergeCell ref="O185:P185"/>
    <mergeCell ref="O186:P186"/>
    <mergeCell ref="Q172:R172"/>
    <mergeCell ref="Q173:R173"/>
    <mergeCell ref="Q174:R174"/>
    <mergeCell ref="Q175:R175"/>
    <mergeCell ref="Q180:R180"/>
    <mergeCell ref="Q183:R183"/>
    <mergeCell ref="Q176:R176"/>
    <mergeCell ref="Q177:R177"/>
    <mergeCell ref="Q165:R165"/>
    <mergeCell ref="Q166:R166"/>
    <mergeCell ref="Q167:R167"/>
    <mergeCell ref="Q168:R168"/>
    <mergeCell ref="Q169:R169"/>
    <mergeCell ref="Q170:R170"/>
    <mergeCell ref="Q171:R171"/>
    <mergeCell ref="Q178:R178"/>
    <mergeCell ref="O175:P175"/>
    <mergeCell ref="O176:P176"/>
    <mergeCell ref="O183:P183"/>
    <mergeCell ref="O184:P184"/>
    <mergeCell ref="O177:P177"/>
    <mergeCell ref="O178:P178"/>
    <mergeCell ref="O179:P179"/>
    <mergeCell ref="O180:P180"/>
    <mergeCell ref="O181:P181"/>
    <mergeCell ref="O182:P182"/>
    <mergeCell ref="O169:P169"/>
    <mergeCell ref="O170:P170"/>
    <mergeCell ref="O171:P171"/>
    <mergeCell ref="O172:P172"/>
    <mergeCell ref="O173:P173"/>
    <mergeCell ref="O174:P174"/>
    <mergeCell ref="K189:L189"/>
    <mergeCell ref="K180:L180"/>
    <mergeCell ref="K181:L181"/>
    <mergeCell ref="K182:L182"/>
    <mergeCell ref="K183:L183"/>
    <mergeCell ref="K185:L185"/>
    <mergeCell ref="K186:L186"/>
    <mergeCell ref="K187:L187"/>
    <mergeCell ref="K188:L188"/>
    <mergeCell ref="M180:N180"/>
    <mergeCell ref="M181:N181"/>
    <mergeCell ref="M179:N179"/>
    <mergeCell ref="M182:N182"/>
    <mergeCell ref="M183:N183"/>
    <mergeCell ref="M187:N187"/>
    <mergeCell ref="M184:N184"/>
    <mergeCell ref="M185:N185"/>
    <mergeCell ref="M186:N186"/>
    <mergeCell ref="M176:N176"/>
    <mergeCell ref="M167:N167"/>
    <mergeCell ref="M168:N168"/>
    <mergeCell ref="M169:N169"/>
    <mergeCell ref="M170:N170"/>
    <mergeCell ref="M171:N171"/>
    <mergeCell ref="M172:N172"/>
    <mergeCell ref="M173:N173"/>
    <mergeCell ref="M174:N174"/>
    <mergeCell ref="M175:N175"/>
    <mergeCell ref="I186:J186"/>
    <mergeCell ref="I183:J183"/>
    <mergeCell ref="I184:J184"/>
    <mergeCell ref="I177:J177"/>
    <mergeCell ref="I178:J178"/>
    <mergeCell ref="M177:N177"/>
    <mergeCell ref="M178:N178"/>
    <mergeCell ref="K177:L177"/>
    <mergeCell ref="K178:L178"/>
    <mergeCell ref="K179:L179"/>
    <mergeCell ref="K172:L172"/>
    <mergeCell ref="K173:L173"/>
    <mergeCell ref="K174:L174"/>
    <mergeCell ref="K175:L175"/>
    <mergeCell ref="I185:J185"/>
    <mergeCell ref="K176:L176"/>
    <mergeCell ref="K184:L184"/>
    <mergeCell ref="I179:J179"/>
    <mergeCell ref="I180:J180"/>
    <mergeCell ref="I187:J187"/>
    <mergeCell ref="K165:L165"/>
    <mergeCell ref="K166:L166"/>
    <mergeCell ref="K167:L167"/>
    <mergeCell ref="K168:L168"/>
    <mergeCell ref="K169:L169"/>
    <mergeCell ref="K170:L170"/>
    <mergeCell ref="K171:L171"/>
    <mergeCell ref="I181:J181"/>
    <mergeCell ref="I182:J182"/>
    <mergeCell ref="I169:J169"/>
    <mergeCell ref="I171:J171"/>
    <mergeCell ref="G175:H175"/>
    <mergeCell ref="G176:H176"/>
    <mergeCell ref="G183:H183"/>
    <mergeCell ref="G179:H179"/>
    <mergeCell ref="I175:J175"/>
    <mergeCell ref="I176:J176"/>
    <mergeCell ref="G177:H177"/>
    <mergeCell ref="G178:H178"/>
    <mergeCell ref="G189:H189"/>
    <mergeCell ref="G192:H192"/>
    <mergeCell ref="E188:F188"/>
    <mergeCell ref="I165:J165"/>
    <mergeCell ref="I166:J166"/>
    <mergeCell ref="I167:J167"/>
    <mergeCell ref="I168:J168"/>
    <mergeCell ref="I172:J172"/>
    <mergeCell ref="I173:J173"/>
    <mergeCell ref="I170:J170"/>
    <mergeCell ref="G186:H186"/>
    <mergeCell ref="G187:H187"/>
    <mergeCell ref="G188:H188"/>
    <mergeCell ref="G171:H171"/>
    <mergeCell ref="G165:H165"/>
    <mergeCell ref="G166:H166"/>
    <mergeCell ref="G167:H167"/>
    <mergeCell ref="G168:H168"/>
    <mergeCell ref="G169:H169"/>
    <mergeCell ref="G172:H172"/>
    <mergeCell ref="G173:H173"/>
    <mergeCell ref="G174:H174"/>
    <mergeCell ref="I174:J174"/>
    <mergeCell ref="G184:H184"/>
    <mergeCell ref="G185:H185"/>
    <mergeCell ref="V573:X573"/>
    <mergeCell ref="E496:G496"/>
    <mergeCell ref="N499:P499"/>
    <mergeCell ref="Q516:S516"/>
    <mergeCell ref="T516:V516"/>
    <mergeCell ref="AA610:AC610"/>
    <mergeCell ref="AI636:AJ636"/>
    <mergeCell ref="AF635:AH635"/>
    <mergeCell ref="AD636:AE636"/>
    <mergeCell ref="AA635:AC635"/>
    <mergeCell ref="AA636:AC636"/>
    <mergeCell ref="AB630:AC630"/>
    <mergeCell ref="AI634:AJ634"/>
    <mergeCell ref="AD633:AE633"/>
    <mergeCell ref="AD635:AE635"/>
    <mergeCell ref="AC574:AD574"/>
    <mergeCell ref="AJ530:AL530"/>
    <mergeCell ref="AD592:AF592"/>
    <mergeCell ref="AC576:AD576"/>
    <mergeCell ref="AA592:AC592"/>
    <mergeCell ref="AE532:AF532"/>
    <mergeCell ref="AG537:AI537"/>
    <mergeCell ref="AE537:AF537"/>
    <mergeCell ref="AJ532:AL532"/>
    <mergeCell ref="AJ531:AL531"/>
    <mergeCell ref="AA606:AC606"/>
    <mergeCell ref="AA564:AB564"/>
    <mergeCell ref="AJ537:AL537"/>
    <mergeCell ref="AJ535:AL535"/>
    <mergeCell ref="AJ629:AL629"/>
    <mergeCell ref="AJ528:AL528"/>
    <mergeCell ref="Y569:AA569"/>
    <mergeCell ref="AJ533:AL533"/>
    <mergeCell ref="AJ534:AL534"/>
    <mergeCell ref="AE534:AF534"/>
    <mergeCell ref="AJ529:AL529"/>
    <mergeCell ref="AG528:AI528"/>
    <mergeCell ref="AE529:AF529"/>
    <mergeCell ref="W496:Y497"/>
    <mergeCell ref="AE524:AF524"/>
    <mergeCell ref="AC524:AD524"/>
    <mergeCell ref="Z516:AB517"/>
    <mergeCell ref="AE498:AG498"/>
    <mergeCell ref="W517:Y517"/>
    <mergeCell ref="AC517:AD517"/>
    <mergeCell ref="A494:B495"/>
    <mergeCell ref="E497:G497"/>
    <mergeCell ref="AJ527:AL527"/>
    <mergeCell ref="AG527:AI527"/>
    <mergeCell ref="N517:P517"/>
    <mergeCell ref="Q517:S517"/>
    <mergeCell ref="T517:V517"/>
    <mergeCell ref="D526:E527"/>
    <mergeCell ref="N352:O352"/>
    <mergeCell ref="R352:S352"/>
    <mergeCell ref="K496:M497"/>
    <mergeCell ref="N411:O411"/>
    <mergeCell ref="N410:O410"/>
    <mergeCell ref="H491:I491"/>
    <mergeCell ref="M431:O431"/>
    <mergeCell ref="M444:O444"/>
    <mergeCell ref="L420:M420"/>
    <mergeCell ref="N473:O473"/>
    <mergeCell ref="Q308:R308"/>
    <mergeCell ref="R330:S330"/>
    <mergeCell ref="R345:S345"/>
    <mergeCell ref="N351:O351"/>
    <mergeCell ref="R350:S350"/>
    <mergeCell ref="N349:O349"/>
    <mergeCell ref="P349:Q349"/>
    <mergeCell ref="R333:S333"/>
    <mergeCell ref="P335:Q335"/>
    <mergeCell ref="P328:Q328"/>
    <mergeCell ref="L333:M333"/>
    <mergeCell ref="J359:L360"/>
    <mergeCell ref="L351:M351"/>
    <mergeCell ref="L349:M349"/>
    <mergeCell ref="L345:M345"/>
    <mergeCell ref="J343:K343"/>
    <mergeCell ref="J339:K339"/>
    <mergeCell ref="J347:K347"/>
    <mergeCell ref="J342:K342"/>
    <mergeCell ref="L352:M352"/>
    <mergeCell ref="AE288:AI288"/>
    <mergeCell ref="N354:O354"/>
    <mergeCell ref="N335:O335"/>
    <mergeCell ref="N333:O333"/>
    <mergeCell ref="N317:O318"/>
    <mergeCell ref="P354:Q354"/>
    <mergeCell ref="Q306:R306"/>
    <mergeCell ref="R349:S349"/>
    <mergeCell ref="R329:S329"/>
    <mergeCell ref="N353:O353"/>
    <mergeCell ref="N356:O356"/>
    <mergeCell ref="L356:M356"/>
    <mergeCell ref="J364:L364"/>
    <mergeCell ref="M362:O362"/>
    <mergeCell ref="J362:L362"/>
    <mergeCell ref="M363:O363"/>
    <mergeCell ref="M364:O364"/>
    <mergeCell ref="J361:L361"/>
    <mergeCell ref="L353:M353"/>
    <mergeCell ref="J356:K356"/>
    <mergeCell ref="J363:L363"/>
    <mergeCell ref="N381:O381"/>
    <mergeCell ref="L383:M383"/>
    <mergeCell ref="N383:O383"/>
    <mergeCell ref="L382:M382"/>
    <mergeCell ref="M369:O369"/>
    <mergeCell ref="N376:O376"/>
    <mergeCell ref="J375:K375"/>
    <mergeCell ref="L386:M386"/>
    <mergeCell ref="P456:Q456"/>
    <mergeCell ref="N413:O413"/>
    <mergeCell ref="N414:O414"/>
    <mergeCell ref="M435:O435"/>
    <mergeCell ref="M434:O434"/>
    <mergeCell ref="M441:O441"/>
    <mergeCell ref="M433:O433"/>
    <mergeCell ref="A542:C542"/>
    <mergeCell ref="N524:O525"/>
    <mergeCell ref="H524:I525"/>
    <mergeCell ref="H526:I527"/>
    <mergeCell ref="J524:K525"/>
    <mergeCell ref="J526:K527"/>
    <mergeCell ref="L524:M525"/>
    <mergeCell ref="N526:O527"/>
    <mergeCell ref="A526:C527"/>
    <mergeCell ref="D524:E525"/>
    <mergeCell ref="C498:D499"/>
    <mergeCell ref="E506:G506"/>
    <mergeCell ref="E502:G502"/>
    <mergeCell ref="C496:D497"/>
    <mergeCell ref="E494:G495"/>
    <mergeCell ref="D490:E490"/>
    <mergeCell ref="C504:D505"/>
    <mergeCell ref="C494:D495"/>
    <mergeCell ref="D492:E492"/>
    <mergeCell ref="A516:B517"/>
    <mergeCell ref="C516:D517"/>
    <mergeCell ref="E516:G516"/>
    <mergeCell ref="H516:J516"/>
    <mergeCell ref="N466:O466"/>
    <mergeCell ref="A524:C525"/>
    <mergeCell ref="N468:O468"/>
    <mergeCell ref="L477:M477"/>
    <mergeCell ref="H496:J496"/>
    <mergeCell ref="A493:G493"/>
    <mergeCell ref="R287:T287"/>
    <mergeCell ref="U287:W287"/>
    <mergeCell ref="V383:W383"/>
    <mergeCell ref="A504:B505"/>
    <mergeCell ref="AB323:AC323"/>
    <mergeCell ref="AB320:AC320"/>
    <mergeCell ref="AB321:AC321"/>
    <mergeCell ref="T353:U353"/>
    <mergeCell ref="M432:O432"/>
    <mergeCell ref="M436:O436"/>
    <mergeCell ref="R286:T286"/>
    <mergeCell ref="R271:S271"/>
    <mergeCell ref="R272:S272"/>
    <mergeCell ref="N272:O272"/>
    <mergeCell ref="P276:Q276"/>
    <mergeCell ref="T274:U274"/>
    <mergeCell ref="P278:Q278"/>
    <mergeCell ref="U286:W286"/>
    <mergeCell ref="N278:O278"/>
    <mergeCell ref="P275:Q275"/>
    <mergeCell ref="AB322:AC322"/>
    <mergeCell ref="U285:W285"/>
    <mergeCell ref="O284:Q284"/>
    <mergeCell ref="S296:T297"/>
    <mergeCell ref="T278:U278"/>
    <mergeCell ref="R277:S277"/>
    <mergeCell ref="P277:Q277"/>
    <mergeCell ref="R284:T284"/>
    <mergeCell ref="R278:S278"/>
    <mergeCell ref="O287:Q287"/>
    <mergeCell ref="V274:W274"/>
    <mergeCell ref="T275:U275"/>
    <mergeCell ref="T276:U276"/>
    <mergeCell ref="T277:U277"/>
    <mergeCell ref="V277:W277"/>
    <mergeCell ref="AF274:AG274"/>
    <mergeCell ref="AB275:AC275"/>
    <mergeCell ref="Y206:Z206"/>
    <mergeCell ref="AK206:AL206"/>
    <mergeCell ref="AI205:AJ205"/>
    <mergeCell ref="AK205:AL205"/>
    <mergeCell ref="AA202:AB202"/>
    <mergeCell ref="AH272:AI272"/>
    <mergeCell ref="X258:Y258"/>
    <mergeCell ref="X249:Y249"/>
    <mergeCell ref="X250:Y250"/>
    <mergeCell ref="X251:Y251"/>
    <mergeCell ref="AK196:AL199"/>
    <mergeCell ref="U196:AJ196"/>
    <mergeCell ref="Y197:Z199"/>
    <mergeCell ref="AG287:AI287"/>
    <mergeCell ref="AH268:AI268"/>
    <mergeCell ref="AK200:AL200"/>
    <mergeCell ref="AK201:AL201"/>
    <mergeCell ref="AK202:AL202"/>
    <mergeCell ref="AH273:AI273"/>
    <mergeCell ref="AF276:AG276"/>
    <mergeCell ref="AG192:AH192"/>
    <mergeCell ref="Y192:Z192"/>
    <mergeCell ref="AA192:AB192"/>
    <mergeCell ref="AE191:AF191"/>
    <mergeCell ref="AG191:AH191"/>
    <mergeCell ref="X287:Z287"/>
    <mergeCell ref="AA287:AC287"/>
    <mergeCell ref="AD287:AF287"/>
    <mergeCell ref="AG195:AL195"/>
    <mergeCell ref="AK203:AL203"/>
    <mergeCell ref="AG193:AL193"/>
    <mergeCell ref="AH274:AI274"/>
    <mergeCell ref="AF275:AG275"/>
    <mergeCell ref="AK189:AL189"/>
    <mergeCell ref="AF268:AG268"/>
    <mergeCell ref="AI191:AJ191"/>
    <mergeCell ref="AK191:AL191"/>
    <mergeCell ref="AK192:AL192"/>
    <mergeCell ref="AH271:AI271"/>
    <mergeCell ref="AF266:AI266"/>
    <mergeCell ref="AG359:AK359"/>
    <mergeCell ref="AG360:AK360"/>
    <mergeCell ref="AG361:AK361"/>
    <mergeCell ref="AC361:AF361"/>
    <mergeCell ref="AC360:AF360"/>
    <mergeCell ref="AG362:AK362"/>
    <mergeCell ref="AC359:AF359"/>
    <mergeCell ref="X481:Y481"/>
    <mergeCell ref="AG363:AK363"/>
    <mergeCell ref="AG367:AK367"/>
    <mergeCell ref="AG368:AK368"/>
    <mergeCell ref="AC364:AF364"/>
    <mergeCell ref="AC367:AF367"/>
    <mergeCell ref="AG366:AK366"/>
    <mergeCell ref="AB478:AC478"/>
    <mergeCell ref="Z478:AA478"/>
    <mergeCell ref="Z479:AA479"/>
    <mergeCell ref="R385:S385"/>
    <mergeCell ref="P443:Q443"/>
    <mergeCell ref="P459:Q459"/>
    <mergeCell ref="N453:O453"/>
    <mergeCell ref="N451:O451"/>
    <mergeCell ref="V414:W414"/>
    <mergeCell ref="T453:U453"/>
    <mergeCell ref="P457:Q457"/>
    <mergeCell ref="P455:Q455"/>
    <mergeCell ref="T388:U388"/>
    <mergeCell ref="AG364:AK364"/>
    <mergeCell ref="AG365:AK365"/>
    <mergeCell ref="N454:O454"/>
    <mergeCell ref="L471:O471"/>
    <mergeCell ref="AC365:AF365"/>
    <mergeCell ref="L453:M453"/>
    <mergeCell ref="AC366:AF366"/>
    <mergeCell ref="AC368:AF368"/>
    <mergeCell ref="P460:Q460"/>
    <mergeCell ref="X385:Z385"/>
    <mergeCell ref="W500:Y500"/>
    <mergeCell ref="AH494:AI495"/>
    <mergeCell ref="AC498:AD499"/>
    <mergeCell ref="AC496:AD497"/>
    <mergeCell ref="AB443:AC443"/>
    <mergeCell ref="AH504:AI504"/>
    <mergeCell ref="AE497:AG497"/>
    <mergeCell ref="AH497:AI497"/>
    <mergeCell ref="AH498:AI498"/>
    <mergeCell ref="AH503:AI503"/>
    <mergeCell ref="AC502:AD503"/>
    <mergeCell ref="AE511:AG511"/>
    <mergeCell ref="W507:Y507"/>
    <mergeCell ref="AC504:AD505"/>
    <mergeCell ref="Z504:AB505"/>
    <mergeCell ref="AE502:AG503"/>
    <mergeCell ref="AG524:AI524"/>
    <mergeCell ref="AH517:AI517"/>
    <mergeCell ref="AH519:AI519"/>
    <mergeCell ref="AE518:AG519"/>
    <mergeCell ref="AH518:AI518"/>
    <mergeCell ref="AE522:AF522"/>
    <mergeCell ref="AE516:AG517"/>
    <mergeCell ref="X601:Z601"/>
    <mergeCell ref="S569:U569"/>
    <mergeCell ref="S589:U589"/>
    <mergeCell ref="V576:X576"/>
    <mergeCell ref="V580:X580"/>
    <mergeCell ref="V585:X585"/>
    <mergeCell ref="Q595:T595"/>
    <mergeCell ref="V581:X581"/>
    <mergeCell ref="S594:T594"/>
    <mergeCell ref="S588:U588"/>
    <mergeCell ref="N606:O607"/>
    <mergeCell ref="N488:O488"/>
    <mergeCell ref="I543:L543"/>
    <mergeCell ref="H500:J500"/>
    <mergeCell ref="H501:J501"/>
    <mergeCell ref="L490:M490"/>
    <mergeCell ref="L530:M530"/>
    <mergeCell ref="M564:O564"/>
    <mergeCell ref="K516:M517"/>
    <mergeCell ref="N605:O605"/>
    <mergeCell ref="P605:Q605"/>
    <mergeCell ref="R531:T531"/>
    <mergeCell ref="M547:P547"/>
    <mergeCell ref="P526:Q527"/>
    <mergeCell ref="P531:Q531"/>
    <mergeCell ref="Q593:R593"/>
    <mergeCell ref="Q594:R594"/>
    <mergeCell ref="S587:U587"/>
    <mergeCell ref="R564:T564"/>
    <mergeCell ref="O593:P593"/>
    <mergeCell ref="V582:X582"/>
    <mergeCell ref="R486:S486"/>
    <mergeCell ref="N487:O487"/>
    <mergeCell ref="N486:O486"/>
    <mergeCell ref="M546:P546"/>
    <mergeCell ref="M561:O561"/>
    <mergeCell ref="T514:V514"/>
    <mergeCell ref="P486:Q486"/>
    <mergeCell ref="L489:M489"/>
    <mergeCell ref="V559:W560"/>
    <mergeCell ref="R485:S485"/>
    <mergeCell ref="V578:X578"/>
    <mergeCell ref="V586:X586"/>
    <mergeCell ref="V563:W563"/>
    <mergeCell ref="V472:W472"/>
    <mergeCell ref="U530:W530"/>
    <mergeCell ref="T488:U488"/>
    <mergeCell ref="T487:U487"/>
    <mergeCell ref="R487:S487"/>
    <mergeCell ref="V583:X583"/>
    <mergeCell ref="X407:Y407"/>
    <mergeCell ref="Z407:AA407"/>
    <mergeCell ref="Z419:AA419"/>
    <mergeCell ref="Z420:AA420"/>
    <mergeCell ref="V415:W415"/>
    <mergeCell ref="V391:W391"/>
    <mergeCell ref="V413:W413"/>
    <mergeCell ref="X412:Y412"/>
    <mergeCell ref="V392:W392"/>
    <mergeCell ref="V411:W411"/>
    <mergeCell ref="Z409:AA409"/>
    <mergeCell ref="Z405:AA405"/>
    <mergeCell ref="AB319:AC319"/>
    <mergeCell ref="AE525:AF525"/>
    <mergeCell ref="AF271:AG271"/>
    <mergeCell ref="AF272:AG272"/>
    <mergeCell ref="AC358:AE358"/>
    <mergeCell ref="AF273:AG273"/>
    <mergeCell ref="AG369:AK369"/>
    <mergeCell ref="AH511:AI511"/>
    <mergeCell ref="AB324:AC324"/>
    <mergeCell ref="AE512:AG512"/>
    <mergeCell ref="AJ525:AL525"/>
    <mergeCell ref="AC363:AF363"/>
    <mergeCell ref="AH275:AI275"/>
    <mergeCell ref="AI206:AJ206"/>
    <mergeCell ref="AF269:AG269"/>
    <mergeCell ref="AH269:AI269"/>
    <mergeCell ref="AF270:AG270"/>
    <mergeCell ref="AH270:AI270"/>
    <mergeCell ref="AF267:AG267"/>
    <mergeCell ref="AH267:AI267"/>
    <mergeCell ref="AI192:AJ192"/>
    <mergeCell ref="AI200:AJ200"/>
    <mergeCell ref="AI190:AJ190"/>
    <mergeCell ref="AD271:AE271"/>
    <mergeCell ref="AD267:AE267"/>
    <mergeCell ref="AD270:AE270"/>
    <mergeCell ref="X225:AF225"/>
    <mergeCell ref="X233:Z233"/>
    <mergeCell ref="AC189:AD189"/>
    <mergeCell ref="AK190:AL190"/>
    <mergeCell ref="AI185:AJ185"/>
    <mergeCell ref="AK185:AL185"/>
    <mergeCell ref="AI186:AJ186"/>
    <mergeCell ref="AK186:AL186"/>
    <mergeCell ref="AI189:AJ189"/>
    <mergeCell ref="AI188:AJ188"/>
    <mergeCell ref="AK188:AL188"/>
    <mergeCell ref="AE186:AF186"/>
    <mergeCell ref="AI182:AJ182"/>
    <mergeCell ref="AK182:AL182"/>
    <mergeCell ref="AI183:AJ183"/>
    <mergeCell ref="AK183:AL183"/>
    <mergeCell ref="AI187:AJ187"/>
    <mergeCell ref="AK187:AL187"/>
    <mergeCell ref="AI184:AJ184"/>
    <mergeCell ref="AK184:AL184"/>
    <mergeCell ref="AI174:AJ174"/>
    <mergeCell ref="AK174:AL174"/>
    <mergeCell ref="AI180:AJ180"/>
    <mergeCell ref="AK180:AL180"/>
    <mergeCell ref="AI181:AJ181"/>
    <mergeCell ref="AK181:AL181"/>
    <mergeCell ref="AI178:AJ178"/>
    <mergeCell ref="AK178:AL178"/>
    <mergeCell ref="AI179:AJ179"/>
    <mergeCell ref="AK179:AL179"/>
    <mergeCell ref="AI176:AJ176"/>
    <mergeCell ref="AK176:AL176"/>
    <mergeCell ref="AI177:AJ177"/>
    <mergeCell ref="AK177:AL177"/>
    <mergeCell ref="AI175:AJ175"/>
    <mergeCell ref="AK175:AL175"/>
    <mergeCell ref="AK170:AL170"/>
    <mergeCell ref="AI171:AJ171"/>
    <mergeCell ref="AK171:AL171"/>
    <mergeCell ref="AI172:AJ172"/>
    <mergeCell ref="AK172:AL172"/>
    <mergeCell ref="AI169:AJ169"/>
    <mergeCell ref="AK169:AL169"/>
    <mergeCell ref="AK173:AL173"/>
    <mergeCell ref="AK165:AL165"/>
    <mergeCell ref="AI166:AJ166"/>
    <mergeCell ref="AK167:AL167"/>
    <mergeCell ref="AI168:AJ168"/>
    <mergeCell ref="AI165:AJ165"/>
    <mergeCell ref="AK168:AL168"/>
    <mergeCell ref="AK166:AL166"/>
    <mergeCell ref="AI167:AJ167"/>
    <mergeCell ref="AI170:AJ170"/>
    <mergeCell ref="AC164:AD164"/>
    <mergeCell ref="AA164:AB164"/>
    <mergeCell ref="AG164:AH164"/>
    <mergeCell ref="AE164:AF164"/>
    <mergeCell ref="AI173:AJ173"/>
    <mergeCell ref="AC168:AD168"/>
    <mergeCell ref="AC169:AD169"/>
    <mergeCell ref="AC170:AD170"/>
    <mergeCell ref="AC172:AD172"/>
    <mergeCell ref="AC173:AD173"/>
    <mergeCell ref="AK164:AL164"/>
    <mergeCell ref="AE163:AH163"/>
    <mergeCell ref="S163:V163"/>
    <mergeCell ref="O158:Q158"/>
    <mergeCell ref="T158:V158"/>
    <mergeCell ref="W163:Z163"/>
    <mergeCell ref="AA163:AD163"/>
    <mergeCell ref="T159:V159"/>
    <mergeCell ref="J160:Q160"/>
    <mergeCell ref="AI164:AJ164"/>
    <mergeCell ref="J157:K157"/>
    <mergeCell ref="L157:N157"/>
    <mergeCell ref="L125:N125"/>
    <mergeCell ref="M130:O130"/>
    <mergeCell ref="O159:Q159"/>
    <mergeCell ref="AI163:AL163"/>
    <mergeCell ref="V131:X131"/>
    <mergeCell ref="W140:X140"/>
    <mergeCell ref="AB160:AJ160"/>
    <mergeCell ref="AF162:AK162"/>
    <mergeCell ref="AI80:AK80"/>
    <mergeCell ref="AF89:AH89"/>
    <mergeCell ref="AF84:AH84"/>
    <mergeCell ref="P134:R134"/>
    <mergeCell ref="P133:R133"/>
    <mergeCell ref="AF80:AH80"/>
    <mergeCell ref="U91:AB91"/>
    <mergeCell ref="V103:AA103"/>
    <mergeCell ref="R110:S110"/>
    <mergeCell ref="AB103:AG103"/>
    <mergeCell ref="T139:V140"/>
    <mergeCell ref="L142:N142"/>
    <mergeCell ref="L139:N139"/>
    <mergeCell ref="T150:V150"/>
    <mergeCell ref="O149:Q149"/>
    <mergeCell ref="AB75:AD75"/>
    <mergeCell ref="W102:AE102"/>
    <mergeCell ref="K82:M82"/>
    <mergeCell ref="K83:M83"/>
    <mergeCell ref="K84:M84"/>
    <mergeCell ref="N134:O134"/>
    <mergeCell ref="AC60:AE60"/>
    <mergeCell ref="W59:Y59"/>
    <mergeCell ref="W60:Y60"/>
    <mergeCell ref="Z60:AB60"/>
    <mergeCell ref="O126:Q126"/>
    <mergeCell ref="J129:O129"/>
    <mergeCell ref="P131:R131"/>
    <mergeCell ref="J126:K126"/>
    <mergeCell ref="H84:J84"/>
    <mergeCell ref="K85:M85"/>
    <mergeCell ref="AC55:AE55"/>
    <mergeCell ref="AC56:AE56"/>
    <mergeCell ref="AC57:AE57"/>
    <mergeCell ref="AC58:AE58"/>
    <mergeCell ref="AC59:AE59"/>
    <mergeCell ref="AC61:AE61"/>
    <mergeCell ref="S69:U69"/>
    <mergeCell ref="Q59:S59"/>
    <mergeCell ref="T58:V58"/>
    <mergeCell ref="H80:J80"/>
    <mergeCell ref="Y75:AA75"/>
    <mergeCell ref="AC62:AE62"/>
    <mergeCell ref="AI125:AM125"/>
    <mergeCell ref="N57:P57"/>
    <mergeCell ref="N58:P58"/>
    <mergeCell ref="N59:P59"/>
    <mergeCell ref="P109:Q109"/>
    <mergeCell ref="Q58:S58"/>
    <mergeCell ref="T62:V62"/>
    <mergeCell ref="T156:V156"/>
    <mergeCell ref="S132:U132"/>
    <mergeCell ref="T157:V157"/>
    <mergeCell ref="T149:V149"/>
    <mergeCell ref="N132:O132"/>
    <mergeCell ref="V276:W276"/>
    <mergeCell ref="T267:U267"/>
    <mergeCell ref="O157:Q157"/>
    <mergeCell ref="T152:V152"/>
    <mergeCell ref="V270:W270"/>
    <mergeCell ref="V333:W333"/>
    <mergeCell ref="X332:Y332"/>
    <mergeCell ref="S301:T301"/>
    <mergeCell ref="Y164:Z164"/>
    <mergeCell ref="U189:V189"/>
    <mergeCell ref="U190:V190"/>
    <mergeCell ref="W192:X192"/>
    <mergeCell ref="X329:Y329"/>
    <mergeCell ref="V329:W329"/>
    <mergeCell ref="X320:Y320"/>
    <mergeCell ref="F157:G157"/>
    <mergeCell ref="O163:R163"/>
    <mergeCell ref="S164:T164"/>
    <mergeCell ref="U164:V164"/>
    <mergeCell ref="W164:X164"/>
    <mergeCell ref="R225:W225"/>
    <mergeCell ref="G170:H170"/>
    <mergeCell ref="G180:H180"/>
    <mergeCell ref="G181:H181"/>
    <mergeCell ref="G182:H182"/>
    <mergeCell ref="V321:W321"/>
    <mergeCell ref="V323:W323"/>
    <mergeCell ref="V324:W324"/>
    <mergeCell ref="V322:W322"/>
    <mergeCell ref="X326:Y326"/>
    <mergeCell ref="V325:W325"/>
    <mergeCell ref="V326:W326"/>
    <mergeCell ref="X325:Y325"/>
    <mergeCell ref="Y353:AA353"/>
    <mergeCell ref="Z323:AA323"/>
    <mergeCell ref="T322:U322"/>
    <mergeCell ref="T323:U323"/>
    <mergeCell ref="Y350:AA350"/>
    <mergeCell ref="T319:U319"/>
    <mergeCell ref="V352:X352"/>
    <mergeCell ref="Z328:AA328"/>
    <mergeCell ref="V335:W335"/>
    <mergeCell ref="V319:W319"/>
    <mergeCell ref="P353:Q353"/>
    <mergeCell ref="P352:Q352"/>
    <mergeCell ref="T350:U350"/>
    <mergeCell ref="T261:U261"/>
    <mergeCell ref="S299:T299"/>
    <mergeCell ref="M366:O366"/>
    <mergeCell ref="S298:T298"/>
    <mergeCell ref="O298:P298"/>
    <mergeCell ref="Q296:R297"/>
    <mergeCell ref="Q298:R298"/>
    <mergeCell ref="H356:I356"/>
    <mergeCell ref="H383:I383"/>
    <mergeCell ref="R379:S379"/>
    <mergeCell ref="T383:U383"/>
    <mergeCell ref="X380:Z380"/>
    <mergeCell ref="X381:Z381"/>
    <mergeCell ref="N382:O382"/>
    <mergeCell ref="M359:O360"/>
    <mergeCell ref="M361:O361"/>
    <mergeCell ref="M365:O365"/>
    <mergeCell ref="T386:U386"/>
    <mergeCell ref="X383:Z383"/>
    <mergeCell ref="V384:W384"/>
    <mergeCell ref="V380:W380"/>
    <mergeCell ref="T382:U382"/>
    <mergeCell ref="X384:Z384"/>
    <mergeCell ref="V385:W385"/>
    <mergeCell ref="V381:W381"/>
    <mergeCell ref="X382:Z382"/>
    <mergeCell ref="P391:Q391"/>
    <mergeCell ref="R392:S392"/>
    <mergeCell ref="P392:Q392"/>
    <mergeCell ref="T391:U391"/>
    <mergeCell ref="R390:S390"/>
    <mergeCell ref="P390:Q390"/>
    <mergeCell ref="R391:S391"/>
    <mergeCell ref="T390:U390"/>
    <mergeCell ref="P388:Q388"/>
    <mergeCell ref="R389:S389"/>
    <mergeCell ref="T392:U392"/>
    <mergeCell ref="T389:U389"/>
    <mergeCell ref="H454:K454"/>
    <mergeCell ref="J478:K478"/>
    <mergeCell ref="L418:M418"/>
    <mergeCell ref="H389:I389"/>
    <mergeCell ref="L451:M451"/>
    <mergeCell ref="H478:I478"/>
    <mergeCell ref="P484:Q484"/>
    <mergeCell ref="N475:O475"/>
    <mergeCell ref="L475:M475"/>
    <mergeCell ref="N476:O476"/>
    <mergeCell ref="N478:O478"/>
    <mergeCell ref="N479:O479"/>
    <mergeCell ref="L476:M476"/>
    <mergeCell ref="L481:M481"/>
    <mergeCell ref="L482:M482"/>
    <mergeCell ref="P478:Q478"/>
    <mergeCell ref="X561:Z561"/>
    <mergeCell ref="J487:K487"/>
    <mergeCell ref="F486:G486"/>
    <mergeCell ref="F487:G487"/>
    <mergeCell ref="J488:K488"/>
    <mergeCell ref="H490:I490"/>
    <mergeCell ref="H486:I486"/>
    <mergeCell ref="J489:K489"/>
    <mergeCell ref="W502:Y502"/>
    <mergeCell ref="Z500:AB501"/>
    <mergeCell ref="R559:T560"/>
    <mergeCell ref="W505:Y505"/>
    <mergeCell ref="R526:T527"/>
    <mergeCell ref="U524:W525"/>
    <mergeCell ref="U526:W527"/>
    <mergeCell ref="T512:V513"/>
    <mergeCell ref="H502:J502"/>
    <mergeCell ref="F488:G488"/>
    <mergeCell ref="A502:B503"/>
    <mergeCell ref="E511:G511"/>
    <mergeCell ref="F492:G492"/>
    <mergeCell ref="J492:K492"/>
    <mergeCell ref="A490:C490"/>
    <mergeCell ref="A500:B501"/>
    <mergeCell ref="F490:G490"/>
    <mergeCell ref="A496:B497"/>
    <mergeCell ref="J491:K491"/>
    <mergeCell ref="K500:M501"/>
    <mergeCell ref="K498:M499"/>
    <mergeCell ref="D543:H543"/>
    <mergeCell ref="F491:G491"/>
    <mergeCell ref="M543:P543"/>
    <mergeCell ref="N496:P496"/>
    <mergeCell ref="N531:O531"/>
    <mergeCell ref="A521:J521"/>
    <mergeCell ref="E500:G500"/>
    <mergeCell ref="AC369:AF369"/>
    <mergeCell ref="Y355:AA355"/>
    <mergeCell ref="AB355:AD355"/>
    <mergeCell ref="AE355:AF355"/>
    <mergeCell ref="AC374:AF374"/>
    <mergeCell ref="AC362:AF362"/>
    <mergeCell ref="AF358:AH358"/>
    <mergeCell ref="AG372:AK372"/>
    <mergeCell ref="AG371:AK371"/>
    <mergeCell ref="AC371:AF371"/>
    <mergeCell ref="AG370:AK370"/>
    <mergeCell ref="P375:Q375"/>
    <mergeCell ref="N392:O392"/>
    <mergeCell ref="P387:Q387"/>
    <mergeCell ref="R388:S388"/>
    <mergeCell ref="P389:Q389"/>
    <mergeCell ref="R386:S386"/>
    <mergeCell ref="V377:W377"/>
    <mergeCell ref="V373:W374"/>
    <mergeCell ref="AC375:AJ375"/>
    <mergeCell ref="AJ358:AL358"/>
    <mergeCell ref="AE337:AF338"/>
    <mergeCell ref="V346:X346"/>
    <mergeCell ref="V349:X349"/>
    <mergeCell ref="V350:X350"/>
    <mergeCell ref="V351:X351"/>
    <mergeCell ref="Y354:AA354"/>
    <mergeCell ref="Y349:AA349"/>
    <mergeCell ref="Y352:AA352"/>
    <mergeCell ref="V354:X354"/>
    <mergeCell ref="AB336:AD338"/>
    <mergeCell ref="AB326:AC326"/>
    <mergeCell ref="AB327:AC327"/>
    <mergeCell ref="AB328:AC328"/>
    <mergeCell ref="AG327:AH327"/>
    <mergeCell ref="AG328:AH328"/>
    <mergeCell ref="AG329:AH329"/>
    <mergeCell ref="AD335:AF335"/>
    <mergeCell ref="AG330:AH330"/>
    <mergeCell ref="AB333:AC333"/>
    <mergeCell ref="V320:W320"/>
    <mergeCell ref="AG353:AH353"/>
    <mergeCell ref="V356:X356"/>
    <mergeCell ref="AE356:AF356"/>
    <mergeCell ref="AB354:AD354"/>
    <mergeCell ref="AG354:AH354"/>
    <mergeCell ref="V353:X353"/>
    <mergeCell ref="V355:X355"/>
    <mergeCell ref="Y351:AA351"/>
    <mergeCell ref="AB325:AC325"/>
    <mergeCell ref="V344:X344"/>
    <mergeCell ref="V345:X345"/>
    <mergeCell ref="Y343:AA343"/>
    <mergeCell ref="X319:Y319"/>
    <mergeCell ref="Z332:AA332"/>
    <mergeCell ref="Z319:AA319"/>
    <mergeCell ref="Z322:AA322"/>
    <mergeCell ref="X335:Y335"/>
    <mergeCell ref="Z324:AA324"/>
    <mergeCell ref="Z326:AA326"/>
    <mergeCell ref="C191:D191"/>
    <mergeCell ref="Q295:T295"/>
    <mergeCell ref="H253:I253"/>
    <mergeCell ref="L278:M278"/>
    <mergeCell ref="T266:W266"/>
    <mergeCell ref="V267:W267"/>
    <mergeCell ref="H278:I278"/>
    <mergeCell ref="V268:W268"/>
    <mergeCell ref="U191:V191"/>
    <mergeCell ref="V278:W278"/>
    <mergeCell ref="Q299:R299"/>
    <mergeCell ref="S304:T304"/>
    <mergeCell ref="T268:U268"/>
    <mergeCell ref="T269:U269"/>
    <mergeCell ref="R276:S276"/>
    <mergeCell ref="R273:S273"/>
    <mergeCell ref="R274:S274"/>
    <mergeCell ref="R282:T283"/>
    <mergeCell ref="S300:T300"/>
    <mergeCell ref="R275:S275"/>
    <mergeCell ref="G295:H295"/>
    <mergeCell ref="G296:H297"/>
    <mergeCell ref="A302:C302"/>
    <mergeCell ref="D298:F298"/>
    <mergeCell ref="D299:F299"/>
    <mergeCell ref="D300:F300"/>
    <mergeCell ref="D302:F302"/>
    <mergeCell ref="D301:F301"/>
    <mergeCell ref="L270:M270"/>
    <mergeCell ref="L272:M272"/>
    <mergeCell ref="E185:F185"/>
    <mergeCell ref="I188:J188"/>
    <mergeCell ref="I189:J189"/>
    <mergeCell ref="I190:J190"/>
    <mergeCell ref="I191:J191"/>
    <mergeCell ref="E189:F189"/>
    <mergeCell ref="E190:F190"/>
    <mergeCell ref="K191:L191"/>
    <mergeCell ref="A316:C318"/>
    <mergeCell ref="D316:G318"/>
    <mergeCell ref="J277:K277"/>
    <mergeCell ref="F278:G278"/>
    <mergeCell ref="F273:G273"/>
    <mergeCell ref="F274:G274"/>
    <mergeCell ref="A277:C277"/>
    <mergeCell ref="A315:L315"/>
    <mergeCell ref="A295:C297"/>
    <mergeCell ref="D295:F297"/>
    <mergeCell ref="F277:G277"/>
    <mergeCell ref="C187:D187"/>
    <mergeCell ref="E187:F187"/>
    <mergeCell ref="E191:F191"/>
    <mergeCell ref="G190:H190"/>
    <mergeCell ref="C186:D186"/>
    <mergeCell ref="E186:F186"/>
    <mergeCell ref="H277:I277"/>
    <mergeCell ref="C188:D188"/>
    <mergeCell ref="H272:I272"/>
    <mergeCell ref="C184:D184"/>
    <mergeCell ref="E184:F184"/>
    <mergeCell ref="J253:K253"/>
    <mergeCell ref="H269:I269"/>
    <mergeCell ref="J267:K267"/>
    <mergeCell ref="J269:K269"/>
    <mergeCell ref="F268:G268"/>
    <mergeCell ref="F269:G269"/>
    <mergeCell ref="C185:D185"/>
    <mergeCell ref="C189:D189"/>
    <mergeCell ref="E182:F182"/>
    <mergeCell ref="C181:D181"/>
    <mergeCell ref="E181:F181"/>
    <mergeCell ref="C182:D182"/>
    <mergeCell ref="E178:F178"/>
    <mergeCell ref="C183:D183"/>
    <mergeCell ref="E183:F183"/>
    <mergeCell ref="C172:D172"/>
    <mergeCell ref="E172:F172"/>
    <mergeCell ref="C174:D174"/>
    <mergeCell ref="E174:F174"/>
    <mergeCell ref="C173:D173"/>
    <mergeCell ref="C175:D175"/>
    <mergeCell ref="E175:F175"/>
    <mergeCell ref="E173:F173"/>
    <mergeCell ref="E176:F176"/>
    <mergeCell ref="S415:U415"/>
    <mergeCell ref="C177:D177"/>
    <mergeCell ref="E177:F177"/>
    <mergeCell ref="C180:D180"/>
    <mergeCell ref="E180:F180"/>
    <mergeCell ref="F380:G380"/>
    <mergeCell ref="C179:D179"/>
    <mergeCell ref="C178:D178"/>
    <mergeCell ref="E179:F179"/>
    <mergeCell ref="A487:C487"/>
    <mergeCell ref="A489:C489"/>
    <mergeCell ref="D487:E487"/>
    <mergeCell ref="D485:E485"/>
    <mergeCell ref="A485:C485"/>
    <mergeCell ref="A486:C486"/>
    <mergeCell ref="D486:E486"/>
    <mergeCell ref="D477:E477"/>
    <mergeCell ref="F474:G474"/>
    <mergeCell ref="D481:E481"/>
    <mergeCell ref="F478:G478"/>
    <mergeCell ref="D483:E483"/>
    <mergeCell ref="F480:G480"/>
    <mergeCell ref="D475:E475"/>
    <mergeCell ref="H377:I377"/>
    <mergeCell ref="L393:M393"/>
    <mergeCell ref="L416:M416"/>
    <mergeCell ref="N417:O417"/>
    <mergeCell ref="L376:M376"/>
    <mergeCell ref="H385:I385"/>
    <mergeCell ref="H386:I386"/>
    <mergeCell ref="H387:I387"/>
    <mergeCell ref="H388:I388"/>
    <mergeCell ref="N388:O388"/>
    <mergeCell ref="AB407:AC407"/>
    <mergeCell ref="X376:Z376"/>
    <mergeCell ref="T515:V515"/>
    <mergeCell ref="M440:O440"/>
    <mergeCell ref="R384:S384"/>
    <mergeCell ref="P384:Q384"/>
    <mergeCell ref="P393:Q393"/>
    <mergeCell ref="X377:Z377"/>
    <mergeCell ref="L379:M379"/>
    <mergeCell ref="X378:Z378"/>
    <mergeCell ref="N385:O385"/>
    <mergeCell ref="N384:O384"/>
    <mergeCell ref="R479:S479"/>
    <mergeCell ref="N490:O490"/>
    <mergeCell ref="L401:O401"/>
    <mergeCell ref="L479:M479"/>
    <mergeCell ref="R489:S489"/>
    <mergeCell ref="N484:O484"/>
    <mergeCell ref="N483:O483"/>
    <mergeCell ref="L487:M487"/>
    <mergeCell ref="AG373:AK373"/>
    <mergeCell ref="AG374:AK374"/>
    <mergeCell ref="P372:Z372"/>
    <mergeCell ref="R375:S375"/>
    <mergeCell ref="T377:U377"/>
    <mergeCell ref="L375:M375"/>
    <mergeCell ref="N375:O375"/>
    <mergeCell ref="P376:Q376"/>
    <mergeCell ref="AC372:AF372"/>
    <mergeCell ref="AC373:AF373"/>
    <mergeCell ref="AD598:AF598"/>
    <mergeCell ref="X596:Z596"/>
    <mergeCell ref="X595:Z595"/>
    <mergeCell ref="X391:Z391"/>
    <mergeCell ref="X389:Z389"/>
    <mergeCell ref="V376:W376"/>
    <mergeCell ref="Z496:AB497"/>
    <mergeCell ref="V389:W389"/>
    <mergeCell ref="V387:W387"/>
    <mergeCell ref="Z421:AA421"/>
    <mergeCell ref="AD602:AF602"/>
    <mergeCell ref="X387:Z387"/>
    <mergeCell ref="AE573:AF573"/>
    <mergeCell ref="V574:X574"/>
    <mergeCell ref="V569:X569"/>
    <mergeCell ref="V386:W386"/>
    <mergeCell ref="V388:W388"/>
    <mergeCell ref="X388:Z388"/>
    <mergeCell ref="X406:Y406"/>
    <mergeCell ref="V406:W406"/>
    <mergeCell ref="AD601:AF601"/>
    <mergeCell ref="AA602:AC602"/>
    <mergeCell ref="AA604:AC604"/>
    <mergeCell ref="AA603:AC603"/>
    <mergeCell ref="AA601:AC601"/>
    <mergeCell ref="X386:Z386"/>
    <mergeCell ref="X484:Y484"/>
    <mergeCell ref="Z480:AA480"/>
    <mergeCell ref="Z481:AA481"/>
    <mergeCell ref="X415:Y415"/>
    <mergeCell ref="AC370:AF370"/>
    <mergeCell ref="X375:Z375"/>
    <mergeCell ref="V375:W375"/>
    <mergeCell ref="AA562:AB562"/>
    <mergeCell ref="X373:Z374"/>
    <mergeCell ref="X379:Z379"/>
    <mergeCell ref="AB406:AC406"/>
    <mergeCell ref="V405:W405"/>
    <mergeCell ref="X414:Y414"/>
    <mergeCell ref="AC522:AD522"/>
    <mergeCell ref="W12:AK12"/>
    <mergeCell ref="G17:AE18"/>
    <mergeCell ref="Y74:AA74"/>
    <mergeCell ref="Z104:AA104"/>
    <mergeCell ref="X104:Y104"/>
    <mergeCell ref="X25:AI25"/>
    <mergeCell ref="G76:I76"/>
    <mergeCell ref="H104:I104"/>
    <mergeCell ref="G74:I74"/>
    <mergeCell ref="Q57:S57"/>
    <mergeCell ref="AB487:AC487"/>
    <mergeCell ref="V564:W564"/>
    <mergeCell ref="V568:AA568"/>
    <mergeCell ref="AD539:AE539"/>
    <mergeCell ref="AE509:AG509"/>
    <mergeCell ref="AE508:AG508"/>
    <mergeCell ref="AC508:AD509"/>
    <mergeCell ref="AC529:AD529"/>
    <mergeCell ref="AD550:AE550"/>
    <mergeCell ref="AG525:AI525"/>
    <mergeCell ref="AB410:AC410"/>
    <mergeCell ref="AB409:AC409"/>
    <mergeCell ref="V382:W382"/>
    <mergeCell ref="C5:L5"/>
    <mergeCell ref="G12:T12"/>
    <mergeCell ref="J366:L366"/>
    <mergeCell ref="R373:S374"/>
    <mergeCell ref="X402:Y403"/>
    <mergeCell ref="P373:Q374"/>
    <mergeCell ref="A356:C356"/>
    <mergeCell ref="N588:O588"/>
    <mergeCell ref="J568:K569"/>
    <mergeCell ref="I547:L547"/>
    <mergeCell ref="F587:G587"/>
    <mergeCell ref="M563:O563"/>
    <mergeCell ref="I558:U558"/>
    <mergeCell ref="L587:M587"/>
    <mergeCell ref="E562:F562"/>
    <mergeCell ref="N587:O587"/>
    <mergeCell ref="I564:J564"/>
    <mergeCell ref="AJ536:AL536"/>
    <mergeCell ref="AE536:AF536"/>
    <mergeCell ref="J476:K476"/>
    <mergeCell ref="F453:G453"/>
    <mergeCell ref="AA638:AC638"/>
    <mergeCell ref="A587:C587"/>
    <mergeCell ref="A583:C583"/>
    <mergeCell ref="A584:C584"/>
    <mergeCell ref="H587:I587"/>
    <mergeCell ref="A576:C576"/>
    <mergeCell ref="I668:K668"/>
    <mergeCell ref="A572:C572"/>
    <mergeCell ref="D586:E586"/>
    <mergeCell ref="A582:C582"/>
    <mergeCell ref="AA730:AG730"/>
    <mergeCell ref="AI637:AJ637"/>
    <mergeCell ref="AD638:AE638"/>
    <mergeCell ref="AF637:AH637"/>
    <mergeCell ref="AD640:AE640"/>
    <mergeCell ref="AA645:AC645"/>
    <mergeCell ref="O685:P688"/>
    <mergeCell ref="T695:U695"/>
    <mergeCell ref="W689:X689"/>
    <mergeCell ref="O689:P689"/>
    <mergeCell ref="S689:T689"/>
    <mergeCell ref="J693:O693"/>
    <mergeCell ref="N694:O694"/>
    <mergeCell ref="U689:V689"/>
    <mergeCell ref="AA734:AB734"/>
    <mergeCell ref="AA732:AJ732"/>
    <mergeCell ref="AA731:AL731"/>
    <mergeCell ref="AA733:AF733"/>
    <mergeCell ref="AA728:AE728"/>
    <mergeCell ref="AA729:AG729"/>
    <mergeCell ref="AA727:AI727"/>
    <mergeCell ref="U684:V688"/>
    <mergeCell ref="S684:T688"/>
    <mergeCell ref="Q688:R688"/>
    <mergeCell ref="Q686:R686"/>
    <mergeCell ref="Q685:R685"/>
    <mergeCell ref="V694:W694"/>
    <mergeCell ref="AC689:AD689"/>
    <mergeCell ref="R694:S694"/>
    <mergeCell ref="Q689:R689"/>
    <mergeCell ref="Q684:R684"/>
    <mergeCell ref="W684:X688"/>
    <mergeCell ref="Q687:R687"/>
    <mergeCell ref="U667:W667"/>
    <mergeCell ref="AD653:AF653"/>
    <mergeCell ref="AG661:AI661"/>
    <mergeCell ref="AG660:AI660"/>
    <mergeCell ref="R668:T668"/>
    <mergeCell ref="AE684:AF688"/>
    <mergeCell ref="AC684:AC688"/>
    <mergeCell ref="Y684:Z688"/>
    <mergeCell ref="AD684:AD688"/>
    <mergeCell ref="AA684:AB688"/>
    <mergeCell ref="W651:Y651"/>
    <mergeCell ref="AD661:AF661"/>
    <mergeCell ref="AC531:AD531"/>
    <mergeCell ref="U529:W529"/>
    <mergeCell ref="AC532:AD532"/>
    <mergeCell ref="AC533:AD533"/>
    <mergeCell ref="AG531:AI531"/>
    <mergeCell ref="AF539:AG539"/>
    <mergeCell ref="AE533:AF533"/>
    <mergeCell ref="S532:W532"/>
    <mergeCell ref="AF562:AH562"/>
    <mergeCell ref="AC560:AE560"/>
    <mergeCell ref="AD551:AE551"/>
    <mergeCell ref="AD552:AE552"/>
    <mergeCell ref="AF560:AH560"/>
    <mergeCell ref="K559:L560"/>
    <mergeCell ref="M562:O562"/>
    <mergeCell ref="V561:W561"/>
    <mergeCell ref="U559:U560"/>
    <mergeCell ref="R561:T561"/>
    <mergeCell ref="AD546:AE546"/>
    <mergeCell ref="P559:Q560"/>
    <mergeCell ref="J588:K588"/>
    <mergeCell ref="AG535:AI535"/>
    <mergeCell ref="AD553:AE553"/>
    <mergeCell ref="AD542:AE543"/>
    <mergeCell ref="AD549:AE549"/>
    <mergeCell ref="AD547:AE547"/>
    <mergeCell ref="U542:AC543"/>
    <mergeCell ref="AC538:AD538"/>
    <mergeCell ref="AD545:AE545"/>
    <mergeCell ref="AD548:AE548"/>
    <mergeCell ref="I561:J561"/>
    <mergeCell ref="I544:L544"/>
    <mergeCell ref="P569:R569"/>
    <mergeCell ref="I559:J560"/>
    <mergeCell ref="K564:L564"/>
    <mergeCell ref="X563:Z563"/>
    <mergeCell ref="X564:Z564"/>
    <mergeCell ref="X559:Z560"/>
    <mergeCell ref="I563:J563"/>
    <mergeCell ref="M559:O560"/>
    <mergeCell ref="T475:U475"/>
    <mergeCell ref="T483:U483"/>
    <mergeCell ref="T482:U482"/>
    <mergeCell ref="T480:U480"/>
    <mergeCell ref="T478:U478"/>
    <mergeCell ref="R562:T562"/>
    <mergeCell ref="M542:P542"/>
    <mergeCell ref="L488:M488"/>
    <mergeCell ref="V483:W483"/>
    <mergeCell ref="X480:Y480"/>
    <mergeCell ref="V478:W478"/>
    <mergeCell ref="I542:L542"/>
    <mergeCell ref="K561:L561"/>
    <mergeCell ref="I562:J562"/>
    <mergeCell ref="V562:W562"/>
    <mergeCell ref="K506:M507"/>
    <mergeCell ref="K494:M495"/>
    <mergeCell ref="J528:K528"/>
    <mergeCell ref="T465:U465"/>
    <mergeCell ref="X476:Y476"/>
    <mergeCell ref="AB477:AC477"/>
    <mergeCell ref="Z474:AA474"/>
    <mergeCell ref="T467:U467"/>
    <mergeCell ref="Z475:AA475"/>
    <mergeCell ref="V475:W475"/>
    <mergeCell ref="X475:Y475"/>
    <mergeCell ref="V476:W476"/>
    <mergeCell ref="T476:U476"/>
    <mergeCell ref="T474:U474"/>
    <mergeCell ref="T473:U473"/>
    <mergeCell ref="T456:U456"/>
    <mergeCell ref="T455:U455"/>
    <mergeCell ref="V460:W460"/>
    <mergeCell ref="T471:W471"/>
    <mergeCell ref="T460:U460"/>
    <mergeCell ref="T468:U468"/>
    <mergeCell ref="V461:W461"/>
    <mergeCell ref="T461:U461"/>
    <mergeCell ref="AC523:AD523"/>
    <mergeCell ref="AJ445:AK445"/>
    <mergeCell ref="AF446:AG446"/>
    <mergeCell ref="AH445:AI445"/>
    <mergeCell ref="X445:Y445"/>
    <mergeCell ref="AB474:AC474"/>
    <mergeCell ref="W514:Y515"/>
    <mergeCell ref="X478:Y478"/>
    <mergeCell ref="X479:Y479"/>
    <mergeCell ref="X483:Y483"/>
    <mergeCell ref="T479:U479"/>
    <mergeCell ref="X482:Y482"/>
    <mergeCell ref="V486:W486"/>
    <mergeCell ref="S593:T593"/>
    <mergeCell ref="N585:O585"/>
    <mergeCell ref="R524:T525"/>
    <mergeCell ref="X562:Z562"/>
    <mergeCell ref="Q505:S505"/>
    <mergeCell ref="P485:Q485"/>
    <mergeCell ref="T499:V499"/>
    <mergeCell ref="D587:E587"/>
    <mergeCell ref="A588:C588"/>
    <mergeCell ref="A592:H592"/>
    <mergeCell ref="E594:F594"/>
    <mergeCell ref="A591:D591"/>
    <mergeCell ref="T472:U472"/>
    <mergeCell ref="R563:T563"/>
    <mergeCell ref="J587:K587"/>
    <mergeCell ref="A586:C586"/>
    <mergeCell ref="M594:N594"/>
    <mergeCell ref="A593:B593"/>
    <mergeCell ref="C593:D593"/>
    <mergeCell ref="H588:I588"/>
    <mergeCell ref="G594:H594"/>
    <mergeCell ref="D588:E588"/>
    <mergeCell ref="C594:D594"/>
    <mergeCell ref="A594:B594"/>
    <mergeCell ref="I592:T592"/>
    <mergeCell ref="O594:P594"/>
    <mergeCell ref="M593:N593"/>
    <mergeCell ref="A585:C585"/>
    <mergeCell ref="A578:C578"/>
    <mergeCell ref="D542:H542"/>
    <mergeCell ref="D546:H546"/>
    <mergeCell ref="P568:U568"/>
    <mergeCell ref="L568:M569"/>
    <mergeCell ref="N568:O569"/>
    <mergeCell ref="I546:L546"/>
    <mergeCell ref="I545:L545"/>
    <mergeCell ref="K563:L563"/>
    <mergeCell ref="AJ524:AL524"/>
    <mergeCell ref="AJ523:AL523"/>
    <mergeCell ref="AE514:AG515"/>
    <mergeCell ref="AH516:AI516"/>
    <mergeCell ref="AE523:AF523"/>
    <mergeCell ref="AG526:AI526"/>
    <mergeCell ref="AE526:AF526"/>
    <mergeCell ref="AH514:AI514"/>
    <mergeCell ref="AH515:AI515"/>
    <mergeCell ref="AJ526:AL526"/>
    <mergeCell ref="AH505:AI505"/>
    <mergeCell ref="AH507:AI507"/>
    <mergeCell ref="AE507:AG507"/>
    <mergeCell ref="AJ522:AL522"/>
    <mergeCell ref="AH513:AI513"/>
    <mergeCell ref="AG522:AI522"/>
    <mergeCell ref="AE513:AG513"/>
    <mergeCell ref="AE510:AG510"/>
    <mergeCell ref="AH512:AI512"/>
    <mergeCell ref="AH506:AI506"/>
    <mergeCell ref="AC515:AD515"/>
    <mergeCell ref="AG523:AI523"/>
    <mergeCell ref="AE528:AF528"/>
    <mergeCell ref="AH510:AI510"/>
    <mergeCell ref="AE527:AF527"/>
    <mergeCell ref="AH508:AI508"/>
    <mergeCell ref="AH509:AI509"/>
    <mergeCell ref="AC525:AD525"/>
    <mergeCell ref="AC527:AD527"/>
    <mergeCell ref="AC528:AD528"/>
    <mergeCell ref="AH499:AI499"/>
    <mergeCell ref="AH496:AI496"/>
    <mergeCell ref="AH500:AI500"/>
    <mergeCell ref="AH501:AI501"/>
    <mergeCell ref="AH502:AI502"/>
    <mergeCell ref="AE506:AG506"/>
    <mergeCell ref="AE504:AG505"/>
    <mergeCell ref="AE499:AG499"/>
    <mergeCell ref="AE496:AG496"/>
    <mergeCell ref="AE500:AG501"/>
    <mergeCell ref="AC514:AD514"/>
    <mergeCell ref="Z502:AB503"/>
    <mergeCell ref="Z498:AB499"/>
    <mergeCell ref="T500:V500"/>
    <mergeCell ref="T501:V501"/>
    <mergeCell ref="W503:Y503"/>
    <mergeCell ref="W498:Y499"/>
    <mergeCell ref="AC512:AD513"/>
    <mergeCell ref="AC506:AD507"/>
    <mergeCell ref="AC500:AD501"/>
    <mergeCell ref="Q513:S513"/>
    <mergeCell ref="Q512:S512"/>
    <mergeCell ref="Q515:S515"/>
    <mergeCell ref="W506:Y506"/>
    <mergeCell ref="W504:Y504"/>
    <mergeCell ref="P524:Q525"/>
    <mergeCell ref="N507:P507"/>
    <mergeCell ref="T518:V518"/>
    <mergeCell ref="N504:P504"/>
    <mergeCell ref="N501:P501"/>
    <mergeCell ref="W501:Y501"/>
    <mergeCell ref="Q507:S507"/>
    <mergeCell ref="H505:J505"/>
    <mergeCell ref="H504:J504"/>
    <mergeCell ref="H503:J503"/>
    <mergeCell ref="T504:V505"/>
    <mergeCell ref="Q506:S506"/>
    <mergeCell ref="Q503:S503"/>
    <mergeCell ref="R488:S488"/>
    <mergeCell ref="N498:P498"/>
    <mergeCell ref="C500:D501"/>
    <mergeCell ref="C502:D503"/>
    <mergeCell ref="E501:G501"/>
    <mergeCell ref="K502:M503"/>
    <mergeCell ref="D489:E489"/>
    <mergeCell ref="D488:E488"/>
    <mergeCell ref="L491:M491"/>
    <mergeCell ref="H497:J497"/>
    <mergeCell ref="T496:V497"/>
    <mergeCell ref="N494:P495"/>
    <mergeCell ref="P492:Q492"/>
    <mergeCell ref="Q497:S497"/>
    <mergeCell ref="Q501:S501"/>
    <mergeCell ref="V490:W490"/>
    <mergeCell ref="T492:U492"/>
    <mergeCell ref="R491:S491"/>
    <mergeCell ref="T498:V498"/>
    <mergeCell ref="N491:O491"/>
    <mergeCell ref="R490:S490"/>
    <mergeCell ref="A498:B499"/>
    <mergeCell ref="Q498:S498"/>
    <mergeCell ref="Q499:S499"/>
    <mergeCell ref="E503:G503"/>
    <mergeCell ref="E505:G505"/>
    <mergeCell ref="H498:J498"/>
    <mergeCell ref="Q496:S496"/>
    <mergeCell ref="N497:P497"/>
    <mergeCell ref="J490:K490"/>
    <mergeCell ref="Q502:S502"/>
    <mergeCell ref="Q504:S504"/>
    <mergeCell ref="H509:J509"/>
    <mergeCell ref="N500:P500"/>
    <mergeCell ref="N502:P502"/>
    <mergeCell ref="N506:P506"/>
    <mergeCell ref="N505:P505"/>
    <mergeCell ref="Q509:S509"/>
    <mergeCell ref="Q508:S508"/>
    <mergeCell ref="N503:P503"/>
    <mergeCell ref="E507:G507"/>
    <mergeCell ref="E513:G513"/>
    <mergeCell ref="H512:J512"/>
    <mergeCell ref="K510:M510"/>
    <mergeCell ref="E508:G508"/>
    <mergeCell ref="H507:J507"/>
    <mergeCell ref="H508:J508"/>
    <mergeCell ref="E509:G509"/>
    <mergeCell ref="H511:J511"/>
    <mergeCell ref="K511:M511"/>
    <mergeCell ref="K513:M513"/>
    <mergeCell ref="H510:J510"/>
    <mergeCell ref="H483:I483"/>
    <mergeCell ref="K508:M508"/>
    <mergeCell ref="H492:I492"/>
    <mergeCell ref="D482:E482"/>
    <mergeCell ref="E504:G504"/>
    <mergeCell ref="E498:G498"/>
    <mergeCell ref="L492:M492"/>
    <mergeCell ref="H485:I485"/>
    <mergeCell ref="J481:K481"/>
    <mergeCell ref="J482:K482"/>
    <mergeCell ref="J483:K483"/>
    <mergeCell ref="H487:I487"/>
    <mergeCell ref="E499:G499"/>
    <mergeCell ref="P489:Q489"/>
    <mergeCell ref="J486:K486"/>
    <mergeCell ref="N485:O485"/>
    <mergeCell ref="H481:I481"/>
    <mergeCell ref="F481:G481"/>
    <mergeCell ref="J479:K479"/>
    <mergeCell ref="H482:I482"/>
    <mergeCell ref="H480:I480"/>
    <mergeCell ref="N514:P514"/>
    <mergeCell ref="P488:Q488"/>
    <mergeCell ref="Q494:S495"/>
    <mergeCell ref="N492:O492"/>
    <mergeCell ref="Q500:S500"/>
    <mergeCell ref="P491:Q491"/>
    <mergeCell ref="P487:Q487"/>
    <mergeCell ref="R482:S482"/>
    <mergeCell ref="R480:S480"/>
    <mergeCell ref="N482:O482"/>
    <mergeCell ref="L478:M478"/>
    <mergeCell ref="R483:S483"/>
    <mergeCell ref="N480:O480"/>
    <mergeCell ref="P480:Q480"/>
    <mergeCell ref="P482:Q482"/>
    <mergeCell ref="R478:S478"/>
    <mergeCell ref="P483:Q483"/>
    <mergeCell ref="R459:S459"/>
    <mergeCell ref="R472:S472"/>
    <mergeCell ref="L462:M462"/>
    <mergeCell ref="N460:O460"/>
    <mergeCell ref="L483:M483"/>
    <mergeCell ref="L480:M480"/>
    <mergeCell ref="P479:Q479"/>
    <mergeCell ref="N481:O481"/>
    <mergeCell ref="P481:Q481"/>
    <mergeCell ref="R481:S481"/>
    <mergeCell ref="L449:O449"/>
    <mergeCell ref="L457:M457"/>
    <mergeCell ref="H464:K464"/>
    <mergeCell ref="H466:K466"/>
    <mergeCell ref="H468:K468"/>
    <mergeCell ref="L472:M472"/>
    <mergeCell ref="L466:M466"/>
    <mergeCell ref="L456:M456"/>
    <mergeCell ref="N462:O462"/>
    <mergeCell ref="N472:O472"/>
    <mergeCell ref="L473:M473"/>
    <mergeCell ref="N465:O465"/>
    <mergeCell ref="N458:O458"/>
    <mergeCell ref="M446:O446"/>
    <mergeCell ref="L459:M459"/>
    <mergeCell ref="N457:O457"/>
    <mergeCell ref="N463:O463"/>
    <mergeCell ref="L452:M452"/>
    <mergeCell ref="L458:M458"/>
    <mergeCell ref="L460:M460"/>
    <mergeCell ref="L461:M461"/>
    <mergeCell ref="N467:O467"/>
    <mergeCell ref="L465:M465"/>
    <mergeCell ref="L450:M450"/>
    <mergeCell ref="L468:M468"/>
    <mergeCell ref="P458:Q458"/>
    <mergeCell ref="P465:Q465"/>
    <mergeCell ref="N459:O459"/>
    <mergeCell ref="L464:M464"/>
    <mergeCell ref="L467:M467"/>
    <mergeCell ref="D459:E459"/>
    <mergeCell ref="F461:G461"/>
    <mergeCell ref="F459:G459"/>
    <mergeCell ref="D460:E460"/>
    <mergeCell ref="H460:K460"/>
    <mergeCell ref="H461:K461"/>
    <mergeCell ref="F455:G455"/>
    <mergeCell ref="F458:G458"/>
    <mergeCell ref="F457:G457"/>
    <mergeCell ref="D457:E457"/>
    <mergeCell ref="D458:E458"/>
    <mergeCell ref="N489:O489"/>
    <mergeCell ref="D473:E473"/>
    <mergeCell ref="D464:E464"/>
    <mergeCell ref="D476:E476"/>
    <mergeCell ref="D455:E455"/>
    <mergeCell ref="J480:K480"/>
    <mergeCell ref="F463:G463"/>
    <mergeCell ref="F466:G466"/>
    <mergeCell ref="F468:G468"/>
    <mergeCell ref="N464:O464"/>
    <mergeCell ref="P473:Q473"/>
    <mergeCell ref="L463:M463"/>
    <mergeCell ref="L474:M474"/>
    <mergeCell ref="P476:Q476"/>
    <mergeCell ref="N474:O474"/>
    <mergeCell ref="J477:K477"/>
    <mergeCell ref="H474:I474"/>
    <mergeCell ref="H473:I473"/>
    <mergeCell ref="J474:K474"/>
    <mergeCell ref="H465:K465"/>
    <mergeCell ref="J424:K424"/>
    <mergeCell ref="H441:I441"/>
    <mergeCell ref="H458:K458"/>
    <mergeCell ref="H476:I476"/>
    <mergeCell ref="H477:I477"/>
    <mergeCell ref="D356:E356"/>
    <mergeCell ref="H382:I382"/>
    <mergeCell ref="J385:K385"/>
    <mergeCell ref="J384:K384"/>
    <mergeCell ref="D333:G333"/>
    <mergeCell ref="D377:E377"/>
    <mergeCell ref="D378:E378"/>
    <mergeCell ref="D385:E385"/>
    <mergeCell ref="H375:I375"/>
    <mergeCell ref="H379:I379"/>
    <mergeCell ref="F452:G452"/>
    <mergeCell ref="F451:G451"/>
    <mergeCell ref="J333:K333"/>
    <mergeCell ref="F456:G456"/>
    <mergeCell ref="F460:G460"/>
    <mergeCell ref="A371:E371"/>
    <mergeCell ref="A370:C370"/>
    <mergeCell ref="F356:G356"/>
    <mergeCell ref="A410:C410"/>
    <mergeCell ref="A397:D397"/>
    <mergeCell ref="A468:C468"/>
    <mergeCell ref="A476:C476"/>
    <mergeCell ref="D461:E461"/>
    <mergeCell ref="A466:C466"/>
    <mergeCell ref="D463:E463"/>
    <mergeCell ref="D472:E472"/>
    <mergeCell ref="A461:C461"/>
    <mergeCell ref="D474:E474"/>
    <mergeCell ref="A473:C473"/>
    <mergeCell ref="A470:F470"/>
    <mergeCell ref="A456:C456"/>
    <mergeCell ref="A477:C477"/>
    <mergeCell ref="A482:C482"/>
    <mergeCell ref="A481:C481"/>
    <mergeCell ref="A471:C472"/>
    <mergeCell ref="A474:C474"/>
    <mergeCell ref="A479:C479"/>
    <mergeCell ref="A459:C459"/>
    <mergeCell ref="A463:C463"/>
    <mergeCell ref="A465:C465"/>
    <mergeCell ref="A440:C440"/>
    <mergeCell ref="A422:C422"/>
    <mergeCell ref="A430:C430"/>
    <mergeCell ref="A438:C438"/>
    <mergeCell ref="A434:C434"/>
    <mergeCell ref="D468:E468"/>
    <mergeCell ref="A467:C467"/>
    <mergeCell ref="D467:E467"/>
    <mergeCell ref="A457:C457"/>
    <mergeCell ref="D450:E450"/>
    <mergeCell ref="L423:M423"/>
    <mergeCell ref="H425:O425"/>
    <mergeCell ref="F430:G430"/>
    <mergeCell ref="F421:G421"/>
    <mergeCell ref="F429:G429"/>
    <mergeCell ref="F424:G424"/>
    <mergeCell ref="H428:I429"/>
    <mergeCell ref="A427:F427"/>
    <mergeCell ref="H421:I421"/>
    <mergeCell ref="J423:K423"/>
    <mergeCell ref="A436:C436"/>
    <mergeCell ref="A437:C437"/>
    <mergeCell ref="A433:C433"/>
    <mergeCell ref="A431:C431"/>
    <mergeCell ref="A424:C424"/>
    <mergeCell ref="A421:C421"/>
    <mergeCell ref="A423:C423"/>
    <mergeCell ref="F422:G422"/>
    <mergeCell ref="L419:M419"/>
    <mergeCell ref="L422:M422"/>
    <mergeCell ref="D421:E421"/>
    <mergeCell ref="D419:E419"/>
    <mergeCell ref="F420:G420"/>
    <mergeCell ref="H420:I420"/>
    <mergeCell ref="H422:I422"/>
    <mergeCell ref="Z418:AA418"/>
    <mergeCell ref="Z416:AA416"/>
    <mergeCell ref="Z415:AA415"/>
    <mergeCell ref="R429:AA429"/>
    <mergeCell ref="X418:Y418"/>
    <mergeCell ref="S418:U418"/>
    <mergeCell ref="V418:W418"/>
    <mergeCell ref="S416:U416"/>
    <mergeCell ref="S417:U417"/>
    <mergeCell ref="V417:W417"/>
    <mergeCell ref="X417:Y417"/>
    <mergeCell ref="AB417:AC417"/>
    <mergeCell ref="V419:W419"/>
    <mergeCell ref="AB415:AC415"/>
    <mergeCell ref="AD420:AE420"/>
    <mergeCell ref="AD430:AE430"/>
    <mergeCell ref="X416:Y416"/>
    <mergeCell ref="AB416:AC416"/>
    <mergeCell ref="AB418:AC418"/>
    <mergeCell ref="AD415:AE415"/>
    <mergeCell ref="Z417:AA417"/>
    <mergeCell ref="S419:U419"/>
    <mergeCell ref="R446:S446"/>
    <mergeCell ref="V421:W421"/>
    <mergeCell ref="R428:AK428"/>
    <mergeCell ref="AB421:AC421"/>
    <mergeCell ref="X419:Y419"/>
    <mergeCell ref="AJ430:AK430"/>
    <mergeCell ref="AC424:AH424"/>
    <mergeCell ref="AF421:AH421"/>
    <mergeCell ref="R453:S453"/>
    <mergeCell ref="R452:S452"/>
    <mergeCell ref="V420:W420"/>
    <mergeCell ref="V430:W430"/>
    <mergeCell ref="T443:U443"/>
    <mergeCell ref="T450:U450"/>
    <mergeCell ref="T446:U446"/>
    <mergeCell ref="S423:T424"/>
    <mergeCell ref="T445:U445"/>
    <mergeCell ref="V445:W445"/>
    <mergeCell ref="V443:W443"/>
    <mergeCell ref="N421:O421"/>
    <mergeCell ref="M428:O430"/>
    <mergeCell ref="X421:Y421"/>
    <mergeCell ref="X430:Y430"/>
    <mergeCell ref="V444:W444"/>
    <mergeCell ref="X444:Y444"/>
    <mergeCell ref="R444:S444"/>
    <mergeCell ref="S421:U421"/>
    <mergeCell ref="T444:U444"/>
    <mergeCell ref="N418:O418"/>
    <mergeCell ref="P428:Q430"/>
    <mergeCell ref="S420:U420"/>
    <mergeCell ref="R430:S430"/>
    <mergeCell ref="R443:S443"/>
    <mergeCell ref="T430:U430"/>
    <mergeCell ref="N423:O423"/>
    <mergeCell ref="N422:O422"/>
    <mergeCell ref="N424:O424"/>
    <mergeCell ref="V409:W409"/>
    <mergeCell ref="N408:O408"/>
    <mergeCell ref="J410:K410"/>
    <mergeCell ref="N416:O416"/>
    <mergeCell ref="S408:U408"/>
    <mergeCell ref="S412:U412"/>
    <mergeCell ref="S414:U414"/>
    <mergeCell ref="S413:U413"/>
    <mergeCell ref="V412:W412"/>
    <mergeCell ref="L411:M411"/>
    <mergeCell ref="H404:I404"/>
    <mergeCell ref="S411:U411"/>
    <mergeCell ref="L408:M408"/>
    <mergeCell ref="D410:E410"/>
    <mergeCell ref="D409:E409"/>
    <mergeCell ref="F409:G409"/>
    <mergeCell ref="L410:M410"/>
    <mergeCell ref="N409:O409"/>
    <mergeCell ref="S410:U410"/>
    <mergeCell ref="H410:I410"/>
    <mergeCell ref="J407:K407"/>
    <mergeCell ref="H406:I406"/>
    <mergeCell ref="L409:M409"/>
    <mergeCell ref="J409:K409"/>
    <mergeCell ref="H408:I408"/>
    <mergeCell ref="J406:K406"/>
    <mergeCell ref="L406:M406"/>
    <mergeCell ref="L407:M407"/>
    <mergeCell ref="J408:K408"/>
    <mergeCell ref="Z404:AA404"/>
    <mergeCell ref="X405:Y405"/>
    <mergeCell ref="J392:K392"/>
    <mergeCell ref="J393:K393"/>
    <mergeCell ref="U397:X397"/>
    <mergeCell ref="Q398:R398"/>
    <mergeCell ref="S402:U403"/>
    <mergeCell ref="N405:O405"/>
    <mergeCell ref="I397:L397"/>
    <mergeCell ref="N404:O404"/>
    <mergeCell ref="AB402:AC403"/>
    <mergeCell ref="AB404:AC404"/>
    <mergeCell ref="AB405:AC405"/>
    <mergeCell ref="R393:S393"/>
    <mergeCell ref="X392:Z392"/>
    <mergeCell ref="L392:M392"/>
    <mergeCell ref="N393:O393"/>
    <mergeCell ref="W398:X398"/>
    <mergeCell ref="M398:N398"/>
    <mergeCell ref="L404:M404"/>
    <mergeCell ref="N387:O387"/>
    <mergeCell ref="N389:O389"/>
    <mergeCell ref="L390:M390"/>
    <mergeCell ref="L389:M389"/>
    <mergeCell ref="J389:K389"/>
    <mergeCell ref="J387:K387"/>
    <mergeCell ref="L387:M387"/>
    <mergeCell ref="J388:K388"/>
    <mergeCell ref="J390:K390"/>
    <mergeCell ref="L388:M388"/>
    <mergeCell ref="S404:U404"/>
    <mergeCell ref="V402:W403"/>
    <mergeCell ref="S406:U406"/>
    <mergeCell ref="L405:M405"/>
    <mergeCell ref="N406:O406"/>
    <mergeCell ref="S401:Y401"/>
    <mergeCell ref="V404:W404"/>
    <mergeCell ref="X404:Y404"/>
    <mergeCell ref="Y398:Z398"/>
    <mergeCell ref="V407:W407"/>
    <mergeCell ref="N407:O407"/>
    <mergeCell ref="J405:K405"/>
    <mergeCell ref="J404:K404"/>
    <mergeCell ref="T376:U376"/>
    <mergeCell ref="T379:U379"/>
    <mergeCell ref="V378:W378"/>
    <mergeCell ref="V379:W379"/>
    <mergeCell ref="R378:S378"/>
    <mergeCell ref="T378:U378"/>
    <mergeCell ref="R376:S376"/>
    <mergeCell ref="R377:S377"/>
    <mergeCell ref="R381:S381"/>
    <mergeCell ref="P383:Q383"/>
    <mergeCell ref="R380:S380"/>
    <mergeCell ref="R382:S382"/>
    <mergeCell ref="P377:Q377"/>
    <mergeCell ref="T381:U381"/>
    <mergeCell ref="P378:Q378"/>
    <mergeCell ref="P381:Q381"/>
    <mergeCell ref="R383:S383"/>
    <mergeCell ref="T380:U380"/>
    <mergeCell ref="P382:Q382"/>
    <mergeCell ref="P379:Q379"/>
    <mergeCell ref="P380:Q380"/>
    <mergeCell ref="P386:Q386"/>
    <mergeCell ref="L377:M377"/>
    <mergeCell ref="N380:O380"/>
    <mergeCell ref="N386:O386"/>
    <mergeCell ref="N378:O378"/>
    <mergeCell ref="L378:M378"/>
    <mergeCell ref="N377:O377"/>
    <mergeCell ref="L380:M380"/>
    <mergeCell ref="L381:M381"/>
    <mergeCell ref="L385:M385"/>
    <mergeCell ref="H380:I380"/>
    <mergeCell ref="R387:S387"/>
    <mergeCell ref="N379:O379"/>
    <mergeCell ref="J376:K376"/>
    <mergeCell ref="J377:K377"/>
    <mergeCell ref="J378:K378"/>
    <mergeCell ref="J382:K382"/>
    <mergeCell ref="J383:K383"/>
    <mergeCell ref="J386:K386"/>
    <mergeCell ref="L384:M384"/>
    <mergeCell ref="F386:G386"/>
    <mergeCell ref="F387:G387"/>
    <mergeCell ref="H390:I390"/>
    <mergeCell ref="F381:G381"/>
    <mergeCell ref="F384:G384"/>
    <mergeCell ref="F392:G392"/>
    <mergeCell ref="F383:G383"/>
    <mergeCell ref="H392:I392"/>
    <mergeCell ref="F389:G389"/>
    <mergeCell ref="H384:I384"/>
    <mergeCell ref="D392:E392"/>
    <mergeCell ref="D393:E393"/>
    <mergeCell ref="F390:G390"/>
    <mergeCell ref="D388:E388"/>
    <mergeCell ref="F393:G393"/>
    <mergeCell ref="F388:G388"/>
    <mergeCell ref="D390:E390"/>
    <mergeCell ref="D389:E389"/>
    <mergeCell ref="A393:C393"/>
    <mergeCell ref="A388:C388"/>
    <mergeCell ref="A386:C386"/>
    <mergeCell ref="D382:E382"/>
    <mergeCell ref="D379:E379"/>
    <mergeCell ref="A392:C392"/>
    <mergeCell ref="D384:E384"/>
    <mergeCell ref="A384:C384"/>
    <mergeCell ref="D383:E383"/>
    <mergeCell ref="D387:E387"/>
    <mergeCell ref="D380:E380"/>
    <mergeCell ref="D381:E381"/>
    <mergeCell ref="F377:G377"/>
    <mergeCell ref="J379:K379"/>
    <mergeCell ref="A379:C379"/>
    <mergeCell ref="H378:I378"/>
    <mergeCell ref="H381:I381"/>
    <mergeCell ref="F378:G378"/>
    <mergeCell ref="J380:K380"/>
    <mergeCell ref="J381:K381"/>
    <mergeCell ref="A376:C376"/>
    <mergeCell ref="D376:E376"/>
    <mergeCell ref="A387:C387"/>
    <mergeCell ref="A385:C385"/>
    <mergeCell ref="A382:C382"/>
    <mergeCell ref="A381:C381"/>
    <mergeCell ref="A380:C380"/>
    <mergeCell ref="A383:C383"/>
    <mergeCell ref="A378:C378"/>
    <mergeCell ref="D386:E386"/>
    <mergeCell ref="A375:C375"/>
    <mergeCell ref="D375:E375"/>
    <mergeCell ref="F375:G375"/>
    <mergeCell ref="A390:C390"/>
    <mergeCell ref="A389:C389"/>
    <mergeCell ref="A377:C377"/>
    <mergeCell ref="F385:G385"/>
    <mergeCell ref="F382:G382"/>
    <mergeCell ref="F379:G379"/>
    <mergeCell ref="F376:G376"/>
    <mergeCell ref="A369:C369"/>
    <mergeCell ref="D369:F369"/>
    <mergeCell ref="G369:I369"/>
    <mergeCell ref="J369:L369"/>
    <mergeCell ref="A372:C374"/>
    <mergeCell ref="D372:E374"/>
    <mergeCell ref="J373:K374"/>
    <mergeCell ref="D370:F370"/>
    <mergeCell ref="H376:I376"/>
    <mergeCell ref="G367:I367"/>
    <mergeCell ref="J367:L367"/>
    <mergeCell ref="L373:O373"/>
    <mergeCell ref="L374:M374"/>
    <mergeCell ref="N374:O374"/>
    <mergeCell ref="F373:G374"/>
    <mergeCell ref="F372:O372"/>
    <mergeCell ref="H373:I374"/>
    <mergeCell ref="D367:F367"/>
    <mergeCell ref="J365:L365"/>
    <mergeCell ref="D368:F368"/>
    <mergeCell ref="A363:C363"/>
    <mergeCell ref="A364:C364"/>
    <mergeCell ref="A365:C365"/>
    <mergeCell ref="A366:C366"/>
    <mergeCell ref="A368:C368"/>
    <mergeCell ref="G368:I368"/>
    <mergeCell ref="J368:L368"/>
    <mergeCell ref="A367:C367"/>
    <mergeCell ref="D365:F365"/>
    <mergeCell ref="A362:C362"/>
    <mergeCell ref="G361:I361"/>
    <mergeCell ref="G362:I362"/>
    <mergeCell ref="D361:F361"/>
    <mergeCell ref="D362:F362"/>
    <mergeCell ref="A361:C361"/>
    <mergeCell ref="G365:I365"/>
    <mergeCell ref="D366:F366"/>
    <mergeCell ref="G363:I363"/>
    <mergeCell ref="G364:I364"/>
    <mergeCell ref="A358:E358"/>
    <mergeCell ref="A359:C360"/>
    <mergeCell ref="D359:F360"/>
    <mergeCell ref="G359:I360"/>
    <mergeCell ref="D363:F363"/>
    <mergeCell ref="D364:F364"/>
    <mergeCell ref="G366:I366"/>
    <mergeCell ref="T352:U352"/>
    <mergeCell ref="T351:U351"/>
    <mergeCell ref="V340:X340"/>
    <mergeCell ref="V341:X341"/>
    <mergeCell ref="V342:X342"/>
    <mergeCell ref="R346:S346"/>
    <mergeCell ref="V348:X348"/>
    <mergeCell ref="R342:S342"/>
    <mergeCell ref="T340:U340"/>
    <mergeCell ref="V343:X343"/>
    <mergeCell ref="AG319:AH319"/>
    <mergeCell ref="AG320:AH320"/>
    <mergeCell ref="AG321:AH321"/>
    <mergeCell ref="AG322:AH322"/>
    <mergeCell ref="AG323:AH323"/>
    <mergeCell ref="AG337:AH338"/>
    <mergeCell ref="AG324:AH324"/>
    <mergeCell ref="AE336:AH336"/>
    <mergeCell ref="AG325:AH325"/>
    <mergeCell ref="AG326:AH326"/>
    <mergeCell ref="AG331:AH331"/>
    <mergeCell ref="AG332:AH332"/>
    <mergeCell ref="A354:C354"/>
    <mergeCell ref="H354:I354"/>
    <mergeCell ref="J354:K354"/>
    <mergeCell ref="L354:M354"/>
    <mergeCell ref="D354:E354"/>
    <mergeCell ref="F354:G354"/>
    <mergeCell ref="AG335:AH335"/>
    <mergeCell ref="AG333:AH333"/>
    <mergeCell ref="A353:C353"/>
    <mergeCell ref="H353:I353"/>
    <mergeCell ref="J353:K353"/>
    <mergeCell ref="D353:E353"/>
    <mergeCell ref="F353:G353"/>
    <mergeCell ref="A352:C352"/>
    <mergeCell ref="H352:I352"/>
    <mergeCell ref="J352:K352"/>
    <mergeCell ref="F352:G352"/>
    <mergeCell ref="D352:E352"/>
    <mergeCell ref="A351:C351"/>
    <mergeCell ref="H351:I351"/>
    <mergeCell ref="J351:K351"/>
    <mergeCell ref="F351:G351"/>
    <mergeCell ref="D351:E351"/>
    <mergeCell ref="P351:Q351"/>
    <mergeCell ref="A350:C350"/>
    <mergeCell ref="H350:I350"/>
    <mergeCell ref="J350:K350"/>
    <mergeCell ref="L350:M350"/>
    <mergeCell ref="D350:E350"/>
    <mergeCell ref="F350:G350"/>
    <mergeCell ref="A349:C349"/>
    <mergeCell ref="H349:I349"/>
    <mergeCell ref="J349:K349"/>
    <mergeCell ref="D349:E349"/>
    <mergeCell ref="F349:G349"/>
    <mergeCell ref="A347:C347"/>
    <mergeCell ref="H347:I347"/>
    <mergeCell ref="J348:K348"/>
    <mergeCell ref="A348:C348"/>
    <mergeCell ref="L348:M348"/>
    <mergeCell ref="D348:E348"/>
    <mergeCell ref="F348:G348"/>
    <mergeCell ref="L347:M347"/>
    <mergeCell ref="N347:O347"/>
    <mergeCell ref="P347:Q347"/>
    <mergeCell ref="N348:O348"/>
    <mergeCell ref="P348:Q348"/>
    <mergeCell ref="H348:I348"/>
    <mergeCell ref="L346:M346"/>
    <mergeCell ref="N346:O346"/>
    <mergeCell ref="P346:Q346"/>
    <mergeCell ref="D346:E346"/>
    <mergeCell ref="F346:G346"/>
    <mergeCell ref="D347:E347"/>
    <mergeCell ref="F347:G347"/>
    <mergeCell ref="A345:C345"/>
    <mergeCell ref="H345:I345"/>
    <mergeCell ref="J345:K345"/>
    <mergeCell ref="D345:E345"/>
    <mergeCell ref="F345:G345"/>
    <mergeCell ref="A346:C346"/>
    <mergeCell ref="H346:I346"/>
    <mergeCell ref="J346:K346"/>
    <mergeCell ref="D343:E343"/>
    <mergeCell ref="P342:Q342"/>
    <mergeCell ref="N343:O343"/>
    <mergeCell ref="P343:Q343"/>
    <mergeCell ref="L344:M344"/>
    <mergeCell ref="N344:O344"/>
    <mergeCell ref="D344:E344"/>
    <mergeCell ref="F344:G344"/>
    <mergeCell ref="F341:G341"/>
    <mergeCell ref="A344:C344"/>
    <mergeCell ref="H344:I344"/>
    <mergeCell ref="J344:K344"/>
    <mergeCell ref="L342:M342"/>
    <mergeCell ref="N342:O342"/>
    <mergeCell ref="D342:E342"/>
    <mergeCell ref="F342:G342"/>
    <mergeCell ref="A343:C343"/>
    <mergeCell ref="H343:I343"/>
    <mergeCell ref="A333:C333"/>
    <mergeCell ref="F343:G343"/>
    <mergeCell ref="A342:C342"/>
    <mergeCell ref="H342:I342"/>
    <mergeCell ref="N341:O341"/>
    <mergeCell ref="P341:Q341"/>
    <mergeCell ref="A341:C341"/>
    <mergeCell ref="H341:I341"/>
    <mergeCell ref="J341:K341"/>
    <mergeCell ref="D341:E341"/>
    <mergeCell ref="A336:C338"/>
    <mergeCell ref="L337:M338"/>
    <mergeCell ref="A335:C335"/>
    <mergeCell ref="D335:G335"/>
    <mergeCell ref="J337:K338"/>
    <mergeCell ref="Z335:AA335"/>
    <mergeCell ref="T337:U338"/>
    <mergeCell ref="V336:X338"/>
    <mergeCell ref="R335:S335"/>
    <mergeCell ref="Y336:AA338"/>
    <mergeCell ref="AB335:AC335"/>
    <mergeCell ref="Z329:AA329"/>
    <mergeCell ref="X331:Y331"/>
    <mergeCell ref="AD331:AF331"/>
    <mergeCell ref="AD333:AF333"/>
    <mergeCell ref="AB332:AC332"/>
    <mergeCell ref="X330:Y330"/>
    <mergeCell ref="AD324:AF324"/>
    <mergeCell ref="AD325:AF325"/>
    <mergeCell ref="AD326:AF326"/>
    <mergeCell ref="D337:E338"/>
    <mergeCell ref="F337:G338"/>
    <mergeCell ref="H338:I338"/>
    <mergeCell ref="N338:O338"/>
    <mergeCell ref="N337:O337"/>
    <mergeCell ref="H333:I333"/>
    <mergeCell ref="AD332:AF332"/>
    <mergeCell ref="H335:I335"/>
    <mergeCell ref="J335:K335"/>
    <mergeCell ref="L335:M335"/>
    <mergeCell ref="H337:I337"/>
    <mergeCell ref="Z333:AA333"/>
    <mergeCell ref="L334:M334"/>
    <mergeCell ref="N334:O334"/>
    <mergeCell ref="T333:U333"/>
    <mergeCell ref="D336:U336"/>
    <mergeCell ref="P334:Q334"/>
    <mergeCell ref="V332:W332"/>
    <mergeCell ref="H332:I332"/>
    <mergeCell ref="N332:O332"/>
    <mergeCell ref="AD319:AF319"/>
    <mergeCell ref="AD320:AF320"/>
    <mergeCell ref="AD321:AF321"/>
    <mergeCell ref="AD322:AF322"/>
    <mergeCell ref="P331:Q331"/>
    <mergeCell ref="Z327:AA327"/>
    <mergeCell ref="AD323:AF323"/>
    <mergeCell ref="Z325:AA325"/>
    <mergeCell ref="AD327:AF327"/>
    <mergeCell ref="AD328:AF328"/>
    <mergeCell ref="Z330:AA330"/>
    <mergeCell ref="Z331:AA331"/>
    <mergeCell ref="AB330:AC330"/>
    <mergeCell ref="AB331:AC331"/>
    <mergeCell ref="AB329:AC329"/>
    <mergeCell ref="AD329:AF329"/>
    <mergeCell ref="AD330:AF330"/>
    <mergeCell ref="P327:Q327"/>
    <mergeCell ref="R327:S327"/>
    <mergeCell ref="T327:U327"/>
    <mergeCell ref="T328:U328"/>
    <mergeCell ref="X327:Y327"/>
    <mergeCell ref="X328:Y328"/>
    <mergeCell ref="R328:S328"/>
    <mergeCell ref="V327:W327"/>
    <mergeCell ref="V328:W328"/>
    <mergeCell ref="P326:Q326"/>
    <mergeCell ref="T326:U326"/>
    <mergeCell ref="T324:U324"/>
    <mergeCell ref="R326:S326"/>
    <mergeCell ref="Z320:AA320"/>
    <mergeCell ref="Z321:AA321"/>
    <mergeCell ref="X321:Y321"/>
    <mergeCell ref="X324:Y324"/>
    <mergeCell ref="X322:Y322"/>
    <mergeCell ref="X323:Y323"/>
    <mergeCell ref="R321:S321"/>
    <mergeCell ref="P324:Q324"/>
    <mergeCell ref="P325:Q325"/>
    <mergeCell ref="R323:S323"/>
    <mergeCell ref="R324:S324"/>
    <mergeCell ref="T325:U325"/>
    <mergeCell ref="P322:Q322"/>
    <mergeCell ref="P323:Q323"/>
    <mergeCell ref="N322:O322"/>
    <mergeCell ref="N323:O323"/>
    <mergeCell ref="P319:Q319"/>
    <mergeCell ref="P321:Q321"/>
    <mergeCell ref="P320:Q320"/>
    <mergeCell ref="J324:K324"/>
    <mergeCell ref="N324:O324"/>
    <mergeCell ref="L320:M320"/>
    <mergeCell ref="L322:M322"/>
    <mergeCell ref="L321:M321"/>
    <mergeCell ref="N325:O325"/>
    <mergeCell ref="L331:M331"/>
    <mergeCell ref="N329:O329"/>
    <mergeCell ref="N330:O330"/>
    <mergeCell ref="N331:O331"/>
    <mergeCell ref="N326:O326"/>
    <mergeCell ref="N327:O327"/>
    <mergeCell ref="L326:M326"/>
    <mergeCell ref="L332:M332"/>
    <mergeCell ref="D332:G332"/>
    <mergeCell ref="L327:M327"/>
    <mergeCell ref="L328:M328"/>
    <mergeCell ref="L329:M329"/>
    <mergeCell ref="L330:M330"/>
    <mergeCell ref="J330:K330"/>
    <mergeCell ref="J332:K332"/>
    <mergeCell ref="J329:K329"/>
    <mergeCell ref="H331:I331"/>
    <mergeCell ref="H330:I330"/>
    <mergeCell ref="J319:K319"/>
    <mergeCell ref="J320:K320"/>
    <mergeCell ref="J322:K322"/>
    <mergeCell ref="J321:K321"/>
    <mergeCell ref="J331:K331"/>
    <mergeCell ref="J326:K326"/>
    <mergeCell ref="J328:K328"/>
    <mergeCell ref="J325:K325"/>
    <mergeCell ref="J323:K323"/>
    <mergeCell ref="J327:K327"/>
    <mergeCell ref="H329:I329"/>
    <mergeCell ref="H322:I322"/>
    <mergeCell ref="H323:I323"/>
    <mergeCell ref="H324:I324"/>
    <mergeCell ref="L325:M325"/>
    <mergeCell ref="H327:I327"/>
    <mergeCell ref="H328:I328"/>
    <mergeCell ref="H325:I325"/>
    <mergeCell ref="H319:I319"/>
    <mergeCell ref="H320:I320"/>
    <mergeCell ref="H321:I321"/>
    <mergeCell ref="D325:G325"/>
    <mergeCell ref="D323:G323"/>
    <mergeCell ref="D319:G319"/>
    <mergeCell ref="D320:G320"/>
    <mergeCell ref="D321:G321"/>
    <mergeCell ref="H326:I326"/>
    <mergeCell ref="D331:G331"/>
    <mergeCell ref="D326:G326"/>
    <mergeCell ref="D328:G328"/>
    <mergeCell ref="D327:G327"/>
    <mergeCell ref="D329:G329"/>
    <mergeCell ref="D330:G330"/>
    <mergeCell ref="A331:C331"/>
    <mergeCell ref="A330:C330"/>
    <mergeCell ref="A332:C332"/>
    <mergeCell ref="A326:C326"/>
    <mergeCell ref="A327:C327"/>
    <mergeCell ref="A328:C328"/>
    <mergeCell ref="A329:C329"/>
    <mergeCell ref="J278:K278"/>
    <mergeCell ref="A323:C323"/>
    <mergeCell ref="A324:C324"/>
    <mergeCell ref="A325:C325"/>
    <mergeCell ref="A319:C319"/>
    <mergeCell ref="A320:C320"/>
    <mergeCell ref="A321:C321"/>
    <mergeCell ref="A322:C322"/>
    <mergeCell ref="D322:G322"/>
    <mergeCell ref="D324:G324"/>
    <mergeCell ref="H317:I318"/>
    <mergeCell ref="J317:K318"/>
    <mergeCell ref="L317:M318"/>
    <mergeCell ref="Z317:AA318"/>
    <mergeCell ref="P318:Q318"/>
    <mergeCell ref="R318:S318"/>
    <mergeCell ref="T318:U318"/>
    <mergeCell ref="V318:W318"/>
    <mergeCell ref="X261:Y261"/>
    <mergeCell ref="Z273:AA273"/>
    <mergeCell ref="Z269:AA269"/>
    <mergeCell ref="X266:AA266"/>
    <mergeCell ref="Z270:AA270"/>
    <mergeCell ref="Z268:AA268"/>
    <mergeCell ref="Z271:AA271"/>
    <mergeCell ref="Z272:AA272"/>
    <mergeCell ref="X269:Y269"/>
    <mergeCell ref="X270:Y270"/>
    <mergeCell ref="AH278:AI278"/>
    <mergeCell ref="AH277:AI277"/>
    <mergeCell ref="AF277:AG277"/>
    <mergeCell ref="Z274:AA274"/>
    <mergeCell ref="Z275:AA275"/>
    <mergeCell ref="AH276:AI276"/>
    <mergeCell ref="AD274:AE274"/>
    <mergeCell ref="AD275:AE275"/>
    <mergeCell ref="AB270:AC270"/>
    <mergeCell ref="Y279:AI279"/>
    <mergeCell ref="Z278:AA278"/>
    <mergeCell ref="AB278:AC278"/>
    <mergeCell ref="AB277:AC277"/>
    <mergeCell ref="Z277:AA277"/>
    <mergeCell ref="X273:Y273"/>
    <mergeCell ref="X274:Y274"/>
    <mergeCell ref="X278:Y278"/>
    <mergeCell ref="AF278:AG278"/>
    <mergeCell ref="A278:C278"/>
    <mergeCell ref="D278:E278"/>
    <mergeCell ref="AD276:AE276"/>
    <mergeCell ref="AD277:AE277"/>
    <mergeCell ref="AB276:AC276"/>
    <mergeCell ref="Z276:AA276"/>
    <mergeCell ref="X276:Y276"/>
    <mergeCell ref="X277:Y277"/>
    <mergeCell ref="L276:M276"/>
    <mergeCell ref="AD278:AE278"/>
    <mergeCell ref="D277:E277"/>
    <mergeCell ref="AB266:AE266"/>
    <mergeCell ref="AB268:AC268"/>
    <mergeCell ref="AB267:AC267"/>
    <mergeCell ref="AB269:AC269"/>
    <mergeCell ref="AD269:AE269"/>
    <mergeCell ref="X267:Y267"/>
    <mergeCell ref="X268:Y268"/>
    <mergeCell ref="AD268:AE268"/>
    <mergeCell ref="Z267:AA267"/>
    <mergeCell ref="X271:Y271"/>
    <mergeCell ref="X272:Y272"/>
    <mergeCell ref="X275:Y275"/>
    <mergeCell ref="AB274:AC274"/>
    <mergeCell ref="AD273:AE273"/>
    <mergeCell ref="AD272:AE272"/>
    <mergeCell ref="AB271:AC271"/>
    <mergeCell ref="AB272:AC272"/>
    <mergeCell ref="N274:O274"/>
    <mergeCell ref="P269:Q269"/>
    <mergeCell ref="P270:Q270"/>
    <mergeCell ref="R269:S269"/>
    <mergeCell ref="R270:S270"/>
    <mergeCell ref="P273:Q273"/>
    <mergeCell ref="P272:Q272"/>
    <mergeCell ref="V269:W269"/>
    <mergeCell ref="T270:U270"/>
    <mergeCell ref="L271:M271"/>
    <mergeCell ref="V275:W275"/>
    <mergeCell ref="T272:U272"/>
    <mergeCell ref="L274:M274"/>
    <mergeCell ref="V272:W272"/>
    <mergeCell ref="T271:U271"/>
    <mergeCell ref="T273:U273"/>
    <mergeCell ref="P274:Q274"/>
    <mergeCell ref="V273:W273"/>
    <mergeCell ref="V271:W271"/>
    <mergeCell ref="N269:O269"/>
    <mergeCell ref="N270:O270"/>
    <mergeCell ref="P268:Q268"/>
    <mergeCell ref="N277:O277"/>
    <mergeCell ref="N273:O273"/>
    <mergeCell ref="N271:O271"/>
    <mergeCell ref="N276:O276"/>
    <mergeCell ref="P271:Q271"/>
    <mergeCell ref="N275:O275"/>
    <mergeCell ref="H276:I276"/>
    <mergeCell ref="J275:K275"/>
    <mergeCell ref="L277:M277"/>
    <mergeCell ref="J276:K276"/>
    <mergeCell ref="L275:M275"/>
    <mergeCell ref="J273:K273"/>
    <mergeCell ref="L273:M273"/>
    <mergeCell ref="J274:K274"/>
    <mergeCell ref="A273:C273"/>
    <mergeCell ref="A274:C274"/>
    <mergeCell ref="A275:C275"/>
    <mergeCell ref="D273:E273"/>
    <mergeCell ref="H273:I273"/>
    <mergeCell ref="A276:C276"/>
    <mergeCell ref="D276:E276"/>
    <mergeCell ref="H274:I274"/>
    <mergeCell ref="H275:I275"/>
    <mergeCell ref="F275:G275"/>
    <mergeCell ref="F276:G276"/>
    <mergeCell ref="D275:E275"/>
    <mergeCell ref="D274:E274"/>
    <mergeCell ref="H266:K266"/>
    <mergeCell ref="H267:I267"/>
    <mergeCell ref="H268:I268"/>
    <mergeCell ref="J268:K268"/>
    <mergeCell ref="D266:G266"/>
    <mergeCell ref="J272:K272"/>
    <mergeCell ref="F272:G272"/>
    <mergeCell ref="R267:S267"/>
    <mergeCell ref="R268:S268"/>
    <mergeCell ref="P267:Q267"/>
    <mergeCell ref="L266:O266"/>
    <mergeCell ref="L267:M267"/>
    <mergeCell ref="L268:M268"/>
    <mergeCell ref="N267:O267"/>
    <mergeCell ref="N268:O268"/>
    <mergeCell ref="P266:S266"/>
    <mergeCell ref="A270:C270"/>
    <mergeCell ref="A271:C271"/>
    <mergeCell ref="D270:E270"/>
    <mergeCell ref="D271:E271"/>
    <mergeCell ref="J270:K270"/>
    <mergeCell ref="H270:I270"/>
    <mergeCell ref="F270:G270"/>
    <mergeCell ref="J271:K271"/>
    <mergeCell ref="F271:G271"/>
    <mergeCell ref="H271:I271"/>
    <mergeCell ref="L269:M269"/>
    <mergeCell ref="X252:Y252"/>
    <mergeCell ref="A265:I265"/>
    <mergeCell ref="A269:C269"/>
    <mergeCell ref="A266:C267"/>
    <mergeCell ref="A268:C268"/>
    <mergeCell ref="F267:G267"/>
    <mergeCell ref="V252:W252"/>
    <mergeCell ref="V253:W253"/>
    <mergeCell ref="T259:U259"/>
    <mergeCell ref="V259:W259"/>
    <mergeCell ref="X259:Y259"/>
    <mergeCell ref="V254:W254"/>
    <mergeCell ref="V255:W255"/>
    <mergeCell ref="V260:W260"/>
    <mergeCell ref="V257:W257"/>
    <mergeCell ref="V258:W258"/>
    <mergeCell ref="X256:Y256"/>
    <mergeCell ref="X260:Y260"/>
    <mergeCell ref="X257:Y257"/>
    <mergeCell ref="T260:U260"/>
    <mergeCell ref="P257:Q257"/>
    <mergeCell ref="P255:Q255"/>
    <mergeCell ref="R253:S253"/>
    <mergeCell ref="P259:Q259"/>
    <mergeCell ref="R259:S259"/>
    <mergeCell ref="R258:S258"/>
    <mergeCell ref="R257:S257"/>
    <mergeCell ref="P260:Q260"/>
    <mergeCell ref="P256:Q256"/>
    <mergeCell ref="P237:Q237"/>
    <mergeCell ref="P238:Q238"/>
    <mergeCell ref="P239:Q239"/>
    <mergeCell ref="N239:O239"/>
    <mergeCell ref="P231:Q231"/>
    <mergeCell ref="N238:O238"/>
    <mergeCell ref="N232:O232"/>
    <mergeCell ref="N233:O233"/>
    <mergeCell ref="N234:O234"/>
    <mergeCell ref="M223:Q223"/>
    <mergeCell ref="L226:M226"/>
    <mergeCell ref="R249:S249"/>
    <mergeCell ref="P228:Q228"/>
    <mergeCell ref="N229:O229"/>
    <mergeCell ref="N230:O230"/>
    <mergeCell ref="N231:O231"/>
    <mergeCell ref="P230:Q230"/>
    <mergeCell ref="N226:O226"/>
    <mergeCell ref="P229:Q229"/>
    <mergeCell ref="Q208:R208"/>
    <mergeCell ref="AE208:AF208"/>
    <mergeCell ref="M208:N208"/>
    <mergeCell ref="O208:P208"/>
    <mergeCell ref="S208:T208"/>
    <mergeCell ref="U208:V208"/>
    <mergeCell ref="AA208:AB208"/>
    <mergeCell ref="AC208:AD208"/>
    <mergeCell ref="W208:X208"/>
    <mergeCell ref="Y208:Z208"/>
    <mergeCell ref="O220:Q220"/>
    <mergeCell ref="O222:Q222"/>
    <mergeCell ref="T226:U226"/>
    <mergeCell ref="K208:L208"/>
    <mergeCell ref="O221:Q221"/>
    <mergeCell ref="L217:N217"/>
    <mergeCell ref="J217:K217"/>
    <mergeCell ref="J219:K219"/>
    <mergeCell ref="J214:K215"/>
    <mergeCell ref="J216:K216"/>
    <mergeCell ref="R252:S252"/>
    <mergeCell ref="R254:S254"/>
    <mergeCell ref="R255:S255"/>
    <mergeCell ref="R251:S251"/>
    <mergeCell ref="P253:Q253"/>
    <mergeCell ref="R260:S260"/>
    <mergeCell ref="T227:U227"/>
    <mergeCell ref="T228:U228"/>
    <mergeCell ref="T232:U232"/>
    <mergeCell ref="AK204:AL204"/>
    <mergeCell ref="AG205:AH205"/>
    <mergeCell ref="AC207:AD207"/>
    <mergeCell ref="AC204:AD204"/>
    <mergeCell ref="AC205:AD205"/>
    <mergeCell ref="AK207:AL207"/>
    <mergeCell ref="AI207:AJ207"/>
    <mergeCell ref="AK208:AL208"/>
    <mergeCell ref="AG206:AH206"/>
    <mergeCell ref="AA207:AB207"/>
    <mergeCell ref="AE206:AF206"/>
    <mergeCell ref="AG207:AH207"/>
    <mergeCell ref="AI204:AJ204"/>
    <mergeCell ref="AE207:AF207"/>
    <mergeCell ref="AA203:AB203"/>
    <mergeCell ref="AA206:AB206"/>
    <mergeCell ref="AC206:AD206"/>
    <mergeCell ref="AG202:AH202"/>
    <mergeCell ref="AE201:AF201"/>
    <mergeCell ref="AE202:AF202"/>
    <mergeCell ref="AE203:AF203"/>
    <mergeCell ref="AG203:AH203"/>
    <mergeCell ref="AG201:AH201"/>
    <mergeCell ref="AE204:AF204"/>
    <mergeCell ref="AI201:AJ201"/>
    <mergeCell ref="AI202:AJ202"/>
    <mergeCell ref="AI203:AJ203"/>
    <mergeCell ref="AG208:AH208"/>
    <mergeCell ref="AG204:AH204"/>
    <mergeCell ref="AE205:AF205"/>
    <mergeCell ref="AI208:AJ208"/>
    <mergeCell ref="Y207:Z207"/>
    <mergeCell ref="W207:X207"/>
    <mergeCell ref="AC201:AD201"/>
    <mergeCell ref="AC202:AD202"/>
    <mergeCell ref="AC203:AD203"/>
    <mergeCell ref="AA204:AB204"/>
    <mergeCell ref="AA205:AB205"/>
    <mergeCell ref="AA201:AB201"/>
    <mergeCell ref="W204:X204"/>
    <mergeCell ref="W205:X205"/>
    <mergeCell ref="W201:X201"/>
    <mergeCell ref="Y205:Z205"/>
    <mergeCell ref="W206:X206"/>
    <mergeCell ref="S207:T207"/>
    <mergeCell ref="S202:T202"/>
    <mergeCell ref="S203:T203"/>
    <mergeCell ref="S206:T206"/>
    <mergeCell ref="S205:T205"/>
    <mergeCell ref="S204:T204"/>
    <mergeCell ref="U207:V207"/>
    <mergeCell ref="W202:X202"/>
    <mergeCell ref="W203:X203"/>
    <mergeCell ref="O202:P202"/>
    <mergeCell ref="O203:P203"/>
    <mergeCell ref="O204:P204"/>
    <mergeCell ref="Q202:R202"/>
    <mergeCell ref="Q203:R203"/>
    <mergeCell ref="U206:V206"/>
    <mergeCell ref="O205:P205"/>
    <mergeCell ref="O206:P206"/>
    <mergeCell ref="U205:V205"/>
    <mergeCell ref="U202:V202"/>
    <mergeCell ref="Q207:R207"/>
    <mergeCell ref="Q204:R204"/>
    <mergeCell ref="Q205:R205"/>
    <mergeCell ref="Q206:R206"/>
    <mergeCell ref="O207:P207"/>
    <mergeCell ref="M205:N205"/>
    <mergeCell ref="M204:N204"/>
    <mergeCell ref="M207:N207"/>
    <mergeCell ref="K202:L202"/>
    <mergeCell ref="K203:L203"/>
    <mergeCell ref="K205:L205"/>
    <mergeCell ref="K206:L206"/>
    <mergeCell ref="K204:L204"/>
    <mergeCell ref="M206:N206"/>
    <mergeCell ref="G208:H208"/>
    <mergeCell ref="I205:J205"/>
    <mergeCell ref="I206:J206"/>
    <mergeCell ref="I207:J207"/>
    <mergeCell ref="I208:J208"/>
    <mergeCell ref="K207:L207"/>
    <mergeCell ref="E207:F207"/>
    <mergeCell ref="G203:H203"/>
    <mergeCell ref="G204:H204"/>
    <mergeCell ref="G202:H202"/>
    <mergeCell ref="I203:J203"/>
    <mergeCell ref="I204:J204"/>
    <mergeCell ref="I202:J202"/>
    <mergeCell ref="C203:D203"/>
    <mergeCell ref="C204:D204"/>
    <mergeCell ref="C206:D206"/>
    <mergeCell ref="E206:F206"/>
    <mergeCell ref="G205:H205"/>
    <mergeCell ref="G206:H206"/>
    <mergeCell ref="E202:F202"/>
    <mergeCell ref="E203:F203"/>
    <mergeCell ref="E204:F204"/>
    <mergeCell ref="C200:D200"/>
    <mergeCell ref="E208:F208"/>
    <mergeCell ref="C205:D205"/>
    <mergeCell ref="C201:D201"/>
    <mergeCell ref="G207:H207"/>
    <mergeCell ref="C207:D207"/>
    <mergeCell ref="C208:D208"/>
    <mergeCell ref="E200:F200"/>
    <mergeCell ref="E201:F201"/>
    <mergeCell ref="E205:F205"/>
    <mergeCell ref="AC200:AD200"/>
    <mergeCell ref="A201:B201"/>
    <mergeCell ref="A203:B203"/>
    <mergeCell ref="U201:V201"/>
    <mergeCell ref="Q200:R200"/>
    <mergeCell ref="S200:T200"/>
    <mergeCell ref="Q201:R201"/>
    <mergeCell ref="S201:T201"/>
    <mergeCell ref="G200:H200"/>
    <mergeCell ref="G201:H201"/>
    <mergeCell ref="E192:F192"/>
    <mergeCell ref="I200:J200"/>
    <mergeCell ref="AI197:AJ199"/>
    <mergeCell ref="AA197:AB199"/>
    <mergeCell ref="AE200:AF200"/>
    <mergeCell ref="AG197:AH199"/>
    <mergeCell ref="AA200:AB200"/>
    <mergeCell ref="AG200:AH200"/>
    <mergeCell ref="AC197:AD199"/>
    <mergeCell ref="AE197:AF199"/>
    <mergeCell ref="G191:H191"/>
    <mergeCell ref="Q191:R191"/>
    <mergeCell ref="O197:P199"/>
    <mergeCell ref="A192:B192"/>
    <mergeCell ref="Y200:Z200"/>
    <mergeCell ref="A200:B200"/>
    <mergeCell ref="W200:X200"/>
    <mergeCell ref="U200:V200"/>
    <mergeCell ref="A194:F194"/>
    <mergeCell ref="U197:V199"/>
    <mergeCell ref="U192:V192"/>
    <mergeCell ref="M191:N191"/>
    <mergeCell ref="A190:B190"/>
    <mergeCell ref="A191:B191"/>
    <mergeCell ref="Q197:R199"/>
    <mergeCell ref="C196:D199"/>
    <mergeCell ref="E196:L196"/>
    <mergeCell ref="E197:F199"/>
    <mergeCell ref="I197:J199"/>
    <mergeCell ref="G197:H199"/>
    <mergeCell ref="A187:B187"/>
    <mergeCell ref="A186:B186"/>
    <mergeCell ref="A189:B189"/>
    <mergeCell ref="A188:B188"/>
    <mergeCell ref="A185:B185"/>
    <mergeCell ref="A177:B177"/>
    <mergeCell ref="A178:B178"/>
    <mergeCell ref="A179:B179"/>
    <mergeCell ref="A180:B180"/>
    <mergeCell ref="A181:B181"/>
    <mergeCell ref="E171:F171"/>
    <mergeCell ref="A183:B183"/>
    <mergeCell ref="A184:B184"/>
    <mergeCell ref="A182:B182"/>
    <mergeCell ref="A172:B172"/>
    <mergeCell ref="A174:B174"/>
    <mergeCell ref="A175:B175"/>
    <mergeCell ref="A176:B176"/>
    <mergeCell ref="A173:B173"/>
    <mergeCell ref="C176:D176"/>
    <mergeCell ref="E170:F170"/>
    <mergeCell ref="A171:B171"/>
    <mergeCell ref="E167:F167"/>
    <mergeCell ref="E168:F168"/>
    <mergeCell ref="D157:E157"/>
    <mergeCell ref="D159:E159"/>
    <mergeCell ref="A168:B168"/>
    <mergeCell ref="A169:B169"/>
    <mergeCell ref="E166:F166"/>
    <mergeCell ref="C171:D171"/>
    <mergeCell ref="E164:F164"/>
    <mergeCell ref="C169:D169"/>
    <mergeCell ref="C170:D170"/>
    <mergeCell ref="A157:C157"/>
    <mergeCell ref="A158:C158"/>
    <mergeCell ref="D158:E158"/>
    <mergeCell ref="A159:C159"/>
    <mergeCell ref="C166:D166"/>
    <mergeCell ref="E169:F169"/>
    <mergeCell ref="A166:B166"/>
    <mergeCell ref="A150:C150"/>
    <mergeCell ref="A155:C155"/>
    <mergeCell ref="A156:C156"/>
    <mergeCell ref="A154:C154"/>
    <mergeCell ref="A165:B165"/>
    <mergeCell ref="D156:E156"/>
    <mergeCell ref="A160:C160"/>
    <mergeCell ref="E165:F165"/>
    <mergeCell ref="A162:H162"/>
    <mergeCell ref="F160:G160"/>
    <mergeCell ref="AE168:AF168"/>
    <mergeCell ref="AE183:AF183"/>
    <mergeCell ref="AE182:AF182"/>
    <mergeCell ref="AE181:AF181"/>
    <mergeCell ref="A149:C149"/>
    <mergeCell ref="D150:E150"/>
    <mergeCell ref="D155:E155"/>
    <mergeCell ref="D154:E154"/>
    <mergeCell ref="D153:E153"/>
    <mergeCell ref="O168:P168"/>
    <mergeCell ref="AE185:AF185"/>
    <mergeCell ref="AE173:AF173"/>
    <mergeCell ref="AE172:AF172"/>
    <mergeCell ref="A153:C153"/>
    <mergeCell ref="D151:E151"/>
    <mergeCell ref="A151:C151"/>
    <mergeCell ref="A152:C152"/>
    <mergeCell ref="D152:E152"/>
    <mergeCell ref="D160:E160"/>
    <mergeCell ref="A167:B167"/>
    <mergeCell ref="AG178:AH178"/>
    <mergeCell ref="AE176:AF176"/>
    <mergeCell ref="AE171:AF171"/>
    <mergeCell ref="AE175:AF175"/>
    <mergeCell ref="AE174:AF174"/>
    <mergeCell ref="AG171:AH171"/>
    <mergeCell ref="AE178:AF178"/>
    <mergeCell ref="AE177:AF177"/>
    <mergeCell ref="AG177:AH177"/>
    <mergeCell ref="AG176:AH176"/>
    <mergeCell ref="AE184:AF184"/>
    <mergeCell ref="AE180:AF180"/>
    <mergeCell ref="AE179:AF179"/>
    <mergeCell ref="AG181:AH181"/>
    <mergeCell ref="AG183:AH183"/>
    <mergeCell ref="AG182:AH182"/>
    <mergeCell ref="AG179:AH179"/>
    <mergeCell ref="M166:N166"/>
    <mergeCell ref="O167:P167"/>
    <mergeCell ref="AG175:AH175"/>
    <mergeCell ref="AG173:AH173"/>
    <mergeCell ref="AG172:AH172"/>
    <mergeCell ref="AG174:AH174"/>
    <mergeCell ref="AE167:AF167"/>
    <mergeCell ref="AG167:AH167"/>
    <mergeCell ref="AG169:AH169"/>
    <mergeCell ref="AG170:AH170"/>
    <mergeCell ref="D149:E149"/>
    <mergeCell ref="AE165:AF165"/>
    <mergeCell ref="AG165:AH165"/>
    <mergeCell ref="AE166:AF166"/>
    <mergeCell ref="AG166:AH166"/>
    <mergeCell ref="Q164:R164"/>
    <mergeCell ref="K164:L164"/>
    <mergeCell ref="O165:P165"/>
    <mergeCell ref="O166:P166"/>
    <mergeCell ref="M165:N165"/>
    <mergeCell ref="F125:G125"/>
    <mergeCell ref="AE169:AF169"/>
    <mergeCell ref="AG168:AH168"/>
    <mergeCell ref="O164:P164"/>
    <mergeCell ref="D132:F132"/>
    <mergeCell ref="H156:I156"/>
    <mergeCell ref="O156:Q156"/>
    <mergeCell ref="H157:I157"/>
    <mergeCell ref="I164:J164"/>
    <mergeCell ref="H159:I159"/>
    <mergeCell ref="L126:N126"/>
    <mergeCell ref="A121:C121"/>
    <mergeCell ref="A122:C122"/>
    <mergeCell ref="A120:C120"/>
    <mergeCell ref="A138:H138"/>
    <mergeCell ref="A139:C140"/>
    <mergeCell ref="D134:F134"/>
    <mergeCell ref="F120:G120"/>
    <mergeCell ref="D124:E124"/>
    <mergeCell ref="G129:I130"/>
    <mergeCell ref="D128:O128"/>
    <mergeCell ref="H126:I126"/>
    <mergeCell ref="D122:E122"/>
    <mergeCell ref="D121:E121"/>
    <mergeCell ref="H123:I123"/>
    <mergeCell ref="J123:K123"/>
    <mergeCell ref="L124:M124"/>
    <mergeCell ref="H121:I121"/>
    <mergeCell ref="H122:I122"/>
    <mergeCell ref="F126:G126"/>
    <mergeCell ref="F121:G121"/>
    <mergeCell ref="A128:C130"/>
    <mergeCell ref="D126:E126"/>
    <mergeCell ref="D123:E123"/>
    <mergeCell ref="F124:G124"/>
    <mergeCell ref="A125:C125"/>
    <mergeCell ref="A126:C126"/>
    <mergeCell ref="A127:L127"/>
    <mergeCell ref="A124:C124"/>
    <mergeCell ref="L123:M123"/>
    <mergeCell ref="A146:C146"/>
    <mergeCell ref="A117:C117"/>
    <mergeCell ref="A118:C118"/>
    <mergeCell ref="A119:C119"/>
    <mergeCell ref="J119:K119"/>
    <mergeCell ref="D118:E118"/>
    <mergeCell ref="A123:C123"/>
    <mergeCell ref="D117:E117"/>
    <mergeCell ref="J121:K121"/>
    <mergeCell ref="F122:G122"/>
    <mergeCell ref="A143:C143"/>
    <mergeCell ref="A144:C144"/>
    <mergeCell ref="A131:C131"/>
    <mergeCell ref="A134:C134"/>
    <mergeCell ref="A142:C142"/>
    <mergeCell ref="A133:C133"/>
    <mergeCell ref="A132:C132"/>
    <mergeCell ref="A148:C148"/>
    <mergeCell ref="F142:G142"/>
    <mergeCell ref="D139:E140"/>
    <mergeCell ref="D143:E143"/>
    <mergeCell ref="F143:G143"/>
    <mergeCell ref="A145:C145"/>
    <mergeCell ref="F148:G148"/>
    <mergeCell ref="F146:G146"/>
    <mergeCell ref="F147:G147"/>
    <mergeCell ref="A147:C147"/>
    <mergeCell ref="D148:E148"/>
    <mergeCell ref="T148:V148"/>
    <mergeCell ref="T147:V147"/>
    <mergeCell ref="L147:N147"/>
    <mergeCell ref="J147:K147"/>
    <mergeCell ref="D147:E147"/>
    <mergeCell ref="H148:I148"/>
    <mergeCell ref="H147:I147"/>
    <mergeCell ref="O147:Q147"/>
    <mergeCell ref="J148:K148"/>
    <mergeCell ref="J146:K146"/>
    <mergeCell ref="T146:V146"/>
    <mergeCell ref="O146:Q146"/>
    <mergeCell ref="F139:K139"/>
    <mergeCell ref="O145:Q145"/>
    <mergeCell ref="J145:K145"/>
    <mergeCell ref="O139:Q140"/>
    <mergeCell ref="J144:K144"/>
    <mergeCell ref="J142:K142"/>
    <mergeCell ref="T144:V144"/>
    <mergeCell ref="L104:M104"/>
    <mergeCell ref="J104:K104"/>
    <mergeCell ref="J103:O103"/>
    <mergeCell ref="J76:L76"/>
    <mergeCell ref="G75:I75"/>
    <mergeCell ref="A79:G79"/>
    <mergeCell ref="E80:G80"/>
    <mergeCell ref="A76:C76"/>
    <mergeCell ref="K80:M80"/>
    <mergeCell ref="H81:J81"/>
    <mergeCell ref="A74:C74"/>
    <mergeCell ref="D104:E104"/>
    <mergeCell ref="D74:F74"/>
    <mergeCell ref="D103:I103"/>
    <mergeCell ref="A101:C101"/>
    <mergeCell ref="M76:O76"/>
    <mergeCell ref="M75:O75"/>
    <mergeCell ref="D75:F75"/>
    <mergeCell ref="J75:L75"/>
    <mergeCell ref="N104:O104"/>
    <mergeCell ref="L109:M109"/>
    <mergeCell ref="A75:C75"/>
    <mergeCell ref="A72:C72"/>
    <mergeCell ref="D73:F73"/>
    <mergeCell ref="E63:G63"/>
    <mergeCell ref="G73:I73"/>
    <mergeCell ref="A73:C73"/>
    <mergeCell ref="G72:I72"/>
    <mergeCell ref="A71:C71"/>
    <mergeCell ref="A70:C70"/>
    <mergeCell ref="G70:I70"/>
    <mergeCell ref="J34:N34"/>
    <mergeCell ref="C34:G34"/>
    <mergeCell ref="C35:G35"/>
    <mergeCell ref="C36:G36"/>
    <mergeCell ref="H34:I34"/>
    <mergeCell ref="H35:I35"/>
    <mergeCell ref="H36:I36"/>
    <mergeCell ref="J35:N35"/>
    <mergeCell ref="J36:N36"/>
    <mergeCell ref="Q53:S53"/>
    <mergeCell ref="N62:P62"/>
    <mergeCell ref="Q62:S62"/>
    <mergeCell ref="Q56:S56"/>
    <mergeCell ref="C61:D61"/>
    <mergeCell ref="E56:G56"/>
    <mergeCell ref="E57:G57"/>
    <mergeCell ref="H55:J55"/>
    <mergeCell ref="Q55:S55"/>
    <mergeCell ref="D70:F70"/>
    <mergeCell ref="H44:I44"/>
    <mergeCell ref="F45:G45"/>
    <mergeCell ref="F47:G47"/>
    <mergeCell ref="H53:J53"/>
    <mergeCell ref="H54:J54"/>
    <mergeCell ref="H58:J58"/>
    <mergeCell ref="H63:J63"/>
    <mergeCell ref="H59:J59"/>
    <mergeCell ref="H62:J62"/>
    <mergeCell ref="T53:V53"/>
    <mergeCell ref="T54:V54"/>
    <mergeCell ref="T55:V55"/>
    <mergeCell ref="W55:Y55"/>
    <mergeCell ref="T57:V57"/>
    <mergeCell ref="W54:Y54"/>
    <mergeCell ref="Y70:AA70"/>
    <mergeCell ref="W61:Y61"/>
    <mergeCell ref="T64:V64"/>
    <mergeCell ref="T63:V63"/>
    <mergeCell ref="V69:X69"/>
    <mergeCell ref="S70:U70"/>
    <mergeCell ref="Z62:AB62"/>
    <mergeCell ref="Z63:AB63"/>
    <mergeCell ref="Y69:AA69"/>
    <mergeCell ref="W62:Y62"/>
    <mergeCell ref="Z55:AB55"/>
    <mergeCell ref="T59:V59"/>
    <mergeCell ref="Z61:AB61"/>
    <mergeCell ref="AB69:AD69"/>
    <mergeCell ref="W63:Y63"/>
    <mergeCell ref="Q64:S64"/>
    <mergeCell ref="T61:V61"/>
    <mergeCell ref="AC64:AE64"/>
    <mergeCell ref="Z59:AB59"/>
    <mergeCell ref="W64:Y64"/>
    <mergeCell ref="Z64:AB64"/>
    <mergeCell ref="AB70:AD70"/>
    <mergeCell ref="AC63:AE63"/>
    <mergeCell ref="AB48:AD48"/>
    <mergeCell ref="Z49:AA49"/>
    <mergeCell ref="W53:Y53"/>
    <mergeCell ref="AB49:AD49"/>
    <mergeCell ref="Z48:AA48"/>
    <mergeCell ref="X49:Y49"/>
    <mergeCell ref="Z52:AB52"/>
    <mergeCell ref="T60:V60"/>
    <mergeCell ref="W58:Y58"/>
    <mergeCell ref="Z56:AB56"/>
    <mergeCell ref="Z57:AB57"/>
    <mergeCell ref="Z58:AB58"/>
    <mergeCell ref="W56:Y56"/>
    <mergeCell ref="T56:V56"/>
    <mergeCell ref="W57:Y57"/>
    <mergeCell ref="AE45:AG47"/>
    <mergeCell ref="AC52:AE52"/>
    <mergeCell ref="Z53:AB53"/>
    <mergeCell ref="Z54:AB54"/>
    <mergeCell ref="AE48:AG48"/>
    <mergeCell ref="AE49:AG49"/>
    <mergeCell ref="AB45:AD47"/>
    <mergeCell ref="AF51:AH51"/>
    <mergeCell ref="AC53:AE53"/>
    <mergeCell ref="AC54:AE54"/>
    <mergeCell ref="Z45:AA45"/>
    <mergeCell ref="X47:Y47"/>
    <mergeCell ref="X45:Y45"/>
    <mergeCell ref="Z47:AA47"/>
    <mergeCell ref="Z46:AA46"/>
    <mergeCell ref="X46:Y46"/>
    <mergeCell ref="X48:Y48"/>
    <mergeCell ref="P42:Q42"/>
    <mergeCell ref="AE43:AG43"/>
    <mergeCell ref="AE44:AG44"/>
    <mergeCell ref="AB43:AD43"/>
    <mergeCell ref="AB44:AD44"/>
    <mergeCell ref="R43:S43"/>
    <mergeCell ref="Z43:AA43"/>
    <mergeCell ref="X42:Y42"/>
    <mergeCell ref="X43:Y43"/>
    <mergeCell ref="X41:Y41"/>
    <mergeCell ref="AB39:AD39"/>
    <mergeCell ref="Z40:AA40"/>
    <mergeCell ref="X39:Y39"/>
    <mergeCell ref="V44:W44"/>
    <mergeCell ref="V39:W39"/>
    <mergeCell ref="V43:W43"/>
    <mergeCell ref="Z39:AA39"/>
    <mergeCell ref="X44:Y44"/>
    <mergeCell ref="Z44:AA44"/>
    <mergeCell ref="R42:S42"/>
    <mergeCell ref="Z42:AA42"/>
    <mergeCell ref="V40:W40"/>
    <mergeCell ref="V41:W41"/>
    <mergeCell ref="T40:U40"/>
    <mergeCell ref="Z41:AA41"/>
    <mergeCell ref="T41:U41"/>
    <mergeCell ref="T42:U42"/>
    <mergeCell ref="V42:W42"/>
    <mergeCell ref="X40:Y40"/>
    <mergeCell ref="T39:U39"/>
    <mergeCell ref="R41:S41"/>
    <mergeCell ref="P39:Q39"/>
    <mergeCell ref="R39:S39"/>
    <mergeCell ref="P40:Q40"/>
    <mergeCell ref="R40:S40"/>
    <mergeCell ref="P41:Q41"/>
    <mergeCell ref="H39:I39"/>
    <mergeCell ref="J39:K39"/>
    <mergeCell ref="L39:M39"/>
    <mergeCell ref="N39:O39"/>
    <mergeCell ref="H42:I42"/>
    <mergeCell ref="H43:I43"/>
    <mergeCell ref="J40:K40"/>
    <mergeCell ref="L40:M40"/>
    <mergeCell ref="H40:I40"/>
    <mergeCell ref="H41:I41"/>
    <mergeCell ref="P43:Q43"/>
    <mergeCell ref="L46:M46"/>
    <mergeCell ref="J48:K48"/>
    <mergeCell ref="L43:M43"/>
    <mergeCell ref="L41:M41"/>
    <mergeCell ref="L42:M42"/>
    <mergeCell ref="N42:O42"/>
    <mergeCell ref="N43:O43"/>
    <mergeCell ref="N41:O41"/>
    <mergeCell ref="J41:K41"/>
    <mergeCell ref="M74:O74"/>
    <mergeCell ref="J74:L74"/>
    <mergeCell ref="J71:L71"/>
    <mergeCell ref="J72:L72"/>
    <mergeCell ref="J45:K45"/>
    <mergeCell ref="R48:S48"/>
    <mergeCell ref="L47:M47"/>
    <mergeCell ref="Q63:S63"/>
    <mergeCell ref="K57:M57"/>
    <mergeCell ref="N64:P64"/>
    <mergeCell ref="G71:I71"/>
    <mergeCell ref="J42:K42"/>
    <mergeCell ref="J43:K43"/>
    <mergeCell ref="M71:O71"/>
    <mergeCell ref="M72:O72"/>
    <mergeCell ref="M73:O73"/>
    <mergeCell ref="N63:P63"/>
    <mergeCell ref="N53:P53"/>
    <mergeCell ref="N54:P54"/>
    <mergeCell ref="H56:J56"/>
    <mergeCell ref="F41:G41"/>
    <mergeCell ref="F42:G42"/>
    <mergeCell ref="F43:G43"/>
    <mergeCell ref="F44:G44"/>
    <mergeCell ref="H47:I47"/>
    <mergeCell ref="J46:K46"/>
    <mergeCell ref="J44:K44"/>
    <mergeCell ref="L48:M48"/>
    <mergeCell ref="P49:Q49"/>
    <mergeCell ref="J73:L73"/>
    <mergeCell ref="P70:R70"/>
    <mergeCell ref="H64:J64"/>
    <mergeCell ref="K64:M64"/>
    <mergeCell ref="P72:R72"/>
    <mergeCell ref="P73:R73"/>
    <mergeCell ref="P71:R71"/>
    <mergeCell ref="Q60:S60"/>
    <mergeCell ref="L44:M44"/>
    <mergeCell ref="N44:O44"/>
    <mergeCell ref="H45:I45"/>
    <mergeCell ref="N45:O45"/>
    <mergeCell ref="D46:E46"/>
    <mergeCell ref="F48:G48"/>
    <mergeCell ref="F46:G46"/>
    <mergeCell ref="N46:O46"/>
    <mergeCell ref="N47:O47"/>
    <mergeCell ref="L45:M45"/>
    <mergeCell ref="G69:I69"/>
    <mergeCell ref="A68:G68"/>
    <mergeCell ref="H61:J61"/>
    <mergeCell ref="B49:C49"/>
    <mergeCell ref="A52:B52"/>
    <mergeCell ref="A59:B60"/>
    <mergeCell ref="A61:B62"/>
    <mergeCell ref="E54:G54"/>
    <mergeCell ref="E64:G64"/>
    <mergeCell ref="D69:F69"/>
    <mergeCell ref="Y72:AA72"/>
    <mergeCell ref="Y73:AA73"/>
    <mergeCell ref="AB72:AD72"/>
    <mergeCell ref="Y76:AA76"/>
    <mergeCell ref="S71:U71"/>
    <mergeCell ref="S72:U72"/>
    <mergeCell ref="S74:U74"/>
    <mergeCell ref="V70:X70"/>
    <mergeCell ref="V72:X72"/>
    <mergeCell ref="V71:X71"/>
    <mergeCell ref="AB74:AD74"/>
    <mergeCell ref="AD104:AE104"/>
    <mergeCell ref="AB76:AD76"/>
    <mergeCell ref="AC80:AE80"/>
    <mergeCell ref="AC84:AE84"/>
    <mergeCell ref="AC85:AE85"/>
    <mergeCell ref="AC91:AE91"/>
    <mergeCell ref="P75:R75"/>
    <mergeCell ref="P104:Q104"/>
    <mergeCell ref="P105:Q105"/>
    <mergeCell ref="T104:U104"/>
    <mergeCell ref="P103:U103"/>
    <mergeCell ref="U82:W82"/>
    <mergeCell ref="P74:R74"/>
    <mergeCell ref="S76:U76"/>
    <mergeCell ref="S75:U75"/>
    <mergeCell ref="S73:U73"/>
    <mergeCell ref="U81:W81"/>
    <mergeCell ref="V75:X75"/>
    <mergeCell ref="X77:AD77"/>
    <mergeCell ref="V73:X73"/>
    <mergeCell ref="V76:X76"/>
    <mergeCell ref="P76:R76"/>
    <mergeCell ref="D120:E120"/>
    <mergeCell ref="T106:U106"/>
    <mergeCell ref="V74:X74"/>
    <mergeCell ref="F159:G159"/>
    <mergeCell ref="M138:Q138"/>
    <mergeCell ref="O154:Q154"/>
    <mergeCell ref="L151:N151"/>
    <mergeCell ref="O142:Q142"/>
    <mergeCell ref="O151:Q151"/>
    <mergeCell ref="R104:S104"/>
    <mergeCell ref="L116:M116"/>
    <mergeCell ref="O143:Q143"/>
    <mergeCell ref="L121:M121"/>
    <mergeCell ref="L122:M122"/>
    <mergeCell ref="P132:R132"/>
    <mergeCell ref="R116:S116"/>
    <mergeCell ref="N133:O133"/>
    <mergeCell ref="S131:U131"/>
    <mergeCell ref="P128:X128"/>
    <mergeCell ref="P129:R130"/>
    <mergeCell ref="J114:K114"/>
    <mergeCell ref="N114:O114"/>
    <mergeCell ref="P115:Q115"/>
    <mergeCell ref="P114:Q114"/>
    <mergeCell ref="N111:O111"/>
    <mergeCell ref="N112:O112"/>
    <mergeCell ref="N113:O113"/>
    <mergeCell ref="L113:M113"/>
    <mergeCell ref="L112:M112"/>
    <mergeCell ref="L115:M115"/>
    <mergeCell ref="H116:I116"/>
    <mergeCell ref="F116:G116"/>
    <mergeCell ref="L111:M111"/>
    <mergeCell ref="F109:G109"/>
    <mergeCell ref="F114:G114"/>
    <mergeCell ref="D116:E116"/>
    <mergeCell ref="H109:I109"/>
    <mergeCell ref="J109:K109"/>
    <mergeCell ref="H110:I110"/>
    <mergeCell ref="L114:M114"/>
    <mergeCell ref="H114:I114"/>
    <mergeCell ref="F113:G113"/>
    <mergeCell ref="D110:E110"/>
    <mergeCell ref="F111:G111"/>
    <mergeCell ref="H111:I111"/>
    <mergeCell ref="D114:E114"/>
    <mergeCell ref="D113:E113"/>
    <mergeCell ref="D119:E119"/>
    <mergeCell ref="D109:E109"/>
    <mergeCell ref="F110:G110"/>
    <mergeCell ref="D106:E106"/>
    <mergeCell ref="D107:E107"/>
    <mergeCell ref="J106:K106"/>
    <mergeCell ref="J111:K111"/>
    <mergeCell ref="J110:K110"/>
    <mergeCell ref="D115:E115"/>
    <mergeCell ref="F115:G115"/>
    <mergeCell ref="A114:C114"/>
    <mergeCell ref="H108:I108"/>
    <mergeCell ref="J113:K113"/>
    <mergeCell ref="J112:K112"/>
    <mergeCell ref="H115:I115"/>
    <mergeCell ref="H105:I105"/>
    <mergeCell ref="H107:I107"/>
    <mergeCell ref="H106:I106"/>
    <mergeCell ref="F107:G107"/>
    <mergeCell ref="A111:C111"/>
    <mergeCell ref="N105:O105"/>
    <mergeCell ref="L105:M105"/>
    <mergeCell ref="J105:K105"/>
    <mergeCell ref="N106:O106"/>
    <mergeCell ref="N109:O109"/>
    <mergeCell ref="N110:O110"/>
    <mergeCell ref="J107:K107"/>
    <mergeCell ref="J108:K108"/>
    <mergeCell ref="L107:M107"/>
    <mergeCell ref="L106:M106"/>
    <mergeCell ref="N107:O107"/>
    <mergeCell ref="A106:C106"/>
    <mergeCell ref="A107:C107"/>
    <mergeCell ref="P107:Q107"/>
    <mergeCell ref="P108:Q108"/>
    <mergeCell ref="N108:O108"/>
    <mergeCell ref="P106:Q106"/>
    <mergeCell ref="F106:G106"/>
    <mergeCell ref="D108:E108"/>
    <mergeCell ref="X119:Y119"/>
    <mergeCell ref="V118:W118"/>
    <mergeCell ref="T117:U117"/>
    <mergeCell ref="T120:U120"/>
    <mergeCell ref="X123:Y123"/>
    <mergeCell ref="V123:W123"/>
    <mergeCell ref="T119:U119"/>
    <mergeCell ref="X122:Y122"/>
    <mergeCell ref="X118:Y118"/>
    <mergeCell ref="V120:W120"/>
    <mergeCell ref="L118:M118"/>
    <mergeCell ref="P117:Q117"/>
    <mergeCell ref="P118:Q118"/>
    <mergeCell ref="N118:O118"/>
    <mergeCell ref="L120:M120"/>
    <mergeCell ref="N119:O119"/>
    <mergeCell ref="L119:M119"/>
    <mergeCell ref="P120:Q120"/>
    <mergeCell ref="N117:O117"/>
    <mergeCell ref="N120:O120"/>
    <mergeCell ref="L154:N154"/>
    <mergeCell ref="L143:N143"/>
    <mergeCell ref="O152:Q152"/>
    <mergeCell ref="J156:K156"/>
    <mergeCell ref="L156:N156"/>
    <mergeCell ref="L145:N145"/>
    <mergeCell ref="J149:K149"/>
    <mergeCell ref="L146:N146"/>
    <mergeCell ref="L148:N148"/>
    <mergeCell ref="L144:N144"/>
    <mergeCell ref="J151:K151"/>
    <mergeCell ref="J158:K158"/>
    <mergeCell ref="L158:N158"/>
    <mergeCell ref="H160:I160"/>
    <mergeCell ref="F158:G158"/>
    <mergeCell ref="H158:I158"/>
    <mergeCell ref="L159:N159"/>
    <mergeCell ref="J159:K159"/>
    <mergeCell ref="J152:K152"/>
    <mergeCell ref="L152:N152"/>
    <mergeCell ref="D144:E144"/>
    <mergeCell ref="D145:E145"/>
    <mergeCell ref="H146:I146"/>
    <mergeCell ref="H143:I143"/>
    <mergeCell ref="F144:G144"/>
    <mergeCell ref="D146:E146"/>
    <mergeCell ref="F145:G145"/>
    <mergeCell ref="H144:I144"/>
    <mergeCell ref="H145:I145"/>
    <mergeCell ref="A33:D33"/>
    <mergeCell ref="G132:I132"/>
    <mergeCell ref="G133:I133"/>
    <mergeCell ref="K132:L132"/>
    <mergeCell ref="K133:L133"/>
    <mergeCell ref="J47:K47"/>
    <mergeCell ref="J117:K117"/>
    <mergeCell ref="A40:A44"/>
    <mergeCell ref="D45:E45"/>
    <mergeCell ref="J115:K115"/>
    <mergeCell ref="B40:B42"/>
    <mergeCell ref="B43:C43"/>
    <mergeCell ref="B44:C44"/>
    <mergeCell ref="D43:E43"/>
    <mergeCell ref="D41:E41"/>
    <mergeCell ref="D44:E44"/>
    <mergeCell ref="D42:E42"/>
    <mergeCell ref="D40:E40"/>
    <mergeCell ref="A34:B34"/>
    <mergeCell ref="A35:B35"/>
    <mergeCell ref="A36:B36"/>
    <mergeCell ref="A39:C39"/>
    <mergeCell ref="A38:C38"/>
    <mergeCell ref="D38:G38"/>
    <mergeCell ref="F39:G39"/>
    <mergeCell ref="D39:E39"/>
    <mergeCell ref="F40:G40"/>
    <mergeCell ref="D47:E47"/>
    <mergeCell ref="D48:E48"/>
    <mergeCell ref="B45:B47"/>
    <mergeCell ref="A57:B58"/>
    <mergeCell ref="C57:D57"/>
    <mergeCell ref="C58:D58"/>
    <mergeCell ref="A45:A49"/>
    <mergeCell ref="A55:B56"/>
    <mergeCell ref="C52:D52"/>
    <mergeCell ref="D72:F72"/>
    <mergeCell ref="C62:D62"/>
    <mergeCell ref="A108:C108"/>
    <mergeCell ref="A102:G102"/>
    <mergeCell ref="A103:C104"/>
    <mergeCell ref="D105:E105"/>
    <mergeCell ref="A105:C105"/>
    <mergeCell ref="F104:G104"/>
    <mergeCell ref="F105:G105"/>
    <mergeCell ref="D76:F76"/>
    <mergeCell ref="A69:C69"/>
    <mergeCell ref="H46:I46"/>
    <mergeCell ref="E53:G53"/>
    <mergeCell ref="A53:B54"/>
    <mergeCell ref="H48:I48"/>
    <mergeCell ref="C53:D53"/>
    <mergeCell ref="B48:C48"/>
    <mergeCell ref="C59:D59"/>
    <mergeCell ref="A63:B64"/>
    <mergeCell ref="C64:D64"/>
    <mergeCell ref="E52:G52"/>
    <mergeCell ref="K61:M61"/>
    <mergeCell ref="C63:D63"/>
    <mergeCell ref="E59:G59"/>
    <mergeCell ref="E62:G62"/>
    <mergeCell ref="E61:G61"/>
    <mergeCell ref="C60:D60"/>
    <mergeCell ref="E60:G60"/>
    <mergeCell ref="H52:J52"/>
    <mergeCell ref="M70:O70"/>
    <mergeCell ref="M69:O69"/>
    <mergeCell ref="J69:L69"/>
    <mergeCell ref="N60:P60"/>
    <mergeCell ref="K54:M54"/>
    <mergeCell ref="K63:M63"/>
    <mergeCell ref="J70:L70"/>
    <mergeCell ref="P69:R69"/>
    <mergeCell ref="AC38:AG38"/>
    <mergeCell ref="T49:U49"/>
    <mergeCell ref="V49:W49"/>
    <mergeCell ref="T45:U45"/>
    <mergeCell ref="T46:U46"/>
    <mergeCell ref="N40:O40"/>
    <mergeCell ref="AE39:AG39"/>
    <mergeCell ref="AB40:AD42"/>
    <mergeCell ref="AE40:AG42"/>
    <mergeCell ref="V45:W45"/>
    <mergeCell ref="R47:S47"/>
    <mergeCell ref="T44:U44"/>
    <mergeCell ref="T43:U43"/>
    <mergeCell ref="V47:W47"/>
    <mergeCell ref="T52:V52"/>
    <mergeCell ref="V46:W46"/>
    <mergeCell ref="T48:U48"/>
    <mergeCell ref="V48:W48"/>
    <mergeCell ref="W52:Y52"/>
    <mergeCell ref="R44:S44"/>
    <mergeCell ref="E58:G58"/>
    <mergeCell ref="R45:S45"/>
    <mergeCell ref="R46:S46"/>
    <mergeCell ref="P44:Q44"/>
    <mergeCell ref="T47:U47"/>
    <mergeCell ref="P47:Q47"/>
    <mergeCell ref="Q54:S54"/>
    <mergeCell ref="P45:Q45"/>
    <mergeCell ref="P46:Q46"/>
    <mergeCell ref="P48:Q48"/>
    <mergeCell ref="Q52:S52"/>
    <mergeCell ref="K60:M60"/>
    <mergeCell ref="H57:J57"/>
    <mergeCell ref="K59:M59"/>
    <mergeCell ref="H60:J60"/>
    <mergeCell ref="J49:K49"/>
    <mergeCell ref="R49:S49"/>
    <mergeCell ref="K52:M52"/>
    <mergeCell ref="N52:P52"/>
    <mergeCell ref="H49:I49"/>
    <mergeCell ref="N55:P55"/>
    <mergeCell ref="K55:M55"/>
    <mergeCell ref="N48:O48"/>
    <mergeCell ref="N49:O49"/>
    <mergeCell ref="L49:M49"/>
    <mergeCell ref="D49:E49"/>
    <mergeCell ref="C54:D54"/>
    <mergeCell ref="K53:M53"/>
    <mergeCell ref="F49:G49"/>
    <mergeCell ref="E55:G55"/>
    <mergeCell ref="Z120:AA120"/>
    <mergeCell ref="N61:P61"/>
    <mergeCell ref="Q61:S61"/>
    <mergeCell ref="K62:M62"/>
    <mergeCell ref="K58:M58"/>
    <mergeCell ref="Z119:AA119"/>
    <mergeCell ref="X120:Y120"/>
    <mergeCell ref="R113:S113"/>
    <mergeCell ref="J120:K120"/>
    <mergeCell ref="J116:K116"/>
    <mergeCell ref="Z122:AA122"/>
    <mergeCell ref="Z105:AA105"/>
    <mergeCell ref="Z107:AA107"/>
    <mergeCell ref="C55:D55"/>
    <mergeCell ref="C56:D56"/>
    <mergeCell ref="N56:P56"/>
    <mergeCell ref="K56:M56"/>
    <mergeCell ref="V114:W114"/>
    <mergeCell ref="V113:W113"/>
    <mergeCell ref="V122:W122"/>
    <mergeCell ref="Z121:AA121"/>
    <mergeCell ref="Z124:AA124"/>
    <mergeCell ref="AB121:AC121"/>
    <mergeCell ref="AD121:AE121"/>
    <mergeCell ref="Z123:AA123"/>
    <mergeCell ref="AB71:AD71"/>
    <mergeCell ref="Y71:AA71"/>
    <mergeCell ref="AB73:AD73"/>
    <mergeCell ref="Z106:AA106"/>
    <mergeCell ref="Z113:AA113"/>
    <mergeCell ref="T151:V151"/>
    <mergeCell ref="J140:K140"/>
    <mergeCell ref="J143:K143"/>
    <mergeCell ref="J150:K150"/>
    <mergeCell ref="O148:Q148"/>
    <mergeCell ref="T143:V143"/>
    <mergeCell ref="T145:V145"/>
    <mergeCell ref="O150:Q150"/>
    <mergeCell ref="L150:N150"/>
    <mergeCell ref="L149:N149"/>
    <mergeCell ref="F154:G154"/>
    <mergeCell ref="H155:I155"/>
    <mergeCell ref="J155:K155"/>
    <mergeCell ref="H152:I152"/>
    <mergeCell ref="O155:Q155"/>
    <mergeCell ref="J153:K153"/>
    <mergeCell ref="J154:K154"/>
    <mergeCell ref="O153:Q153"/>
    <mergeCell ref="L153:N153"/>
    <mergeCell ref="L155:N155"/>
    <mergeCell ref="AI139:AJ139"/>
    <mergeCell ref="AI140:AJ140"/>
    <mergeCell ref="AC139:AH139"/>
    <mergeCell ref="O144:Q144"/>
    <mergeCell ref="AC140:AD140"/>
    <mergeCell ref="W139:AB139"/>
    <mergeCell ref="AE140:AF140"/>
    <mergeCell ref="Y140:Z140"/>
    <mergeCell ref="AG140:AH140"/>
    <mergeCell ref="AA140:AB140"/>
    <mergeCell ref="F151:G151"/>
    <mergeCell ref="F150:G150"/>
    <mergeCell ref="F153:G153"/>
    <mergeCell ref="H149:I149"/>
    <mergeCell ref="F152:G152"/>
    <mergeCell ref="H153:I153"/>
    <mergeCell ref="H150:I150"/>
    <mergeCell ref="F149:G149"/>
    <mergeCell ref="H151:I151"/>
    <mergeCell ref="AG186:AH186"/>
    <mergeCell ref="AG185:AH185"/>
    <mergeCell ref="AG180:AH180"/>
    <mergeCell ref="H154:I154"/>
    <mergeCell ref="AG184:AH184"/>
    <mergeCell ref="M164:N164"/>
    <mergeCell ref="K163:N163"/>
    <mergeCell ref="G163:J163"/>
    <mergeCell ref="F156:G156"/>
    <mergeCell ref="F155:G155"/>
    <mergeCell ref="X124:Y124"/>
    <mergeCell ref="T124:U124"/>
    <mergeCell ref="T127:X127"/>
    <mergeCell ref="AE170:AF170"/>
    <mergeCell ref="AB124:AC124"/>
    <mergeCell ref="S133:U133"/>
    <mergeCell ref="S134:U134"/>
    <mergeCell ref="T155:V155"/>
    <mergeCell ref="V129:X130"/>
    <mergeCell ref="V124:W124"/>
    <mergeCell ref="T393:Z393"/>
    <mergeCell ref="T387:U387"/>
    <mergeCell ref="T385:U385"/>
    <mergeCell ref="T384:U384"/>
    <mergeCell ref="Y395:AJ395"/>
    <mergeCell ref="AG397:AJ397"/>
    <mergeCell ref="Q397:T397"/>
    <mergeCell ref="M395:X395"/>
    <mergeCell ref="X390:Z390"/>
    <mergeCell ref="P385:Q385"/>
    <mergeCell ref="M309:N309"/>
    <mergeCell ref="M310:N310"/>
    <mergeCell ref="T375:U375"/>
    <mergeCell ref="T373:U374"/>
    <mergeCell ref="T349:U349"/>
    <mergeCell ref="T348:U348"/>
    <mergeCell ref="T347:U347"/>
    <mergeCell ref="T343:U343"/>
    <mergeCell ref="L323:M323"/>
    <mergeCell ref="L324:M324"/>
    <mergeCell ref="R250:S250"/>
    <mergeCell ref="A262:D262"/>
    <mergeCell ref="A263:D263"/>
    <mergeCell ref="F254:G254"/>
    <mergeCell ref="F255:G255"/>
    <mergeCell ref="M306:N306"/>
    <mergeCell ref="P261:Q261"/>
    <mergeCell ref="R261:S261"/>
    <mergeCell ref="P258:Q258"/>
    <mergeCell ref="R256:S256"/>
    <mergeCell ref="AA284:AC284"/>
    <mergeCell ref="AA282:AC283"/>
    <mergeCell ref="S307:T307"/>
    <mergeCell ref="R322:S322"/>
    <mergeCell ref="S308:T308"/>
    <mergeCell ref="P317:W317"/>
    <mergeCell ref="X317:Y318"/>
    <mergeCell ref="O301:P301"/>
    <mergeCell ref="N320:O320"/>
    <mergeCell ref="N321:O321"/>
    <mergeCell ref="P226:Q226"/>
    <mergeCell ref="A170:B170"/>
    <mergeCell ref="C167:D167"/>
    <mergeCell ref="C168:D168"/>
    <mergeCell ref="A272:C272"/>
    <mergeCell ref="T241:U241"/>
    <mergeCell ref="A208:B208"/>
    <mergeCell ref="A242:E242"/>
    <mergeCell ref="A225:E226"/>
    <mergeCell ref="F225:K225"/>
    <mergeCell ref="C164:D164"/>
    <mergeCell ref="C163:F163"/>
    <mergeCell ref="F217:G217"/>
    <mergeCell ref="F220:G220"/>
    <mergeCell ref="A212:E212"/>
    <mergeCell ref="A213:C215"/>
    <mergeCell ref="D213:E215"/>
    <mergeCell ref="A216:C216"/>
    <mergeCell ref="G164:H164"/>
    <mergeCell ref="A163:B164"/>
    <mergeCell ref="A227:E227"/>
    <mergeCell ref="A230:E230"/>
    <mergeCell ref="D272:E272"/>
    <mergeCell ref="A253:E253"/>
    <mergeCell ref="D267:E267"/>
    <mergeCell ref="D268:E268"/>
    <mergeCell ref="D269:E269"/>
    <mergeCell ref="A234:E234"/>
    <mergeCell ref="A235:E235"/>
    <mergeCell ref="A236:E236"/>
    <mergeCell ref="F226:G226"/>
    <mergeCell ref="H226:I226"/>
    <mergeCell ref="J226:K226"/>
    <mergeCell ref="A233:E233"/>
    <mergeCell ref="F227:G227"/>
    <mergeCell ref="H227:I227"/>
    <mergeCell ref="A232:E232"/>
    <mergeCell ref="J227:K227"/>
    <mergeCell ref="H230:I230"/>
    <mergeCell ref="H229:I229"/>
    <mergeCell ref="H222:I222"/>
    <mergeCell ref="H220:I220"/>
    <mergeCell ref="H221:I221"/>
    <mergeCell ref="A220:C220"/>
    <mergeCell ref="A221:C221"/>
    <mergeCell ref="F221:G221"/>
    <mergeCell ref="F222:G222"/>
    <mergeCell ref="A222:C222"/>
    <mergeCell ref="D220:E220"/>
    <mergeCell ref="D222:E222"/>
    <mergeCell ref="D142:E142"/>
    <mergeCell ref="F140:G140"/>
    <mergeCell ref="K134:L134"/>
    <mergeCell ref="J130:L130"/>
    <mergeCell ref="H142:I142"/>
    <mergeCell ref="L140:N140"/>
    <mergeCell ref="H140:I140"/>
    <mergeCell ref="D133:F133"/>
    <mergeCell ref="D129:F130"/>
    <mergeCell ref="G134:I134"/>
    <mergeCell ref="R124:S124"/>
    <mergeCell ref="D125:E125"/>
    <mergeCell ref="H125:I125"/>
    <mergeCell ref="R123:S123"/>
    <mergeCell ref="F123:G123"/>
    <mergeCell ref="J124:K124"/>
    <mergeCell ref="H124:I124"/>
    <mergeCell ref="N123:O123"/>
    <mergeCell ref="O125:Q125"/>
    <mergeCell ref="J125:K125"/>
    <mergeCell ref="H120:I120"/>
    <mergeCell ref="H118:I118"/>
    <mergeCell ref="H119:I119"/>
    <mergeCell ref="F119:G119"/>
    <mergeCell ref="F118:G118"/>
    <mergeCell ref="H117:I117"/>
    <mergeCell ref="F117:G117"/>
    <mergeCell ref="AF123:AG123"/>
    <mergeCell ref="AD123:AE123"/>
    <mergeCell ref="AF124:AG124"/>
    <mergeCell ref="AD124:AE124"/>
    <mergeCell ref="V121:W121"/>
    <mergeCell ref="J122:K122"/>
    <mergeCell ref="N122:O122"/>
    <mergeCell ref="P122:Q122"/>
    <mergeCell ref="AB123:AC123"/>
    <mergeCell ref="N124:O124"/>
    <mergeCell ref="J118:K118"/>
    <mergeCell ref="F108:G108"/>
    <mergeCell ref="L110:M110"/>
    <mergeCell ref="P113:Q113"/>
    <mergeCell ref="F112:G112"/>
    <mergeCell ref="H112:I112"/>
    <mergeCell ref="H113:I113"/>
    <mergeCell ref="P111:Q111"/>
    <mergeCell ref="L108:M108"/>
    <mergeCell ref="N115:O115"/>
    <mergeCell ref="R111:S111"/>
    <mergeCell ref="R114:S114"/>
    <mergeCell ref="R115:S115"/>
    <mergeCell ref="P121:Q121"/>
    <mergeCell ref="P119:Q119"/>
    <mergeCell ref="R121:S121"/>
    <mergeCell ref="V111:W111"/>
    <mergeCell ref="V112:W112"/>
    <mergeCell ref="R119:S119"/>
    <mergeCell ref="N116:O116"/>
    <mergeCell ref="P110:Q110"/>
    <mergeCell ref="T109:U109"/>
    <mergeCell ref="T111:U111"/>
    <mergeCell ref="T112:U112"/>
    <mergeCell ref="R112:S112"/>
    <mergeCell ref="R109:S109"/>
    <mergeCell ref="V108:W108"/>
    <mergeCell ref="Z109:AA109"/>
    <mergeCell ref="X106:Y106"/>
    <mergeCell ref="X107:Y107"/>
    <mergeCell ref="X108:Y108"/>
    <mergeCell ref="X109:Y109"/>
    <mergeCell ref="V109:W109"/>
    <mergeCell ref="Z118:AA118"/>
    <mergeCell ref="X117:Y117"/>
    <mergeCell ref="Z108:AA108"/>
    <mergeCell ref="X113:Y113"/>
    <mergeCell ref="X112:Y112"/>
    <mergeCell ref="Z110:AA110"/>
    <mergeCell ref="Z111:AA111"/>
    <mergeCell ref="X110:Y110"/>
    <mergeCell ref="X111:Y111"/>
    <mergeCell ref="X114:Y114"/>
    <mergeCell ref="X115:Y115"/>
    <mergeCell ref="Z114:AA114"/>
    <mergeCell ref="Z115:AA115"/>
    <mergeCell ref="T123:U123"/>
    <mergeCell ref="V116:W116"/>
    <mergeCell ref="V117:W117"/>
    <mergeCell ref="V119:W119"/>
    <mergeCell ref="T116:U116"/>
    <mergeCell ref="Z116:AA116"/>
    <mergeCell ref="Z117:AA117"/>
    <mergeCell ref="Z112:AA112"/>
    <mergeCell ref="T113:U113"/>
    <mergeCell ref="T114:U114"/>
    <mergeCell ref="T115:U115"/>
    <mergeCell ref="V115:W115"/>
    <mergeCell ref="M196:T196"/>
    <mergeCell ref="P124:Q124"/>
    <mergeCell ref="T135:X135"/>
    <mergeCell ref="T142:V142"/>
    <mergeCell ref="S129:U130"/>
    <mergeCell ref="X116:Y116"/>
    <mergeCell ref="P123:Q123"/>
    <mergeCell ref="T122:U122"/>
    <mergeCell ref="K201:L201"/>
    <mergeCell ref="M200:N200"/>
    <mergeCell ref="A207:B207"/>
    <mergeCell ref="T118:U118"/>
    <mergeCell ref="R120:S120"/>
    <mergeCell ref="N121:O121"/>
    <mergeCell ref="L117:M117"/>
    <mergeCell ref="A219:C219"/>
    <mergeCell ref="L213:N215"/>
    <mergeCell ref="O213:Q215"/>
    <mergeCell ref="O201:P201"/>
    <mergeCell ref="O200:P200"/>
    <mergeCell ref="A204:B204"/>
    <mergeCell ref="A205:B205"/>
    <mergeCell ref="F213:K213"/>
    <mergeCell ref="A206:B206"/>
    <mergeCell ref="A202:B202"/>
    <mergeCell ref="H218:I218"/>
    <mergeCell ref="A217:C217"/>
    <mergeCell ref="A218:C218"/>
    <mergeCell ref="D217:E217"/>
    <mergeCell ref="D216:E216"/>
    <mergeCell ref="D218:E218"/>
    <mergeCell ref="AE188:AF188"/>
    <mergeCell ref="AE189:AF189"/>
    <mergeCell ref="C202:D202"/>
    <mergeCell ref="C192:D192"/>
    <mergeCell ref="C190:D190"/>
    <mergeCell ref="I192:J192"/>
    <mergeCell ref="O192:P192"/>
    <mergeCell ref="AE192:AF192"/>
    <mergeCell ref="K190:L190"/>
    <mergeCell ref="K192:L192"/>
    <mergeCell ref="I201:J201"/>
    <mergeCell ref="K200:L200"/>
    <mergeCell ref="H214:I215"/>
    <mergeCell ref="A195:H195"/>
    <mergeCell ref="A196:B199"/>
    <mergeCell ref="AE190:AF190"/>
    <mergeCell ref="M192:N192"/>
    <mergeCell ref="O191:P191"/>
    <mergeCell ref="AC190:AD190"/>
    <mergeCell ref="AC191:AD191"/>
    <mergeCell ref="D219:E219"/>
    <mergeCell ref="J218:K218"/>
    <mergeCell ref="F214:G215"/>
    <mergeCell ref="AG187:AH187"/>
    <mergeCell ref="AG188:AH188"/>
    <mergeCell ref="AE187:AF187"/>
    <mergeCell ref="AG190:AH190"/>
    <mergeCell ref="AG189:AH189"/>
    <mergeCell ref="M197:N199"/>
    <mergeCell ref="K197:L199"/>
    <mergeCell ref="L220:N220"/>
    <mergeCell ref="L221:N221"/>
    <mergeCell ref="J220:K220"/>
    <mergeCell ref="F216:G216"/>
    <mergeCell ref="H219:I219"/>
    <mergeCell ref="F219:G219"/>
    <mergeCell ref="L216:N216"/>
    <mergeCell ref="F218:G218"/>
    <mergeCell ref="H216:I216"/>
    <mergeCell ref="H217:I217"/>
    <mergeCell ref="J221:K221"/>
    <mergeCell ref="L227:M227"/>
    <mergeCell ref="A228:E228"/>
    <mergeCell ref="A229:E229"/>
    <mergeCell ref="F228:G228"/>
    <mergeCell ref="H228:I228"/>
    <mergeCell ref="L229:M229"/>
    <mergeCell ref="J228:K228"/>
    <mergeCell ref="J222:K222"/>
    <mergeCell ref="D221:E221"/>
    <mergeCell ref="H232:I232"/>
    <mergeCell ref="F232:G232"/>
    <mergeCell ref="H233:I233"/>
    <mergeCell ref="F233:G233"/>
    <mergeCell ref="L228:M228"/>
    <mergeCell ref="A231:E231"/>
    <mergeCell ref="H231:I231"/>
    <mergeCell ref="J232:K232"/>
    <mergeCell ref="L232:M232"/>
    <mergeCell ref="J231:K231"/>
    <mergeCell ref="H234:I234"/>
    <mergeCell ref="H235:I235"/>
    <mergeCell ref="F234:G234"/>
    <mergeCell ref="F235:G235"/>
    <mergeCell ref="J233:K233"/>
    <mergeCell ref="F229:G229"/>
    <mergeCell ref="F230:G230"/>
    <mergeCell ref="F231:G231"/>
    <mergeCell ref="J229:K229"/>
    <mergeCell ref="J230:K230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J244:K244"/>
    <mergeCell ref="F244:G244"/>
    <mergeCell ref="H244:I244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J236:K236"/>
    <mergeCell ref="J237:K237"/>
    <mergeCell ref="J238:K238"/>
    <mergeCell ref="J239:K239"/>
    <mergeCell ref="J240:K240"/>
    <mergeCell ref="J241:K241"/>
    <mergeCell ref="J242:K242"/>
    <mergeCell ref="P227:Q227"/>
    <mergeCell ref="L236:M236"/>
    <mergeCell ref="L237:M237"/>
    <mergeCell ref="P235:Q235"/>
    <mergeCell ref="P236:Q236"/>
    <mergeCell ref="P232:Q232"/>
    <mergeCell ref="P233:Q233"/>
    <mergeCell ref="P234:Q234"/>
    <mergeCell ref="L235:M235"/>
    <mergeCell ref="L230:M230"/>
    <mergeCell ref="J243:K243"/>
    <mergeCell ref="L238:M238"/>
    <mergeCell ref="L243:M243"/>
    <mergeCell ref="J234:K234"/>
    <mergeCell ref="J235:K235"/>
    <mergeCell ref="N227:O227"/>
    <mergeCell ref="L231:M231"/>
    <mergeCell ref="N228:O228"/>
    <mergeCell ref="N242:O242"/>
    <mergeCell ref="N241:O241"/>
    <mergeCell ref="N243:O243"/>
    <mergeCell ref="L234:M234"/>
    <mergeCell ref="L239:M239"/>
    <mergeCell ref="L240:M240"/>
    <mergeCell ref="L241:M241"/>
    <mergeCell ref="L242:M242"/>
    <mergeCell ref="L244:M244"/>
    <mergeCell ref="N240:O240"/>
    <mergeCell ref="P244:Q244"/>
    <mergeCell ref="R232:S232"/>
    <mergeCell ref="R233:S233"/>
    <mergeCell ref="R234:S234"/>
    <mergeCell ref="N235:O235"/>
    <mergeCell ref="N236:O236"/>
    <mergeCell ref="N237:O237"/>
    <mergeCell ref="N244:O244"/>
    <mergeCell ref="R230:S230"/>
    <mergeCell ref="P241:Q241"/>
    <mergeCell ref="P242:Q242"/>
    <mergeCell ref="P243:Q243"/>
    <mergeCell ref="T229:U229"/>
    <mergeCell ref="R226:S226"/>
    <mergeCell ref="R227:S227"/>
    <mergeCell ref="R228:S228"/>
    <mergeCell ref="R229:S229"/>
    <mergeCell ref="T231:U231"/>
    <mergeCell ref="V233:W233"/>
    <mergeCell ref="P240:Q240"/>
    <mergeCell ref="R240:S240"/>
    <mergeCell ref="R238:S238"/>
    <mergeCell ref="R239:S239"/>
    <mergeCell ref="V227:W227"/>
    <mergeCell ref="V228:W228"/>
    <mergeCell ref="T233:U233"/>
    <mergeCell ref="T234:U234"/>
    <mergeCell ref="V234:W234"/>
    <mergeCell ref="T240:U240"/>
    <mergeCell ref="T237:U237"/>
    <mergeCell ref="T238:U238"/>
    <mergeCell ref="T239:U239"/>
    <mergeCell ref="R244:S244"/>
    <mergeCell ref="R241:S241"/>
    <mergeCell ref="R242:S242"/>
    <mergeCell ref="R243:S243"/>
    <mergeCell ref="R237:S237"/>
    <mergeCell ref="T243:U243"/>
    <mergeCell ref="L319:M319"/>
    <mergeCell ref="K312:L312"/>
    <mergeCell ref="K309:L309"/>
    <mergeCell ref="K311:L311"/>
    <mergeCell ref="K313:L313"/>
    <mergeCell ref="N319:O319"/>
    <mergeCell ref="K310:L310"/>
    <mergeCell ref="M313:T313"/>
    <mergeCell ref="Q309:R309"/>
    <mergeCell ref="Q310:R310"/>
    <mergeCell ref="V240:W240"/>
    <mergeCell ref="V241:W241"/>
    <mergeCell ref="V242:W242"/>
    <mergeCell ref="V243:W243"/>
    <mergeCell ref="AD226:AF226"/>
    <mergeCell ref="X227:Z227"/>
    <mergeCell ref="X228:Z228"/>
    <mergeCell ref="X229:Z229"/>
    <mergeCell ref="X226:Z226"/>
    <mergeCell ref="AA226:AC226"/>
    <mergeCell ref="AA229:AC229"/>
    <mergeCell ref="AA228:AC228"/>
    <mergeCell ref="AA227:AC227"/>
    <mergeCell ref="V226:W226"/>
    <mergeCell ref="X239:Z239"/>
    <mergeCell ref="X230:Z230"/>
    <mergeCell ref="X238:Z238"/>
    <mergeCell ref="AA239:AC239"/>
    <mergeCell ref="V229:W229"/>
    <mergeCell ref="V230:W230"/>
    <mergeCell ref="R231:S231"/>
    <mergeCell ref="R235:S235"/>
    <mergeCell ref="R236:S236"/>
    <mergeCell ref="L233:M233"/>
    <mergeCell ref="V235:W235"/>
    <mergeCell ref="V236:W236"/>
    <mergeCell ref="T235:U235"/>
    <mergeCell ref="T236:U236"/>
    <mergeCell ref="V231:W231"/>
    <mergeCell ref="V232:W232"/>
    <mergeCell ref="A243:E243"/>
    <mergeCell ref="A244:E244"/>
    <mergeCell ref="A237:E237"/>
    <mergeCell ref="A238:E238"/>
    <mergeCell ref="A239:E239"/>
    <mergeCell ref="A240:E240"/>
    <mergeCell ref="A241:E241"/>
    <mergeCell ref="X241:Z241"/>
    <mergeCell ref="X242:Z242"/>
    <mergeCell ref="X243:Z243"/>
    <mergeCell ref="X231:Z231"/>
    <mergeCell ref="X232:Z232"/>
    <mergeCell ref="X234:Z234"/>
    <mergeCell ref="X235:Z235"/>
    <mergeCell ref="X236:Z236"/>
    <mergeCell ref="X237:Z237"/>
    <mergeCell ref="X240:Z240"/>
    <mergeCell ref="M304:N304"/>
    <mergeCell ref="M298:N298"/>
    <mergeCell ref="L225:Q225"/>
    <mergeCell ref="L222:N222"/>
    <mergeCell ref="N261:O261"/>
    <mergeCell ref="L258:M258"/>
    <mergeCell ref="L257:M257"/>
    <mergeCell ref="L256:M256"/>
    <mergeCell ref="J248:M248"/>
    <mergeCell ref="J260:K260"/>
    <mergeCell ref="AA242:AC242"/>
    <mergeCell ref="AD236:AF236"/>
    <mergeCell ref="AD237:AF237"/>
    <mergeCell ref="AD238:AF238"/>
    <mergeCell ref="AD239:AF239"/>
    <mergeCell ref="AA236:AC236"/>
    <mergeCell ref="AA237:AC237"/>
    <mergeCell ref="AA238:AC238"/>
    <mergeCell ref="AD235:AF235"/>
    <mergeCell ref="AD227:AF227"/>
    <mergeCell ref="AD228:AF228"/>
    <mergeCell ref="AD229:AF229"/>
    <mergeCell ref="AD230:AF230"/>
    <mergeCell ref="AD231:AF231"/>
    <mergeCell ref="AD232:AF232"/>
    <mergeCell ref="AD233:AF233"/>
    <mergeCell ref="AD234:AF234"/>
    <mergeCell ref="A247:E247"/>
    <mergeCell ref="AD244:AF244"/>
    <mergeCell ref="AA240:AC240"/>
    <mergeCell ref="AA241:AC241"/>
    <mergeCell ref="AD240:AF240"/>
    <mergeCell ref="AD241:AF241"/>
    <mergeCell ref="AD242:AF242"/>
    <mergeCell ref="AD243:AF243"/>
    <mergeCell ref="AA244:AC244"/>
    <mergeCell ref="AA243:AC243"/>
    <mergeCell ref="A261:E261"/>
    <mergeCell ref="F261:G261"/>
    <mergeCell ref="A258:E258"/>
    <mergeCell ref="A259:E259"/>
    <mergeCell ref="H261:I261"/>
    <mergeCell ref="A257:E257"/>
    <mergeCell ref="H254:I254"/>
    <mergeCell ref="F260:G260"/>
    <mergeCell ref="H257:I257"/>
    <mergeCell ref="F256:G256"/>
    <mergeCell ref="H258:I258"/>
    <mergeCell ref="H259:I259"/>
    <mergeCell ref="H260:I260"/>
    <mergeCell ref="H256:I256"/>
    <mergeCell ref="J261:K261"/>
    <mergeCell ref="J259:K259"/>
    <mergeCell ref="N260:O260"/>
    <mergeCell ref="J258:K258"/>
    <mergeCell ref="L261:M261"/>
    <mergeCell ref="N259:O259"/>
    <mergeCell ref="L260:M260"/>
    <mergeCell ref="J257:K257"/>
    <mergeCell ref="J255:K255"/>
    <mergeCell ref="F258:G258"/>
    <mergeCell ref="F257:G257"/>
    <mergeCell ref="A248:E249"/>
    <mergeCell ref="A250:E250"/>
    <mergeCell ref="A251:E251"/>
    <mergeCell ref="A252:E252"/>
    <mergeCell ref="A254:E254"/>
    <mergeCell ref="H252:I252"/>
    <mergeCell ref="F250:G250"/>
    <mergeCell ref="F248:I248"/>
    <mergeCell ref="H250:I250"/>
    <mergeCell ref="F253:G253"/>
    <mergeCell ref="H251:I251"/>
    <mergeCell ref="J250:K250"/>
    <mergeCell ref="F249:G249"/>
    <mergeCell ref="H249:I249"/>
    <mergeCell ref="F251:G251"/>
    <mergeCell ref="F252:G252"/>
    <mergeCell ref="N253:O253"/>
    <mergeCell ref="J251:K251"/>
    <mergeCell ref="J252:K252"/>
    <mergeCell ref="A260:E260"/>
    <mergeCell ref="F259:G259"/>
    <mergeCell ref="A255:E255"/>
    <mergeCell ref="A256:E256"/>
    <mergeCell ref="H255:I255"/>
    <mergeCell ref="L255:M255"/>
    <mergeCell ref="J256:K256"/>
    <mergeCell ref="N248:Q248"/>
    <mergeCell ref="N249:O249"/>
    <mergeCell ref="J254:K254"/>
    <mergeCell ref="N251:O251"/>
    <mergeCell ref="N252:O252"/>
    <mergeCell ref="L254:M254"/>
    <mergeCell ref="N254:O254"/>
    <mergeCell ref="P254:Q254"/>
    <mergeCell ref="J249:K249"/>
    <mergeCell ref="L249:M249"/>
    <mergeCell ref="L251:M251"/>
    <mergeCell ref="L252:M252"/>
    <mergeCell ref="L253:M253"/>
    <mergeCell ref="N255:O255"/>
    <mergeCell ref="P249:Q249"/>
    <mergeCell ref="N250:O250"/>
    <mergeCell ref="P250:Q250"/>
    <mergeCell ref="P251:Q251"/>
    <mergeCell ref="P252:Q252"/>
    <mergeCell ref="L250:M250"/>
    <mergeCell ref="A284:C284"/>
    <mergeCell ref="H284:I284"/>
    <mergeCell ref="N256:O256"/>
    <mergeCell ref="A281:E281"/>
    <mergeCell ref="F281:H281"/>
    <mergeCell ref="J281:L281"/>
    <mergeCell ref="N257:O257"/>
    <mergeCell ref="N258:O258"/>
    <mergeCell ref="L259:M259"/>
    <mergeCell ref="A282:C283"/>
    <mergeCell ref="D282:E283"/>
    <mergeCell ref="F282:K282"/>
    <mergeCell ref="F283:G283"/>
    <mergeCell ref="H283:I283"/>
    <mergeCell ref="J283:K283"/>
    <mergeCell ref="D284:E284"/>
    <mergeCell ref="F284:G284"/>
    <mergeCell ref="A287:C287"/>
    <mergeCell ref="F287:G287"/>
    <mergeCell ref="A288:C288"/>
    <mergeCell ref="H286:I286"/>
    <mergeCell ref="F285:G285"/>
    <mergeCell ref="F286:G286"/>
    <mergeCell ref="H287:I287"/>
    <mergeCell ref="H288:I288"/>
    <mergeCell ref="O282:Q283"/>
    <mergeCell ref="D286:E286"/>
    <mergeCell ref="D285:E285"/>
    <mergeCell ref="H285:I285"/>
    <mergeCell ref="D287:E287"/>
    <mergeCell ref="D288:E288"/>
    <mergeCell ref="J288:K288"/>
    <mergeCell ref="J284:K284"/>
    <mergeCell ref="J285:K285"/>
    <mergeCell ref="J286:K286"/>
    <mergeCell ref="AA285:AC285"/>
    <mergeCell ref="A289:C289"/>
    <mergeCell ref="A285:C285"/>
    <mergeCell ref="A286:C286"/>
    <mergeCell ref="C292:K292"/>
    <mergeCell ref="O281:S281"/>
    <mergeCell ref="T281:V281"/>
    <mergeCell ref="O285:Q285"/>
    <mergeCell ref="O286:Q286"/>
    <mergeCell ref="R285:T285"/>
    <mergeCell ref="H289:I289"/>
    <mergeCell ref="U282:W283"/>
    <mergeCell ref="U284:W284"/>
    <mergeCell ref="AD285:AF285"/>
    <mergeCell ref="AD286:AF286"/>
    <mergeCell ref="AD282:AF283"/>
    <mergeCell ref="AD284:AF284"/>
    <mergeCell ref="X285:Z285"/>
    <mergeCell ref="X286:Z286"/>
    <mergeCell ref="AA286:AC286"/>
    <mergeCell ref="C291:K291"/>
    <mergeCell ref="F290:G290"/>
    <mergeCell ref="H290:I290"/>
    <mergeCell ref="A290:C290"/>
    <mergeCell ref="D289:E289"/>
    <mergeCell ref="AG286:AI286"/>
    <mergeCell ref="J287:K287"/>
    <mergeCell ref="F288:G288"/>
    <mergeCell ref="F289:G289"/>
    <mergeCell ref="D290:E290"/>
    <mergeCell ref="I301:J301"/>
    <mergeCell ref="J289:K289"/>
    <mergeCell ref="J290:K290"/>
    <mergeCell ref="I300:J300"/>
    <mergeCell ref="M296:N297"/>
    <mergeCell ref="O296:P297"/>
    <mergeCell ref="I295:P295"/>
    <mergeCell ref="I296:J297"/>
    <mergeCell ref="K296:L297"/>
    <mergeCell ref="O299:P299"/>
    <mergeCell ref="A305:C305"/>
    <mergeCell ref="A308:C308"/>
    <mergeCell ref="K298:L298"/>
    <mergeCell ref="K300:L300"/>
    <mergeCell ref="A298:C298"/>
    <mergeCell ref="A299:C299"/>
    <mergeCell ref="A300:C300"/>
    <mergeCell ref="A301:C301"/>
    <mergeCell ref="I298:J298"/>
    <mergeCell ref="I299:J299"/>
    <mergeCell ref="A312:C312"/>
    <mergeCell ref="D306:F306"/>
    <mergeCell ref="D307:F307"/>
    <mergeCell ref="D308:F308"/>
    <mergeCell ref="D309:F309"/>
    <mergeCell ref="D310:F310"/>
    <mergeCell ref="D312:F312"/>
    <mergeCell ref="D303:F303"/>
    <mergeCell ref="D304:F304"/>
    <mergeCell ref="G305:H305"/>
    <mergeCell ref="A313:C313"/>
    <mergeCell ref="A306:C306"/>
    <mergeCell ref="A303:C303"/>
    <mergeCell ref="A304:C304"/>
    <mergeCell ref="A307:C307"/>
    <mergeCell ref="A309:C309"/>
    <mergeCell ref="D305:F305"/>
    <mergeCell ref="G313:H313"/>
    <mergeCell ref="D313:F313"/>
    <mergeCell ref="I313:J313"/>
    <mergeCell ref="I307:J307"/>
    <mergeCell ref="G298:H298"/>
    <mergeCell ref="G299:H299"/>
    <mergeCell ref="G300:H300"/>
    <mergeCell ref="G301:H301"/>
    <mergeCell ref="G302:H302"/>
    <mergeCell ref="I303:J303"/>
    <mergeCell ref="I304:J304"/>
    <mergeCell ref="G312:H312"/>
    <mergeCell ref="G310:H310"/>
    <mergeCell ref="G307:H307"/>
    <mergeCell ref="G308:H308"/>
    <mergeCell ref="G309:H309"/>
    <mergeCell ref="G306:H306"/>
    <mergeCell ref="I305:J305"/>
    <mergeCell ref="G304:H304"/>
    <mergeCell ref="G303:H303"/>
    <mergeCell ref="I309:J309"/>
    <mergeCell ref="I310:J310"/>
    <mergeCell ref="I312:J312"/>
    <mergeCell ref="K304:L304"/>
    <mergeCell ref="K305:L305"/>
    <mergeCell ref="K306:L306"/>
    <mergeCell ref="K308:L308"/>
    <mergeCell ref="I306:J306"/>
    <mergeCell ref="K307:L307"/>
    <mergeCell ref="M307:N307"/>
    <mergeCell ref="M308:N308"/>
    <mergeCell ref="K303:L303"/>
    <mergeCell ref="M305:N305"/>
    <mergeCell ref="I308:J308"/>
    <mergeCell ref="M299:N299"/>
    <mergeCell ref="M300:N300"/>
    <mergeCell ref="M301:N301"/>
    <mergeCell ref="K301:L301"/>
    <mergeCell ref="I302:J302"/>
    <mergeCell ref="O302:P302"/>
    <mergeCell ref="O303:P303"/>
    <mergeCell ref="K302:L302"/>
    <mergeCell ref="M302:N302"/>
    <mergeCell ref="S309:T309"/>
    <mergeCell ref="S312:T312"/>
    <mergeCell ref="Q312:R312"/>
    <mergeCell ref="S310:T310"/>
    <mergeCell ref="O310:P310"/>
    <mergeCell ref="O312:P312"/>
    <mergeCell ref="Q311:R311"/>
    <mergeCell ref="M312:N312"/>
    <mergeCell ref="M311:N311"/>
    <mergeCell ref="R338:S338"/>
    <mergeCell ref="R325:S325"/>
    <mergeCell ref="S306:T306"/>
    <mergeCell ref="T320:U320"/>
    <mergeCell ref="T321:U321"/>
    <mergeCell ref="R320:S320"/>
    <mergeCell ref="O311:P311"/>
    <mergeCell ref="S311:T311"/>
    <mergeCell ref="P337:Q338"/>
    <mergeCell ref="Q302:R302"/>
    <mergeCell ref="Q303:R303"/>
    <mergeCell ref="Q304:R304"/>
    <mergeCell ref="S302:T302"/>
    <mergeCell ref="S303:T303"/>
    <mergeCell ref="Q307:R307"/>
    <mergeCell ref="Q305:R305"/>
    <mergeCell ref="T335:U335"/>
    <mergeCell ref="P333:Q333"/>
    <mergeCell ref="P332:Q332"/>
    <mergeCell ref="P329:Q329"/>
    <mergeCell ref="V331:W331"/>
    <mergeCell ref="T330:U330"/>
    <mergeCell ref="P330:Q330"/>
    <mergeCell ref="T331:U331"/>
    <mergeCell ref="V330:W330"/>
    <mergeCell ref="R331:S331"/>
    <mergeCell ref="T332:U332"/>
    <mergeCell ref="R343:S343"/>
    <mergeCell ref="T341:U341"/>
    <mergeCell ref="R341:S341"/>
    <mergeCell ref="Y341:AA341"/>
    <mergeCell ref="AB341:AD341"/>
    <mergeCell ref="V339:X339"/>
    <mergeCell ref="R339:S339"/>
    <mergeCell ref="R340:S340"/>
    <mergeCell ref="T339:U339"/>
    <mergeCell ref="T342:U342"/>
    <mergeCell ref="AE344:AF344"/>
    <mergeCell ref="AG343:AH343"/>
    <mergeCell ref="Y342:AA342"/>
    <mergeCell ref="AE341:AF341"/>
    <mergeCell ref="AE342:AF342"/>
    <mergeCell ref="AE343:AF343"/>
    <mergeCell ref="AB342:AD342"/>
    <mergeCell ref="AB343:AD343"/>
    <mergeCell ref="AG349:AH349"/>
    <mergeCell ref="AE345:AF345"/>
    <mergeCell ref="AG348:AH348"/>
    <mergeCell ref="R348:S348"/>
    <mergeCell ref="AG344:AH344"/>
    <mergeCell ref="AG346:AH346"/>
    <mergeCell ref="Y344:AA344"/>
    <mergeCell ref="Y345:AA345"/>
    <mergeCell ref="AB344:AD344"/>
    <mergeCell ref="AG345:AH345"/>
    <mergeCell ref="AB349:AD349"/>
    <mergeCell ref="AB350:AD350"/>
    <mergeCell ref="P345:Q345"/>
    <mergeCell ref="R347:S347"/>
    <mergeCell ref="AE347:AF347"/>
    <mergeCell ref="Y348:AA348"/>
    <mergeCell ref="V347:X347"/>
    <mergeCell ref="AE346:AF346"/>
    <mergeCell ref="L339:M339"/>
    <mergeCell ref="A340:C340"/>
    <mergeCell ref="F340:G340"/>
    <mergeCell ref="AB352:AD352"/>
    <mergeCell ref="AB353:AD353"/>
    <mergeCell ref="P344:Q344"/>
    <mergeCell ref="L343:M343"/>
    <mergeCell ref="N345:O345"/>
    <mergeCell ref="AB351:AD351"/>
    <mergeCell ref="AB348:AD348"/>
    <mergeCell ref="AG339:AH339"/>
    <mergeCell ref="Y346:AA346"/>
    <mergeCell ref="AG350:AH350"/>
    <mergeCell ref="AG347:AH347"/>
    <mergeCell ref="Y339:AA339"/>
    <mergeCell ref="A339:C339"/>
    <mergeCell ref="D339:E339"/>
    <mergeCell ref="F339:G339"/>
    <mergeCell ref="H339:I339"/>
    <mergeCell ref="N339:O339"/>
    <mergeCell ref="AD404:AE404"/>
    <mergeCell ref="AF413:AH413"/>
    <mergeCell ref="AF406:AH406"/>
    <mergeCell ref="AF407:AH407"/>
    <mergeCell ref="AE353:AF353"/>
    <mergeCell ref="AB345:AD345"/>
    <mergeCell ref="AB346:AD346"/>
    <mergeCell ref="AB347:AD347"/>
    <mergeCell ref="AE349:AF349"/>
    <mergeCell ref="AE350:AF350"/>
    <mergeCell ref="E394:H394"/>
    <mergeCell ref="P356:Q356"/>
    <mergeCell ref="T344:U344"/>
    <mergeCell ref="T346:U346"/>
    <mergeCell ref="T345:U345"/>
    <mergeCell ref="AF402:AH403"/>
    <mergeCell ref="AD402:AE403"/>
    <mergeCell ref="Y356:AA356"/>
    <mergeCell ref="T355:U355"/>
    <mergeCell ref="M367:O367"/>
    <mergeCell ref="AF409:AH409"/>
    <mergeCell ref="AF410:AH410"/>
    <mergeCell ref="AH444:AI444"/>
    <mergeCell ref="AD408:AE408"/>
    <mergeCell ref="AF418:AH418"/>
    <mergeCell ref="AD409:AE409"/>
    <mergeCell ref="AH430:AI430"/>
    <mergeCell ref="AD443:AE443"/>
    <mergeCell ref="AD417:AE417"/>
    <mergeCell ref="AD410:AE410"/>
    <mergeCell ref="AF411:AH411"/>
    <mergeCell ref="AF412:AH412"/>
    <mergeCell ref="AD418:AE418"/>
    <mergeCell ref="AF416:AH416"/>
    <mergeCell ref="AF414:AH414"/>
    <mergeCell ref="AF415:AH415"/>
    <mergeCell ref="AD472:AE472"/>
    <mergeCell ref="AD419:AE419"/>
    <mergeCell ref="AH472:AI472"/>
    <mergeCell ref="AF472:AG472"/>
    <mergeCell ref="AH473:AI473"/>
    <mergeCell ref="AH491:AI491"/>
    <mergeCell ref="AF444:AG444"/>
    <mergeCell ref="AH474:AI474"/>
    <mergeCell ref="AF481:AG481"/>
    <mergeCell ref="AH490:AI490"/>
    <mergeCell ref="AH488:AI488"/>
    <mergeCell ref="AH487:AI487"/>
    <mergeCell ref="AH486:AI486"/>
    <mergeCell ref="AH485:AI485"/>
    <mergeCell ref="AF480:AG480"/>
    <mergeCell ref="AH489:AI489"/>
    <mergeCell ref="AH480:AI480"/>
    <mergeCell ref="AH481:AI481"/>
    <mergeCell ref="AH482:AI482"/>
    <mergeCell ref="AH483:AI483"/>
    <mergeCell ref="AF471:AI471"/>
    <mergeCell ref="AH477:AI477"/>
    <mergeCell ref="AH476:AI476"/>
    <mergeCell ref="AF477:AG477"/>
    <mergeCell ref="AF473:AG473"/>
    <mergeCell ref="V453:W453"/>
    <mergeCell ref="J411:K411"/>
    <mergeCell ref="AH484:AI484"/>
    <mergeCell ref="AF483:AG483"/>
    <mergeCell ref="F410:G410"/>
    <mergeCell ref="H409:I409"/>
    <mergeCell ref="AF479:AG479"/>
    <mergeCell ref="AH478:AI478"/>
    <mergeCell ref="AD416:AE416"/>
    <mergeCell ref="AF475:AG475"/>
    <mergeCell ref="D406:E406"/>
    <mergeCell ref="D408:E408"/>
    <mergeCell ref="AH479:AI479"/>
    <mergeCell ref="AF430:AG430"/>
    <mergeCell ref="I398:J398"/>
    <mergeCell ref="N402:O403"/>
    <mergeCell ref="L402:M403"/>
    <mergeCell ref="V464:W464"/>
    <mergeCell ref="V451:W451"/>
    <mergeCell ref="V457:W457"/>
    <mergeCell ref="A406:C406"/>
    <mergeCell ref="F406:G406"/>
    <mergeCell ref="A404:C404"/>
    <mergeCell ref="D407:E407"/>
    <mergeCell ref="F404:G404"/>
    <mergeCell ref="D404:E404"/>
    <mergeCell ref="A405:C405"/>
    <mergeCell ref="F407:G407"/>
    <mergeCell ref="F405:G405"/>
    <mergeCell ref="D405:E405"/>
    <mergeCell ref="T449:W449"/>
    <mergeCell ref="T458:U458"/>
    <mergeCell ref="T459:U459"/>
    <mergeCell ref="N412:O412"/>
    <mergeCell ref="A398:D398"/>
    <mergeCell ref="O398:P398"/>
    <mergeCell ref="K398:L398"/>
    <mergeCell ref="E398:F398"/>
    <mergeCell ref="J402:K403"/>
    <mergeCell ref="G398:H398"/>
    <mergeCell ref="X477:Y477"/>
    <mergeCell ref="R467:S467"/>
    <mergeCell ref="V468:W468"/>
    <mergeCell ref="V474:W474"/>
    <mergeCell ref="R460:S460"/>
    <mergeCell ref="R461:S461"/>
    <mergeCell ref="X474:Y474"/>
    <mergeCell ref="V477:W477"/>
    <mergeCell ref="R463:S463"/>
    <mergeCell ref="T466:U466"/>
    <mergeCell ref="F414:G414"/>
    <mergeCell ref="L415:M415"/>
    <mergeCell ref="J414:K414"/>
    <mergeCell ref="J413:K413"/>
    <mergeCell ref="H414:I414"/>
    <mergeCell ref="L414:M414"/>
    <mergeCell ref="F415:G415"/>
    <mergeCell ref="M445:O445"/>
    <mergeCell ref="M443:O443"/>
    <mergeCell ref="M438:O438"/>
    <mergeCell ref="M437:O437"/>
    <mergeCell ref="N456:O456"/>
    <mergeCell ref="N452:O452"/>
    <mergeCell ref="N455:O455"/>
    <mergeCell ref="L455:M455"/>
    <mergeCell ref="N450:O450"/>
    <mergeCell ref="M439:O439"/>
    <mergeCell ref="R445:S445"/>
    <mergeCell ref="P446:Q446"/>
    <mergeCell ref="P445:Q445"/>
    <mergeCell ref="R458:S458"/>
    <mergeCell ref="P468:Q468"/>
    <mergeCell ref="P462:Q462"/>
    <mergeCell ref="R465:S465"/>
    <mergeCell ref="P453:Q453"/>
    <mergeCell ref="P452:Q452"/>
    <mergeCell ref="P467:Q467"/>
    <mergeCell ref="P449:S449"/>
    <mergeCell ref="P474:Q474"/>
    <mergeCell ref="N477:O477"/>
    <mergeCell ref="P477:Q477"/>
    <mergeCell ref="P454:Q454"/>
    <mergeCell ref="P451:Q451"/>
    <mergeCell ref="R475:S475"/>
    <mergeCell ref="R462:S462"/>
    <mergeCell ref="R464:S464"/>
    <mergeCell ref="R466:S466"/>
    <mergeCell ref="V450:W450"/>
    <mergeCell ref="V455:W455"/>
    <mergeCell ref="T457:U457"/>
    <mergeCell ref="R457:S457"/>
    <mergeCell ref="P450:Q450"/>
    <mergeCell ref="P475:Q475"/>
    <mergeCell ref="P463:Q463"/>
    <mergeCell ref="P472:Q472"/>
    <mergeCell ref="R456:S456"/>
    <mergeCell ref="T452:U452"/>
    <mergeCell ref="R476:S476"/>
    <mergeCell ref="R477:S477"/>
    <mergeCell ref="P464:Q464"/>
    <mergeCell ref="P471:S471"/>
    <mergeCell ref="R468:S468"/>
    <mergeCell ref="P466:Q466"/>
    <mergeCell ref="R474:S474"/>
    <mergeCell ref="R473:S473"/>
    <mergeCell ref="T477:U477"/>
    <mergeCell ref="T454:U454"/>
    <mergeCell ref="R451:S451"/>
    <mergeCell ref="R454:S454"/>
    <mergeCell ref="X472:Y472"/>
    <mergeCell ref="X473:Y473"/>
    <mergeCell ref="V466:W466"/>
    <mergeCell ref="V473:W473"/>
    <mergeCell ref="V462:W462"/>
    <mergeCell ref="V458:W458"/>
    <mergeCell ref="T451:U451"/>
    <mergeCell ref="V454:W454"/>
    <mergeCell ref="V467:W467"/>
    <mergeCell ref="V465:W465"/>
    <mergeCell ref="T462:U462"/>
    <mergeCell ref="T463:U463"/>
    <mergeCell ref="T464:U464"/>
    <mergeCell ref="V452:W452"/>
    <mergeCell ref="V456:W456"/>
    <mergeCell ref="V463:W463"/>
    <mergeCell ref="V459:W459"/>
    <mergeCell ref="V480:W480"/>
    <mergeCell ref="V481:W481"/>
    <mergeCell ref="V482:W482"/>
    <mergeCell ref="AB479:AC479"/>
    <mergeCell ref="AB480:AC480"/>
    <mergeCell ref="AB481:AC481"/>
    <mergeCell ref="V479:W479"/>
    <mergeCell ref="AB471:AE471"/>
    <mergeCell ref="AD482:AE482"/>
    <mergeCell ref="AD473:AE473"/>
    <mergeCell ref="AB429:AK429"/>
    <mergeCell ref="AB412:AC412"/>
    <mergeCell ref="AB445:AC445"/>
    <mergeCell ref="AB446:AC446"/>
    <mergeCell ref="AB419:AC419"/>
    <mergeCell ref="AB444:AC444"/>
    <mergeCell ref="AD445:AE445"/>
    <mergeCell ref="AD412:AE412"/>
    <mergeCell ref="AD413:AE413"/>
    <mergeCell ref="AF482:AG482"/>
    <mergeCell ref="AD477:AE477"/>
    <mergeCell ref="AB430:AC430"/>
    <mergeCell ref="AD421:AE421"/>
    <mergeCell ref="AD476:AE476"/>
    <mergeCell ref="AD444:AE444"/>
    <mergeCell ref="AB472:AC472"/>
    <mergeCell ref="AB476:AC476"/>
    <mergeCell ref="AB475:AC475"/>
    <mergeCell ref="AB473:AC473"/>
    <mergeCell ref="AF478:AG478"/>
    <mergeCell ref="AF487:AG487"/>
    <mergeCell ref="AH475:AI475"/>
    <mergeCell ref="AF474:AG474"/>
    <mergeCell ref="AD475:AE475"/>
    <mergeCell ref="AF476:AG476"/>
    <mergeCell ref="AD483:AE483"/>
    <mergeCell ref="AD474:AE474"/>
    <mergeCell ref="AD481:AE481"/>
    <mergeCell ref="AD480:AE480"/>
    <mergeCell ref="AF484:AG484"/>
    <mergeCell ref="AF488:AG488"/>
    <mergeCell ref="AD484:AE484"/>
    <mergeCell ref="AD485:AE485"/>
    <mergeCell ref="AD486:AE486"/>
    <mergeCell ref="AD487:AE487"/>
    <mergeCell ref="AD479:AE479"/>
    <mergeCell ref="AD478:AE478"/>
    <mergeCell ref="Z484:AA484"/>
    <mergeCell ref="Z485:AA485"/>
    <mergeCell ref="AB482:AC482"/>
    <mergeCell ref="AB483:AC483"/>
    <mergeCell ref="Z482:AA482"/>
    <mergeCell ref="Z483:AA483"/>
    <mergeCell ref="AB485:AC485"/>
    <mergeCell ref="AB484:AC484"/>
    <mergeCell ref="X488:Y488"/>
    <mergeCell ref="X485:Y485"/>
    <mergeCell ref="Z487:AA487"/>
    <mergeCell ref="Z489:AA489"/>
    <mergeCell ref="X486:Y486"/>
    <mergeCell ref="X487:Y487"/>
    <mergeCell ref="Z486:AA486"/>
    <mergeCell ref="Z488:AA488"/>
    <mergeCell ref="X489:Y489"/>
    <mergeCell ref="AD489:AE489"/>
    <mergeCell ref="AD491:AE491"/>
    <mergeCell ref="AF490:AG490"/>
    <mergeCell ref="V491:W491"/>
    <mergeCell ref="Z491:AA491"/>
    <mergeCell ref="V489:W489"/>
    <mergeCell ref="X490:Y490"/>
    <mergeCell ref="Z490:AA490"/>
    <mergeCell ref="E512:G512"/>
    <mergeCell ref="Z494:AB495"/>
    <mergeCell ref="V492:W492"/>
    <mergeCell ref="AB490:AC490"/>
    <mergeCell ref="W494:Y495"/>
    <mergeCell ref="T494:V495"/>
    <mergeCell ref="T491:U491"/>
    <mergeCell ref="AC494:AD495"/>
    <mergeCell ref="P490:Q490"/>
    <mergeCell ref="E510:G510"/>
    <mergeCell ref="N516:P516"/>
    <mergeCell ref="AB489:AC489"/>
    <mergeCell ref="T490:U490"/>
    <mergeCell ref="T489:U489"/>
    <mergeCell ref="A530:C530"/>
    <mergeCell ref="D530:E530"/>
    <mergeCell ref="H529:I529"/>
    <mergeCell ref="F528:G528"/>
    <mergeCell ref="H528:I528"/>
    <mergeCell ref="H530:I530"/>
    <mergeCell ref="D523:E523"/>
    <mergeCell ref="Q514:S514"/>
    <mergeCell ref="P523:Q523"/>
    <mergeCell ref="Q519:S519"/>
    <mergeCell ref="R522:W522"/>
    <mergeCell ref="L531:M531"/>
    <mergeCell ref="R523:T523"/>
    <mergeCell ref="P528:Q528"/>
    <mergeCell ref="N528:O528"/>
    <mergeCell ref="L528:M528"/>
    <mergeCell ref="F526:G527"/>
    <mergeCell ref="K518:M519"/>
    <mergeCell ref="R528:W528"/>
    <mergeCell ref="T519:V519"/>
    <mergeCell ref="N523:O523"/>
    <mergeCell ref="F530:G530"/>
    <mergeCell ref="J530:K530"/>
    <mergeCell ref="J529:K529"/>
    <mergeCell ref="AC537:AD537"/>
    <mergeCell ref="AC536:AD536"/>
    <mergeCell ref="AE531:AF531"/>
    <mergeCell ref="AE535:AF535"/>
    <mergeCell ref="AG534:AI534"/>
    <mergeCell ref="L526:M527"/>
    <mergeCell ref="AG532:AI532"/>
    <mergeCell ref="AC526:AD526"/>
    <mergeCell ref="AG530:AI530"/>
    <mergeCell ref="AG529:AI529"/>
    <mergeCell ref="A520:C520"/>
    <mergeCell ref="AG533:AI533"/>
    <mergeCell ref="AC530:AD530"/>
    <mergeCell ref="AE530:AF530"/>
    <mergeCell ref="P529:Q529"/>
    <mergeCell ref="R529:T529"/>
    <mergeCell ref="F523:G523"/>
    <mergeCell ref="H523:I523"/>
    <mergeCell ref="R530:T530"/>
    <mergeCell ref="D531:E531"/>
    <mergeCell ref="L523:M523"/>
    <mergeCell ref="AH568:AH569"/>
    <mergeCell ref="AA563:AB563"/>
    <mergeCell ref="G561:H564"/>
    <mergeCell ref="H568:I569"/>
    <mergeCell ref="F568:G569"/>
    <mergeCell ref="J522:K523"/>
    <mergeCell ref="AC534:AD534"/>
    <mergeCell ref="AC535:AD535"/>
    <mergeCell ref="AE538:AF538"/>
    <mergeCell ref="AI568:AI569"/>
    <mergeCell ref="AI561:AJ561"/>
    <mergeCell ref="AC571:AD571"/>
    <mergeCell ref="AC573:AD573"/>
    <mergeCell ref="AC564:AE564"/>
    <mergeCell ref="AG568:AG569"/>
    <mergeCell ref="AE572:AF572"/>
    <mergeCell ref="AC562:AE562"/>
    <mergeCell ref="AI562:AJ562"/>
    <mergeCell ref="AI563:AJ563"/>
    <mergeCell ref="X610:Z610"/>
    <mergeCell ref="AE577:AF577"/>
    <mergeCell ref="AC568:AD569"/>
    <mergeCell ref="AE571:AF571"/>
    <mergeCell ref="AE570:AF570"/>
    <mergeCell ref="AE576:AF576"/>
    <mergeCell ref="AA597:AC597"/>
    <mergeCell ref="AD606:AF606"/>
    <mergeCell ref="AA607:AC607"/>
    <mergeCell ref="V572:X572"/>
    <mergeCell ref="AD609:AF609"/>
    <mergeCell ref="AC579:AD579"/>
    <mergeCell ref="AA593:AC593"/>
    <mergeCell ref="AA599:AC599"/>
    <mergeCell ref="AA598:AC598"/>
    <mergeCell ref="AA608:AC608"/>
    <mergeCell ref="AD600:AF600"/>
    <mergeCell ref="AA595:AC595"/>
    <mergeCell ref="AD597:AF597"/>
    <mergeCell ref="AD603:AF603"/>
    <mergeCell ref="AG600:AI600"/>
    <mergeCell ref="AA632:AB632"/>
    <mergeCell ref="AA629:AE629"/>
    <mergeCell ref="AA609:AC609"/>
    <mergeCell ref="AA605:AC605"/>
    <mergeCell ref="AG604:AI604"/>
    <mergeCell ref="AF631:AH632"/>
    <mergeCell ref="AG610:AI610"/>
    <mergeCell ref="AD607:AF607"/>
    <mergeCell ref="AD610:AF610"/>
    <mergeCell ref="AF634:AH634"/>
    <mergeCell ref="AA642:AC642"/>
    <mergeCell ref="AD641:AE641"/>
    <mergeCell ref="AD630:AE632"/>
    <mergeCell ref="AI631:AL631"/>
    <mergeCell ref="AA634:AC634"/>
    <mergeCell ref="AA633:AC633"/>
    <mergeCell ref="AF633:AH633"/>
    <mergeCell ref="AD637:AE637"/>
    <mergeCell ref="AA639:AC639"/>
    <mergeCell ref="AK632:AL632"/>
    <mergeCell ref="AF636:AH636"/>
    <mergeCell ref="AK635:AL635"/>
    <mergeCell ref="D585:E585"/>
    <mergeCell ref="F585:G585"/>
    <mergeCell ref="F586:G586"/>
    <mergeCell ref="G618:J618"/>
    <mergeCell ref="G616:J616"/>
    <mergeCell ref="L606:M607"/>
    <mergeCell ref="AI633:AJ633"/>
    <mergeCell ref="AD634:AE634"/>
    <mergeCell ref="V642:W642"/>
    <mergeCell ref="AK637:AL637"/>
    <mergeCell ref="AK644:AL644"/>
    <mergeCell ref="AK645:AL645"/>
    <mergeCell ref="AK643:AL643"/>
    <mergeCell ref="AK638:AL638"/>
    <mergeCell ref="V634:W637"/>
    <mergeCell ref="X641:Z641"/>
    <mergeCell ref="AA637:AC637"/>
    <mergeCell ref="L668:N668"/>
    <mergeCell ref="X643:Y643"/>
    <mergeCell ref="AI642:AJ642"/>
    <mergeCell ref="AA643:AC643"/>
    <mergeCell ref="AD657:AF657"/>
    <mergeCell ref="AK636:AL636"/>
    <mergeCell ref="X639:Z639"/>
    <mergeCell ref="X640:Z640"/>
    <mergeCell ref="AF642:AH642"/>
    <mergeCell ref="AA644:AC644"/>
    <mergeCell ref="D672:E672"/>
    <mergeCell ref="D670:E670"/>
    <mergeCell ref="D673:E673"/>
    <mergeCell ref="F668:H668"/>
    <mergeCell ref="A671:C671"/>
    <mergeCell ref="AK641:AL641"/>
    <mergeCell ref="AK642:AL642"/>
    <mergeCell ref="AG649:AL649"/>
    <mergeCell ref="AG650:AI650"/>
    <mergeCell ref="U668:W668"/>
    <mergeCell ref="AI641:AJ641"/>
    <mergeCell ref="AI638:AJ638"/>
    <mergeCell ref="AD643:AE643"/>
    <mergeCell ref="AK639:AL639"/>
    <mergeCell ref="AD644:AE644"/>
    <mergeCell ref="AK640:AL640"/>
    <mergeCell ref="AD639:AE639"/>
    <mergeCell ref="AI644:AJ644"/>
    <mergeCell ref="A648:F648"/>
    <mergeCell ref="A642:B642"/>
    <mergeCell ref="A668:C669"/>
    <mergeCell ref="D682:E682"/>
    <mergeCell ref="D678:E678"/>
    <mergeCell ref="D680:E680"/>
    <mergeCell ref="A681:C681"/>
    <mergeCell ref="A679:C679"/>
    <mergeCell ref="A680:C680"/>
    <mergeCell ref="A667:D667"/>
    <mergeCell ref="E642:G642"/>
    <mergeCell ref="C642:D642"/>
    <mergeCell ref="A676:C676"/>
    <mergeCell ref="D676:E676"/>
    <mergeCell ref="D679:E679"/>
    <mergeCell ref="D681:E681"/>
    <mergeCell ref="A677:C677"/>
    <mergeCell ref="A675:C675"/>
    <mergeCell ref="A655:B655"/>
    <mergeCell ref="C650:L650"/>
    <mergeCell ref="M684:P684"/>
    <mergeCell ref="G684:L684"/>
    <mergeCell ref="A678:C678"/>
    <mergeCell ref="A654:B654"/>
    <mergeCell ref="H642:J642"/>
    <mergeCell ref="J697:K697"/>
    <mergeCell ref="G687:H687"/>
    <mergeCell ref="L697:M697"/>
    <mergeCell ref="G689:H689"/>
    <mergeCell ref="H695:I695"/>
    <mergeCell ref="F693:G694"/>
    <mergeCell ref="H693:I694"/>
    <mergeCell ref="L695:M695"/>
    <mergeCell ref="J694:K694"/>
    <mergeCell ref="V696:W696"/>
    <mergeCell ref="L696:M696"/>
    <mergeCell ref="N696:O696"/>
    <mergeCell ref="P694:Q694"/>
    <mergeCell ref="T696:U696"/>
    <mergeCell ref="J696:K696"/>
    <mergeCell ref="T354:U354"/>
    <mergeCell ref="S407:U407"/>
    <mergeCell ref="S405:U405"/>
    <mergeCell ref="S409:U409"/>
    <mergeCell ref="L529:M529"/>
    <mergeCell ref="K685:L688"/>
    <mergeCell ref="T356:U356"/>
    <mergeCell ref="S398:T398"/>
    <mergeCell ref="U398:V398"/>
    <mergeCell ref="V416:W416"/>
    <mergeCell ref="H696:I696"/>
    <mergeCell ref="R696:S696"/>
    <mergeCell ref="R695:S695"/>
    <mergeCell ref="L694:M694"/>
    <mergeCell ref="N695:O695"/>
    <mergeCell ref="J695:K695"/>
    <mergeCell ref="G685:H685"/>
    <mergeCell ref="N642:Q642"/>
    <mergeCell ref="K642:M642"/>
    <mergeCell ref="X410:Y410"/>
    <mergeCell ref="X411:Y411"/>
    <mergeCell ref="AD407:AE407"/>
    <mergeCell ref="X408:Y408"/>
    <mergeCell ref="V410:W410"/>
    <mergeCell ref="X409:Y409"/>
    <mergeCell ref="V408:W408"/>
    <mergeCell ref="AB408:AC408"/>
    <mergeCell ref="AD406:AE406"/>
    <mergeCell ref="AD405:AE405"/>
    <mergeCell ref="AF405:AH405"/>
    <mergeCell ref="Y340:AA340"/>
    <mergeCell ref="Y347:AA347"/>
    <mergeCell ref="AG352:AH352"/>
    <mergeCell ref="AE351:AF351"/>
    <mergeCell ref="AG340:AH340"/>
    <mergeCell ref="AF408:AH408"/>
    <mergeCell ref="AB356:AD356"/>
    <mergeCell ref="AE352:AF352"/>
    <mergeCell ref="AE348:AF348"/>
    <mergeCell ref="AD112:AE112"/>
    <mergeCell ref="AA245:AF245"/>
    <mergeCell ref="AF115:AG115"/>
    <mergeCell ref="AC257:AD257"/>
    <mergeCell ref="AC258:AD258"/>
    <mergeCell ref="AC259:AD259"/>
    <mergeCell ref="AG351:AH351"/>
    <mergeCell ref="AB112:AC112"/>
    <mergeCell ref="X413:Y413"/>
    <mergeCell ref="X333:Y333"/>
    <mergeCell ref="AD116:AE116"/>
    <mergeCell ref="AE354:AF354"/>
    <mergeCell ref="AF117:AG117"/>
    <mergeCell ref="AD115:AE115"/>
    <mergeCell ref="AC397:AF397"/>
    <mergeCell ref="AC256:AD256"/>
    <mergeCell ref="AG356:AH356"/>
    <mergeCell ref="AH446:AI446"/>
    <mergeCell ref="AB413:AC413"/>
    <mergeCell ref="AD411:AE411"/>
    <mergeCell ref="AB420:AC420"/>
    <mergeCell ref="AF419:AH419"/>
    <mergeCell ref="AD446:AE446"/>
    <mergeCell ref="AB414:AC414"/>
    <mergeCell ref="AD414:AE414"/>
    <mergeCell ref="AF420:AH420"/>
    <mergeCell ref="AF445:AG445"/>
    <mergeCell ref="X446:Y446"/>
    <mergeCell ref="AB411:AC411"/>
    <mergeCell ref="Z430:AA430"/>
    <mergeCell ref="AJ446:AK446"/>
    <mergeCell ref="AJ444:AK444"/>
    <mergeCell ref="AF443:AG443"/>
    <mergeCell ref="AH443:AI443"/>
    <mergeCell ref="AJ443:AK443"/>
    <mergeCell ref="AI427:AK427"/>
    <mergeCell ref="AF417:AH417"/>
    <mergeCell ref="X443:Y443"/>
    <mergeCell ref="X420:Y420"/>
    <mergeCell ref="AF116:AG116"/>
    <mergeCell ref="AF120:AG120"/>
    <mergeCell ref="AD119:AE119"/>
    <mergeCell ref="AB119:AC119"/>
    <mergeCell ref="AB116:AC116"/>
    <mergeCell ref="AG284:AI284"/>
    <mergeCell ref="X284:Z284"/>
    <mergeCell ref="AA357:AH357"/>
    <mergeCell ref="L412:M412"/>
    <mergeCell ref="A412:C412"/>
    <mergeCell ref="H412:I412"/>
    <mergeCell ref="J412:K412"/>
    <mergeCell ref="F408:G408"/>
    <mergeCell ref="H407:I407"/>
    <mergeCell ref="A407:C407"/>
    <mergeCell ref="A409:C409"/>
    <mergeCell ref="A408:C408"/>
    <mergeCell ref="F411:G411"/>
    <mergeCell ref="T329:U329"/>
    <mergeCell ref="R319:S319"/>
    <mergeCell ref="Q300:R300"/>
    <mergeCell ref="O217:Q217"/>
    <mergeCell ref="X282:Z283"/>
    <mergeCell ref="AD118:AE118"/>
    <mergeCell ref="Z224:AF224"/>
    <mergeCell ref="AB118:AC118"/>
    <mergeCell ref="O219:Q219"/>
    <mergeCell ref="AD317:AF318"/>
    <mergeCell ref="R332:S332"/>
    <mergeCell ref="I311:J311"/>
    <mergeCell ref="O308:P308"/>
    <mergeCell ref="D334:G334"/>
    <mergeCell ref="AF118:AG118"/>
    <mergeCell ref="AB340:AD340"/>
    <mergeCell ref="AE340:AF340"/>
    <mergeCell ref="AD120:AE120"/>
    <mergeCell ref="AB120:AC120"/>
    <mergeCell ref="O307:P307"/>
    <mergeCell ref="D340:E340"/>
    <mergeCell ref="AH209:AL209"/>
    <mergeCell ref="AG341:AH341"/>
    <mergeCell ref="AG342:AH342"/>
    <mergeCell ref="AG281:AI281"/>
    <mergeCell ref="AG285:AI285"/>
    <mergeCell ref="AG316:AH318"/>
    <mergeCell ref="AG334:AH334"/>
    <mergeCell ref="AG254:AH254"/>
    <mergeCell ref="AG282:AI283"/>
    <mergeCell ref="D440:E440"/>
    <mergeCell ref="H433:I433"/>
    <mergeCell ref="H438:I438"/>
    <mergeCell ref="H436:I436"/>
    <mergeCell ref="H430:I430"/>
    <mergeCell ref="H424:I424"/>
    <mergeCell ref="D429:E429"/>
    <mergeCell ref="D424:E424"/>
    <mergeCell ref="H431:I431"/>
    <mergeCell ref="L424:M424"/>
    <mergeCell ref="D428:G428"/>
    <mergeCell ref="G311:H311"/>
    <mergeCell ref="D441:E441"/>
    <mergeCell ref="D422:E422"/>
    <mergeCell ref="F412:G412"/>
    <mergeCell ref="A401:F401"/>
    <mergeCell ref="A400:C400"/>
    <mergeCell ref="D411:E411"/>
    <mergeCell ref="D311:F311"/>
    <mergeCell ref="A418:C418"/>
    <mergeCell ref="A411:C411"/>
    <mergeCell ref="F443:G443"/>
    <mergeCell ref="F440:G440"/>
    <mergeCell ref="D442:E442"/>
    <mergeCell ref="A428:C429"/>
    <mergeCell ref="A416:C416"/>
    <mergeCell ref="A420:C420"/>
    <mergeCell ref="D430:E430"/>
    <mergeCell ref="A435:C435"/>
    <mergeCell ref="A439:C439"/>
    <mergeCell ref="A415:C415"/>
    <mergeCell ref="A417:C417"/>
    <mergeCell ref="D415:E415"/>
    <mergeCell ref="A432:C432"/>
    <mergeCell ref="A451:C451"/>
    <mergeCell ref="D416:E416"/>
    <mergeCell ref="A419:C419"/>
    <mergeCell ref="D423:E423"/>
    <mergeCell ref="D420:E420"/>
    <mergeCell ref="F441:G441"/>
    <mergeCell ref="H435:I435"/>
    <mergeCell ref="H437:I437"/>
    <mergeCell ref="H434:I434"/>
    <mergeCell ref="A460:C460"/>
    <mergeCell ref="A458:C458"/>
    <mergeCell ref="A455:C455"/>
    <mergeCell ref="H443:I443"/>
    <mergeCell ref="H440:I440"/>
    <mergeCell ref="A453:C453"/>
    <mergeCell ref="A559:B560"/>
    <mergeCell ref="D443:E443"/>
    <mergeCell ref="F450:G450"/>
    <mergeCell ref="A448:F448"/>
    <mergeCell ref="F444:I444"/>
    <mergeCell ref="A462:C462"/>
    <mergeCell ref="A544:C544"/>
    <mergeCell ref="A464:C464"/>
    <mergeCell ref="A532:C532"/>
    <mergeCell ref="A549:C549"/>
    <mergeCell ref="H606:I607"/>
    <mergeCell ref="F588:G588"/>
    <mergeCell ref="J606:K607"/>
    <mergeCell ref="K594:L594"/>
    <mergeCell ref="I594:J594"/>
    <mergeCell ref="G593:H593"/>
    <mergeCell ref="I593:J593"/>
    <mergeCell ref="K593:L593"/>
    <mergeCell ref="L588:M588"/>
    <mergeCell ref="D544:H544"/>
    <mergeCell ref="D547:H547"/>
    <mergeCell ref="H531:I531"/>
    <mergeCell ref="A528:C528"/>
    <mergeCell ref="D528:E528"/>
    <mergeCell ref="A537:C537"/>
    <mergeCell ref="F529:G529"/>
    <mergeCell ref="F531:G531"/>
    <mergeCell ref="A535:C535"/>
    <mergeCell ref="A531:C531"/>
    <mergeCell ref="A558:H558"/>
    <mergeCell ref="G559:H560"/>
    <mergeCell ref="A475:C475"/>
    <mergeCell ref="A508:B509"/>
    <mergeCell ref="A506:B507"/>
    <mergeCell ref="C508:D509"/>
    <mergeCell ref="A492:C492"/>
    <mergeCell ref="A478:C478"/>
    <mergeCell ref="C559:D560"/>
    <mergeCell ref="E559:F560"/>
    <mergeCell ref="A571:C571"/>
    <mergeCell ref="A605:C605"/>
    <mergeCell ref="D568:E569"/>
    <mergeCell ref="D484:E484"/>
    <mergeCell ref="C510:D511"/>
    <mergeCell ref="A547:C547"/>
    <mergeCell ref="C506:D507"/>
    <mergeCell ref="D545:H545"/>
    <mergeCell ref="F489:G489"/>
    <mergeCell ref="A491:C491"/>
    <mergeCell ref="X599:Z599"/>
    <mergeCell ref="A579:C579"/>
    <mergeCell ref="A580:C580"/>
    <mergeCell ref="A581:C581"/>
    <mergeCell ref="A577:C577"/>
    <mergeCell ref="K562:L562"/>
    <mergeCell ref="A565:C565"/>
    <mergeCell ref="A567:E567"/>
    <mergeCell ref="A568:C569"/>
    <mergeCell ref="E593:F593"/>
    <mergeCell ref="A452:C452"/>
    <mergeCell ref="A449:C450"/>
    <mergeCell ref="K617:M617"/>
    <mergeCell ref="A570:C570"/>
    <mergeCell ref="A562:B562"/>
    <mergeCell ref="C562:D562"/>
    <mergeCell ref="G617:J617"/>
    <mergeCell ref="A573:C573"/>
    <mergeCell ref="A574:C574"/>
    <mergeCell ref="A575:C575"/>
    <mergeCell ref="A311:C311"/>
    <mergeCell ref="A294:F294"/>
    <mergeCell ref="G621:J621"/>
    <mergeCell ref="D71:F71"/>
    <mergeCell ref="D451:E451"/>
    <mergeCell ref="D452:E452"/>
    <mergeCell ref="D453:E453"/>
    <mergeCell ref="D111:E111"/>
    <mergeCell ref="D112:E112"/>
    <mergeCell ref="C165:D165"/>
    <mergeCell ref="F442:G442"/>
    <mergeCell ref="H432:I432"/>
    <mergeCell ref="A109:C109"/>
    <mergeCell ref="A110:C110"/>
    <mergeCell ref="A112:C112"/>
    <mergeCell ref="A113:C113"/>
    <mergeCell ref="A115:C115"/>
    <mergeCell ref="A334:C334"/>
    <mergeCell ref="A116:C116"/>
    <mergeCell ref="A310:C310"/>
    <mergeCell ref="A454:C454"/>
    <mergeCell ref="D454:E454"/>
    <mergeCell ref="A355:C355"/>
    <mergeCell ref="D355:E355"/>
    <mergeCell ref="H334:I334"/>
    <mergeCell ref="A488:C488"/>
    <mergeCell ref="F475:G475"/>
    <mergeCell ref="D479:E479"/>
    <mergeCell ref="F476:G476"/>
    <mergeCell ref="D418:E418"/>
    <mergeCell ref="N461:O461"/>
    <mergeCell ref="N518:P518"/>
    <mergeCell ref="D456:E456"/>
    <mergeCell ref="F465:G465"/>
    <mergeCell ref="F454:G454"/>
    <mergeCell ref="D465:E465"/>
    <mergeCell ref="D491:E491"/>
    <mergeCell ref="F484:G484"/>
    <mergeCell ref="C512:D513"/>
    <mergeCell ref="H514:J514"/>
    <mergeCell ref="N530:O530"/>
    <mergeCell ref="L417:M417"/>
    <mergeCell ref="M442:O442"/>
    <mergeCell ref="N419:O419"/>
    <mergeCell ref="N420:O420"/>
    <mergeCell ref="L454:M454"/>
    <mergeCell ref="L484:M484"/>
    <mergeCell ref="N513:P513"/>
    <mergeCell ref="N511:P511"/>
    <mergeCell ref="P530:Q530"/>
    <mergeCell ref="H450:K450"/>
    <mergeCell ref="H418:I418"/>
    <mergeCell ref="L421:M421"/>
    <mergeCell ref="W519:Y519"/>
    <mergeCell ref="AB108:AC108"/>
    <mergeCell ref="M397:P397"/>
    <mergeCell ref="R356:S356"/>
    <mergeCell ref="N350:O350"/>
    <mergeCell ref="P350:Q350"/>
    <mergeCell ref="H411:I411"/>
    <mergeCell ref="AD107:AE107"/>
    <mergeCell ref="N529:O529"/>
    <mergeCell ref="U523:W523"/>
    <mergeCell ref="V485:W485"/>
    <mergeCell ref="T481:U481"/>
    <mergeCell ref="N415:O415"/>
    <mergeCell ref="N519:P519"/>
    <mergeCell ref="AB111:AC111"/>
    <mergeCell ref="AB117:AC117"/>
    <mergeCell ref="AB115:AC115"/>
    <mergeCell ref="AF105:AG105"/>
    <mergeCell ref="AB106:AC106"/>
    <mergeCell ref="AD106:AE106"/>
    <mergeCell ref="AF106:AG106"/>
    <mergeCell ref="AD105:AE105"/>
    <mergeCell ref="AB105:AC105"/>
    <mergeCell ref="AF109:AG109"/>
    <mergeCell ref="AD110:AE110"/>
    <mergeCell ref="AF110:AG110"/>
    <mergeCell ref="AD109:AE109"/>
    <mergeCell ref="AD108:AE108"/>
    <mergeCell ref="AD114:AE114"/>
    <mergeCell ref="AF112:AG112"/>
    <mergeCell ref="AF111:AG111"/>
    <mergeCell ref="AD113:AE113"/>
    <mergeCell ref="AF108:AG108"/>
    <mergeCell ref="AF107:AG107"/>
    <mergeCell ref="AF114:AG114"/>
    <mergeCell ref="AD111:AE111"/>
    <mergeCell ref="AD117:AE117"/>
    <mergeCell ref="H316:AF316"/>
    <mergeCell ref="AF121:AG121"/>
    <mergeCell ref="AF113:AG113"/>
    <mergeCell ref="AB114:AC114"/>
    <mergeCell ref="AB113:AC113"/>
    <mergeCell ref="AF119:AG119"/>
    <mergeCell ref="AD315:AH315"/>
    <mergeCell ref="AB317:AC318"/>
    <mergeCell ref="N328:O328"/>
    <mergeCell ref="AB122:AC122"/>
    <mergeCell ref="AD122:AE122"/>
    <mergeCell ref="AF122:AG122"/>
    <mergeCell ref="O218:Q218"/>
    <mergeCell ref="Q301:R301"/>
    <mergeCell ref="O306:P306"/>
    <mergeCell ref="S305:T305"/>
    <mergeCell ref="O309:P309"/>
    <mergeCell ref="O216:Q216"/>
    <mergeCell ref="L212:Q212"/>
    <mergeCell ref="O305:P305"/>
    <mergeCell ref="O300:P300"/>
    <mergeCell ref="K299:L299"/>
    <mergeCell ref="M303:N303"/>
    <mergeCell ref="L219:N219"/>
    <mergeCell ref="L218:N218"/>
    <mergeCell ref="O304:P304"/>
    <mergeCell ref="M368:O368"/>
    <mergeCell ref="M396:P396"/>
    <mergeCell ref="AD656:AF656"/>
    <mergeCell ref="AG656:AI656"/>
    <mergeCell ref="AG601:AI601"/>
    <mergeCell ref="AG609:AI609"/>
    <mergeCell ref="AG605:AI605"/>
    <mergeCell ref="AG606:AI606"/>
    <mergeCell ref="AG602:AI602"/>
    <mergeCell ref="AI640:AJ640"/>
    <mergeCell ref="AG659:AI659"/>
    <mergeCell ref="AD660:AF660"/>
    <mergeCell ref="AG657:AI657"/>
    <mergeCell ref="AG599:AI599"/>
    <mergeCell ref="AF644:AH644"/>
    <mergeCell ref="AD645:AE645"/>
    <mergeCell ref="AD605:AF605"/>
    <mergeCell ref="AG607:AI607"/>
    <mergeCell ref="AI635:AJ635"/>
    <mergeCell ref="AF630:AL630"/>
    <mergeCell ref="AD642:AE642"/>
    <mergeCell ref="AJ656:AL656"/>
    <mergeCell ref="AI645:AJ645"/>
    <mergeCell ref="AJ652:AL652"/>
    <mergeCell ref="AJ653:AL653"/>
    <mergeCell ref="AF645:AH645"/>
    <mergeCell ref="AD655:AF655"/>
    <mergeCell ref="AJ654:AL654"/>
    <mergeCell ref="AD651:AF651"/>
    <mergeCell ref="AJ651:AL651"/>
    <mergeCell ref="U656:V656"/>
    <mergeCell ref="AD659:AF659"/>
    <mergeCell ref="AD658:AF658"/>
    <mergeCell ref="V695:W695"/>
    <mergeCell ref="P693:S693"/>
    <mergeCell ref="AE689:AF689"/>
    <mergeCell ref="T693:W693"/>
    <mergeCell ref="Y689:Z689"/>
    <mergeCell ref="AA689:AB689"/>
    <mergeCell ref="T694:U694"/>
    <mergeCell ref="V697:W697"/>
    <mergeCell ref="AD649:AF650"/>
    <mergeCell ref="AD654:AF654"/>
    <mergeCell ref="AD663:AF663"/>
    <mergeCell ref="AD662:AF662"/>
    <mergeCell ref="AD652:AF652"/>
    <mergeCell ref="U654:V654"/>
    <mergeCell ref="U655:V655"/>
    <mergeCell ref="U652:V652"/>
    <mergeCell ref="W650:AB650"/>
    <mergeCell ref="A684:F684"/>
    <mergeCell ref="F696:G696"/>
    <mergeCell ref="F697:G697"/>
    <mergeCell ref="A692:C692"/>
    <mergeCell ref="A693:B694"/>
    <mergeCell ref="F695:G695"/>
    <mergeCell ref="A696:B696"/>
    <mergeCell ref="G686:H686"/>
    <mergeCell ref="H697:I697"/>
    <mergeCell ref="I689:J689"/>
    <mergeCell ref="E689:F689"/>
    <mergeCell ref="E685:F688"/>
    <mergeCell ref="C697:E697"/>
    <mergeCell ref="A689:B689"/>
    <mergeCell ref="T697:U697"/>
    <mergeCell ref="C696:E696"/>
    <mergeCell ref="C695:E695"/>
    <mergeCell ref="M689:N689"/>
    <mergeCell ref="K689:L689"/>
    <mergeCell ref="N697:O697"/>
    <mergeCell ref="A683:E683"/>
    <mergeCell ref="G688:H688"/>
    <mergeCell ref="M685:N688"/>
    <mergeCell ref="I685:J688"/>
    <mergeCell ref="A697:B697"/>
    <mergeCell ref="A695:B695"/>
    <mergeCell ref="A685:B688"/>
    <mergeCell ref="C685:D688"/>
    <mergeCell ref="C689:D689"/>
    <mergeCell ref="C693:E694"/>
    <mergeCell ref="O668:Q668"/>
    <mergeCell ref="D671:E671"/>
    <mergeCell ref="D674:E674"/>
    <mergeCell ref="D677:E677"/>
    <mergeCell ref="D668:E669"/>
    <mergeCell ref="A672:C672"/>
    <mergeCell ref="A670:C670"/>
    <mergeCell ref="D675:E675"/>
    <mergeCell ref="A674:C674"/>
    <mergeCell ref="A673:C673"/>
    <mergeCell ref="G622:J622"/>
    <mergeCell ref="L630:N630"/>
    <mergeCell ref="O630:Q630"/>
    <mergeCell ref="V632:W632"/>
    <mergeCell ref="R642:U642"/>
    <mergeCell ref="M651:O651"/>
    <mergeCell ref="P651:R651"/>
    <mergeCell ref="G623:J623"/>
    <mergeCell ref="R630:S630"/>
    <mergeCell ref="T630:U630"/>
    <mergeCell ref="D606:E607"/>
    <mergeCell ref="X602:Z602"/>
    <mergeCell ref="F604:K604"/>
    <mergeCell ref="X603:Z603"/>
    <mergeCell ref="A604:E604"/>
    <mergeCell ref="X606:Z606"/>
    <mergeCell ref="F606:G607"/>
    <mergeCell ref="X607:Z607"/>
    <mergeCell ref="D605:E605"/>
    <mergeCell ref="J605:K605"/>
    <mergeCell ref="X600:Z600"/>
    <mergeCell ref="G615:J615"/>
    <mergeCell ref="X608:Z608"/>
    <mergeCell ref="F605:G605"/>
    <mergeCell ref="H605:I605"/>
    <mergeCell ref="A603:F603"/>
    <mergeCell ref="P606:Q607"/>
    <mergeCell ref="L604:Q604"/>
    <mergeCell ref="L605:M605"/>
    <mergeCell ref="A606:C607"/>
    <mergeCell ref="AJ662:AL662"/>
    <mergeCell ref="AF643:AH643"/>
    <mergeCell ref="AD648:AI648"/>
    <mergeCell ref="AG655:AI655"/>
    <mergeCell ref="AF640:AH640"/>
    <mergeCell ref="AG654:AI654"/>
    <mergeCell ref="AG652:AI652"/>
    <mergeCell ref="AG653:AI653"/>
    <mergeCell ref="AG662:AI662"/>
    <mergeCell ref="AI643:AJ643"/>
    <mergeCell ref="G620:J620"/>
    <mergeCell ref="AG594:AI594"/>
    <mergeCell ref="AG658:AI658"/>
    <mergeCell ref="AA600:AC600"/>
    <mergeCell ref="X605:Z605"/>
    <mergeCell ref="X604:Z604"/>
    <mergeCell ref="AD608:AF608"/>
    <mergeCell ref="AG608:AI608"/>
    <mergeCell ref="AF641:AH641"/>
    <mergeCell ref="X609:Z609"/>
    <mergeCell ref="AJ657:AL657"/>
    <mergeCell ref="AJ658:AL658"/>
    <mergeCell ref="AJ655:AL655"/>
    <mergeCell ref="AI639:AJ639"/>
    <mergeCell ref="AG597:AI597"/>
    <mergeCell ref="AF639:AH639"/>
    <mergeCell ref="AF638:AH638"/>
    <mergeCell ref="AG651:AI651"/>
    <mergeCell ref="AJ650:AL650"/>
    <mergeCell ref="AG598:AI598"/>
    <mergeCell ref="AD596:AF596"/>
    <mergeCell ref="AG596:AI596"/>
    <mergeCell ref="AD595:AF595"/>
    <mergeCell ref="AG593:AI593"/>
    <mergeCell ref="AC578:AD578"/>
    <mergeCell ref="AA596:AC596"/>
    <mergeCell ref="AA594:AC594"/>
    <mergeCell ref="X597:Z597"/>
    <mergeCell ref="AD604:AF604"/>
    <mergeCell ref="V575:X575"/>
    <mergeCell ref="X598:Z598"/>
    <mergeCell ref="V588:X588"/>
    <mergeCell ref="V587:X587"/>
    <mergeCell ref="V584:X584"/>
    <mergeCell ref="X592:Z593"/>
    <mergeCell ref="X594:Z594"/>
    <mergeCell ref="AD599:AF599"/>
    <mergeCell ref="V579:X579"/>
    <mergeCell ref="AC572:AD572"/>
    <mergeCell ref="AE575:AF575"/>
    <mergeCell ref="AC575:AD575"/>
    <mergeCell ref="AC570:AD570"/>
    <mergeCell ref="AC577:AD577"/>
    <mergeCell ref="V571:X571"/>
    <mergeCell ref="V570:X570"/>
    <mergeCell ref="AE574:AF574"/>
    <mergeCell ref="V577:X577"/>
    <mergeCell ref="V487:W487"/>
    <mergeCell ref="T485:U485"/>
    <mergeCell ref="V484:W484"/>
    <mergeCell ref="W508:Y508"/>
    <mergeCell ref="T486:U486"/>
    <mergeCell ref="T508:V509"/>
    <mergeCell ref="X491:Y491"/>
    <mergeCell ref="T484:U484"/>
    <mergeCell ref="T502:V503"/>
    <mergeCell ref="V488:W488"/>
    <mergeCell ref="W510:Y511"/>
    <mergeCell ref="T506:V507"/>
    <mergeCell ref="W518:Y518"/>
    <mergeCell ref="Z518:AB519"/>
    <mergeCell ref="AC516:AD516"/>
    <mergeCell ref="AG536:AI536"/>
    <mergeCell ref="AC518:AD519"/>
    <mergeCell ref="W512:Y513"/>
    <mergeCell ref="Z514:AB515"/>
    <mergeCell ref="Z506:AB507"/>
    <mergeCell ref="AI560:AJ560"/>
    <mergeCell ref="AD544:AE544"/>
    <mergeCell ref="AG538:AI538"/>
    <mergeCell ref="AJ538:AL538"/>
    <mergeCell ref="R484:S484"/>
    <mergeCell ref="L485:M485"/>
    <mergeCell ref="AC510:AD511"/>
    <mergeCell ref="T510:V511"/>
    <mergeCell ref="AB491:AC491"/>
    <mergeCell ref="Z510:AB511"/>
    <mergeCell ref="E517:G517"/>
    <mergeCell ref="H517:J517"/>
    <mergeCell ref="C518:D519"/>
    <mergeCell ref="H518:J518"/>
    <mergeCell ref="J484:K484"/>
    <mergeCell ref="H489:I489"/>
    <mergeCell ref="K504:M505"/>
    <mergeCell ref="H506:J506"/>
    <mergeCell ref="H513:J513"/>
    <mergeCell ref="E518:G518"/>
    <mergeCell ref="H479:I479"/>
    <mergeCell ref="J475:K475"/>
    <mergeCell ref="C514:D515"/>
    <mergeCell ref="H519:J519"/>
    <mergeCell ref="H515:J515"/>
    <mergeCell ref="F485:G485"/>
    <mergeCell ref="F482:G482"/>
    <mergeCell ref="F483:G483"/>
    <mergeCell ref="A483:C483"/>
    <mergeCell ref="D480:E480"/>
    <mergeCell ref="F473:G473"/>
    <mergeCell ref="A480:C480"/>
    <mergeCell ref="F477:G477"/>
    <mergeCell ref="F479:G479"/>
    <mergeCell ref="A543:C543"/>
    <mergeCell ref="A510:B511"/>
    <mergeCell ref="A514:B515"/>
    <mergeCell ref="A522:C523"/>
    <mergeCell ref="E515:G515"/>
    <mergeCell ref="E514:G514"/>
    <mergeCell ref="A541:D541"/>
    <mergeCell ref="K514:M515"/>
    <mergeCell ref="A518:B519"/>
    <mergeCell ref="H488:I488"/>
    <mergeCell ref="A512:B513"/>
    <mergeCell ref="D478:E478"/>
    <mergeCell ref="A484:C484"/>
    <mergeCell ref="H499:J499"/>
    <mergeCell ref="H494:J495"/>
    <mergeCell ref="K512:M512"/>
    <mergeCell ref="F462:G462"/>
    <mergeCell ref="H472:I472"/>
    <mergeCell ref="J473:K473"/>
    <mergeCell ref="H463:K463"/>
    <mergeCell ref="H467:K467"/>
    <mergeCell ref="F464:G464"/>
    <mergeCell ref="D471:G471"/>
    <mergeCell ref="H471:K471"/>
    <mergeCell ref="D466:E466"/>
    <mergeCell ref="F472:G472"/>
    <mergeCell ref="H442:I442"/>
    <mergeCell ref="J417:K417"/>
    <mergeCell ref="H462:K462"/>
    <mergeCell ref="H452:K452"/>
    <mergeCell ref="H417:I417"/>
    <mergeCell ref="H423:I423"/>
    <mergeCell ref="H456:K456"/>
    <mergeCell ref="H455:K455"/>
    <mergeCell ref="H457:K457"/>
    <mergeCell ref="J420:K420"/>
    <mergeCell ref="D449:K449"/>
    <mergeCell ref="H439:I439"/>
    <mergeCell ref="E397:H397"/>
    <mergeCell ref="H459:K459"/>
    <mergeCell ref="H484:I484"/>
    <mergeCell ref="L486:M486"/>
    <mergeCell ref="D462:E462"/>
    <mergeCell ref="D414:E414"/>
    <mergeCell ref="D417:E417"/>
    <mergeCell ref="F417:G417"/>
    <mergeCell ref="Q33:X33"/>
    <mergeCell ref="H453:K453"/>
    <mergeCell ref="H451:K451"/>
    <mergeCell ref="R450:S450"/>
    <mergeCell ref="N390:O390"/>
    <mergeCell ref="H355:I355"/>
    <mergeCell ref="H393:I393"/>
    <mergeCell ref="A395:L395"/>
    <mergeCell ref="A394:D394"/>
    <mergeCell ref="A396:D396"/>
    <mergeCell ref="H475:I475"/>
    <mergeCell ref="F467:G467"/>
    <mergeCell ref="J472:K472"/>
    <mergeCell ref="J485:K485"/>
    <mergeCell ref="E396:H396"/>
    <mergeCell ref="I396:L396"/>
    <mergeCell ref="H405:I405"/>
    <mergeCell ref="F423:G423"/>
    <mergeCell ref="H415:I415"/>
    <mergeCell ref="J419:K419"/>
    <mergeCell ref="A402:C403"/>
    <mergeCell ref="D403:E403"/>
    <mergeCell ref="F413:G413"/>
    <mergeCell ref="L413:M413"/>
    <mergeCell ref="D413:E413"/>
    <mergeCell ref="A413:C413"/>
    <mergeCell ref="H413:I413"/>
    <mergeCell ref="H403:I403"/>
    <mergeCell ref="D402:I402"/>
    <mergeCell ref="F403:G403"/>
    <mergeCell ref="A414:C414"/>
    <mergeCell ref="Q35:U35"/>
    <mergeCell ref="Q36:U36"/>
    <mergeCell ref="V390:W390"/>
    <mergeCell ref="Q396:T396"/>
    <mergeCell ref="U396:X396"/>
    <mergeCell ref="D412:E412"/>
    <mergeCell ref="J334:K334"/>
    <mergeCell ref="N355:O355"/>
    <mergeCell ref="R334:S334"/>
    <mergeCell ref="Q511:S511"/>
    <mergeCell ref="N512:P512"/>
    <mergeCell ref="N508:P508"/>
    <mergeCell ref="Q518:S518"/>
    <mergeCell ref="A529:C529"/>
    <mergeCell ref="A536:C536"/>
    <mergeCell ref="L522:Q522"/>
    <mergeCell ref="D529:E529"/>
    <mergeCell ref="F524:G525"/>
    <mergeCell ref="E519:G519"/>
    <mergeCell ref="J531:K531"/>
    <mergeCell ref="D522:I522"/>
    <mergeCell ref="AJ663:AL663"/>
    <mergeCell ref="AJ659:AL659"/>
    <mergeCell ref="AJ660:AL660"/>
    <mergeCell ref="AJ661:AL661"/>
    <mergeCell ref="AG663:AI663"/>
    <mergeCell ref="U531:W531"/>
    <mergeCell ref="AA561:AB561"/>
    <mergeCell ref="AA559:AB560"/>
    <mergeCell ref="AG603:AI603"/>
    <mergeCell ref="AC559:AJ559"/>
    <mergeCell ref="AD593:AF593"/>
    <mergeCell ref="AD594:AF594"/>
    <mergeCell ref="AF564:AH564"/>
    <mergeCell ref="AI564:AJ564"/>
    <mergeCell ref="AE568:AF569"/>
    <mergeCell ref="AG592:AI592"/>
    <mergeCell ref="AG595:AI595"/>
    <mergeCell ref="AE578:AF578"/>
    <mergeCell ref="Z477:AA477"/>
    <mergeCell ref="AE494:AG495"/>
    <mergeCell ref="AF485:AG485"/>
    <mergeCell ref="AF486:AG486"/>
    <mergeCell ref="AD490:AE490"/>
    <mergeCell ref="AB488:AC488"/>
    <mergeCell ref="AB486:AC486"/>
    <mergeCell ref="AF491:AG491"/>
    <mergeCell ref="AF489:AG489"/>
    <mergeCell ref="AD488:AE488"/>
    <mergeCell ref="Z476:AA476"/>
    <mergeCell ref="P444:Q444"/>
    <mergeCell ref="AF404:AH404"/>
    <mergeCell ref="Y396:AB396"/>
    <mergeCell ref="AC396:AF396"/>
    <mergeCell ref="AG396:AJ396"/>
    <mergeCell ref="Y397:AB397"/>
    <mergeCell ref="Z472:AA472"/>
    <mergeCell ref="R455:S455"/>
    <mergeCell ref="V446:W446"/>
    <mergeCell ref="F416:G416"/>
    <mergeCell ref="J422:K422"/>
    <mergeCell ref="F418:G418"/>
    <mergeCell ref="F419:G419"/>
    <mergeCell ref="J421:K421"/>
    <mergeCell ref="J415:K415"/>
    <mergeCell ref="J418:K418"/>
    <mergeCell ref="J416:K416"/>
    <mergeCell ref="H416:I416"/>
    <mergeCell ref="H419:I419"/>
    <mergeCell ref="V630:W630"/>
    <mergeCell ref="L631:N631"/>
    <mergeCell ref="O631:Q631"/>
    <mergeCell ref="R631:S631"/>
    <mergeCell ref="T631:U631"/>
    <mergeCell ref="V631:W631"/>
    <mergeCell ref="V633:W633"/>
    <mergeCell ref="A633:F633"/>
    <mergeCell ref="G633:K633"/>
    <mergeCell ref="L633:N633"/>
    <mergeCell ref="O633:Q633"/>
    <mergeCell ref="R633:S633"/>
    <mergeCell ref="T633:U633"/>
    <mergeCell ref="A629:F629"/>
    <mergeCell ref="A634:F634"/>
    <mergeCell ref="G634:K634"/>
    <mergeCell ref="L634:N637"/>
    <mergeCell ref="A630:F631"/>
    <mergeCell ref="G630:K631"/>
    <mergeCell ref="L632:N632"/>
    <mergeCell ref="A635:F635"/>
    <mergeCell ref="G635:K635"/>
    <mergeCell ref="T632:U632"/>
    <mergeCell ref="O632:Q632"/>
    <mergeCell ref="R632:S632"/>
    <mergeCell ref="T634:U634"/>
    <mergeCell ref="A632:F632"/>
    <mergeCell ref="G632:K632"/>
    <mergeCell ref="T635:U635"/>
    <mergeCell ref="A636:F636"/>
    <mergeCell ref="G636:K636"/>
    <mergeCell ref="T636:U636"/>
    <mergeCell ref="A637:F637"/>
    <mergeCell ref="G637:K637"/>
    <mergeCell ref="T637:U637"/>
    <mergeCell ref="O634:Q637"/>
    <mergeCell ref="R634:S637"/>
    <mergeCell ref="A638:F638"/>
    <mergeCell ref="G638:K638"/>
    <mergeCell ref="L638:N638"/>
    <mergeCell ref="O638:Q638"/>
    <mergeCell ref="R638:S638"/>
    <mergeCell ref="T638:U638"/>
    <mergeCell ref="A640:F640"/>
    <mergeCell ref="G640:K640"/>
    <mergeCell ref="L640:N640"/>
    <mergeCell ref="O640:Q640"/>
    <mergeCell ref="R640:S640"/>
    <mergeCell ref="V638:W638"/>
    <mergeCell ref="A639:F639"/>
    <mergeCell ref="G639:K639"/>
    <mergeCell ref="L639:N639"/>
    <mergeCell ref="O639:Q639"/>
    <mergeCell ref="X630:Z630"/>
    <mergeCell ref="X631:Z631"/>
    <mergeCell ref="X632:Z632"/>
    <mergeCell ref="X633:Z633"/>
    <mergeCell ref="X634:Z637"/>
    <mergeCell ref="X638:Z638"/>
    <mergeCell ref="T640:U640"/>
    <mergeCell ref="V640:W640"/>
    <mergeCell ref="R639:S639"/>
    <mergeCell ref="T639:U639"/>
    <mergeCell ref="V639:W639"/>
    <mergeCell ref="W649:AB649"/>
    <mergeCell ref="AA641:AC641"/>
    <mergeCell ref="AA640:AC640"/>
    <mergeCell ref="Z651:AB651"/>
    <mergeCell ref="S651:V651"/>
    <mergeCell ref="A656:B656"/>
    <mergeCell ref="K652:L652"/>
    <mergeCell ref="K654:L654"/>
    <mergeCell ref="K655:L655"/>
    <mergeCell ref="K656:L656"/>
    <mergeCell ref="G656:H656"/>
    <mergeCell ref="A652:B652"/>
    <mergeCell ref="G655:H655"/>
    <mergeCell ref="M650:V650"/>
    <mergeCell ref="C649:V649"/>
    <mergeCell ref="A653:B653"/>
    <mergeCell ref="U653:V653"/>
    <mergeCell ref="C651:E651"/>
    <mergeCell ref="F651:H651"/>
    <mergeCell ref="I651:L651"/>
    <mergeCell ref="K653:L653"/>
    <mergeCell ref="R344:S344"/>
    <mergeCell ref="T334:U334"/>
    <mergeCell ref="V334:W334"/>
    <mergeCell ref="X334:Y334"/>
    <mergeCell ref="AB334:AC334"/>
    <mergeCell ref="AD334:AF334"/>
    <mergeCell ref="Z334:AA334"/>
    <mergeCell ref="R337:S337"/>
    <mergeCell ref="AB339:AD339"/>
    <mergeCell ref="AE339:AF339"/>
    <mergeCell ref="F355:G355"/>
    <mergeCell ref="J355:K355"/>
    <mergeCell ref="P355:Q355"/>
    <mergeCell ref="P340:Q340"/>
    <mergeCell ref="L341:M341"/>
    <mergeCell ref="N340:O340"/>
    <mergeCell ref="L355:M355"/>
    <mergeCell ref="L340:M340"/>
    <mergeCell ref="H340:I340"/>
    <mergeCell ref="J340:K340"/>
    <mergeCell ref="A391:C391"/>
    <mergeCell ref="D391:E391"/>
    <mergeCell ref="F391:G391"/>
    <mergeCell ref="H391:I391"/>
    <mergeCell ref="J391:K391"/>
    <mergeCell ref="N391:O391"/>
    <mergeCell ref="L391:M391"/>
    <mergeCell ref="K509:M509"/>
    <mergeCell ref="N510:P510"/>
    <mergeCell ref="N509:P509"/>
    <mergeCell ref="Q510:S510"/>
    <mergeCell ref="P339:Q339"/>
    <mergeCell ref="AG355:AH355"/>
    <mergeCell ref="R354:S354"/>
    <mergeCell ref="R351:S351"/>
    <mergeCell ref="R355:S355"/>
    <mergeCell ref="R353:S353"/>
    <mergeCell ref="N515:P515"/>
    <mergeCell ref="Z512:AB513"/>
    <mergeCell ref="AA250:AB250"/>
    <mergeCell ref="AA251:AB251"/>
    <mergeCell ref="AA252:AB252"/>
    <mergeCell ref="AA253:AB253"/>
    <mergeCell ref="AA254:AB254"/>
    <mergeCell ref="AA255:AB255"/>
    <mergeCell ref="Z508:AB509"/>
    <mergeCell ref="W509:Y509"/>
    <mergeCell ref="AC260:AD260"/>
    <mergeCell ref="AA261:AB261"/>
    <mergeCell ref="AA256:AB256"/>
    <mergeCell ref="AA257:AB257"/>
    <mergeCell ref="AA258:AB258"/>
    <mergeCell ref="AA259:AB259"/>
    <mergeCell ref="AC261:AD261"/>
    <mergeCell ref="AA260:AB260"/>
    <mergeCell ref="AE250:AF250"/>
    <mergeCell ref="AG250:AH250"/>
    <mergeCell ref="AE251:AF251"/>
    <mergeCell ref="AG251:AH251"/>
    <mergeCell ref="AE252:AF252"/>
    <mergeCell ref="AG252:AH252"/>
    <mergeCell ref="AE253:AF253"/>
    <mergeCell ref="AG253:AH253"/>
    <mergeCell ref="AE254:AF254"/>
    <mergeCell ref="AE255:AF255"/>
    <mergeCell ref="AG255:AH255"/>
    <mergeCell ref="AE256:AF256"/>
    <mergeCell ref="AG256:AH256"/>
    <mergeCell ref="AE257:AF257"/>
    <mergeCell ref="AG257:AH257"/>
    <mergeCell ref="AE261:AF261"/>
    <mergeCell ref="AG261:AH261"/>
    <mergeCell ref="AE258:AF258"/>
    <mergeCell ref="AG258:AH258"/>
    <mergeCell ref="AE259:AF259"/>
    <mergeCell ref="AG259:AH259"/>
    <mergeCell ref="AE260:AF260"/>
    <mergeCell ref="AG260:AH260"/>
    <mergeCell ref="AA249:AB249"/>
    <mergeCell ref="AA248:AB248"/>
    <mergeCell ref="AC248:AD248"/>
    <mergeCell ref="AE248:AF248"/>
    <mergeCell ref="AG248:AH248"/>
    <mergeCell ref="AC249:AD249"/>
    <mergeCell ref="AE249:AF249"/>
    <mergeCell ref="AG249:AH249"/>
    <mergeCell ref="AC250:AD250"/>
    <mergeCell ref="AC251:AD251"/>
    <mergeCell ref="AC252:AD252"/>
    <mergeCell ref="AC253:AD253"/>
    <mergeCell ref="AC254:AD254"/>
    <mergeCell ref="AC255:AD255"/>
    <mergeCell ref="AH103:AM103"/>
    <mergeCell ref="AH104:AI104"/>
    <mergeCell ref="AJ104:AK104"/>
    <mergeCell ref="AL104:AM104"/>
    <mergeCell ref="AH105:AI105"/>
    <mergeCell ref="AJ105:AK105"/>
    <mergeCell ref="AL105:AM105"/>
    <mergeCell ref="AH106:AI106"/>
    <mergeCell ref="AJ106:AK106"/>
    <mergeCell ref="AL106:AM106"/>
    <mergeCell ref="AH107:AI107"/>
    <mergeCell ref="AJ107:AK107"/>
    <mergeCell ref="AL107:AM107"/>
    <mergeCell ref="AH108:AI108"/>
    <mergeCell ref="AJ108:AK108"/>
    <mergeCell ref="AL108:AM108"/>
    <mergeCell ref="AH109:AI109"/>
    <mergeCell ref="AJ109:AK109"/>
    <mergeCell ref="AL109:AM109"/>
    <mergeCell ref="AH110:AI110"/>
    <mergeCell ref="AJ110:AK110"/>
    <mergeCell ref="AL110:AM110"/>
    <mergeCell ref="AH111:AI111"/>
    <mergeCell ref="AJ111:AK111"/>
    <mergeCell ref="AL111:AM111"/>
    <mergeCell ref="AH112:AI112"/>
    <mergeCell ref="AJ112:AK112"/>
    <mergeCell ref="AL112:AM112"/>
    <mergeCell ref="AH113:AI113"/>
    <mergeCell ref="AJ113:AK113"/>
    <mergeCell ref="AL113:AM113"/>
    <mergeCell ref="AH114:AI114"/>
    <mergeCell ref="AJ114:AK114"/>
    <mergeCell ref="AL114:AM114"/>
    <mergeCell ref="AH115:AI115"/>
    <mergeCell ref="AJ115:AK115"/>
    <mergeCell ref="AL115:AM115"/>
    <mergeCell ref="AH116:AI116"/>
    <mergeCell ref="AJ116:AK116"/>
    <mergeCell ref="AL116:AM116"/>
    <mergeCell ref="AH117:AI117"/>
    <mergeCell ref="AJ117:AK117"/>
    <mergeCell ref="AL117:AM117"/>
    <mergeCell ref="AH118:AI118"/>
    <mergeCell ref="AJ118:AK118"/>
    <mergeCell ref="AL118:AM118"/>
    <mergeCell ref="AH119:AI119"/>
    <mergeCell ref="AJ119:AK119"/>
    <mergeCell ref="AL119:AM119"/>
    <mergeCell ref="AH120:AI120"/>
    <mergeCell ref="AJ120:AK120"/>
    <mergeCell ref="AL120:AM120"/>
    <mergeCell ref="AH121:AI121"/>
    <mergeCell ref="AJ121:AK121"/>
    <mergeCell ref="AL121:AM121"/>
    <mergeCell ref="AH124:AI124"/>
    <mergeCell ref="AJ124:AK124"/>
    <mergeCell ref="AL124:AM124"/>
    <mergeCell ref="AH122:AI122"/>
    <mergeCell ref="AJ122:AK122"/>
    <mergeCell ref="AL122:AM122"/>
    <mergeCell ref="AH123:AI123"/>
    <mergeCell ref="AJ123:AK123"/>
    <mergeCell ref="AL123:AM123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landscape" paperSize="9" scale="82" r:id="rId2"/>
  <rowBreaks count="20" manualBreakCount="20">
    <brk id="32" max="255" man="1"/>
    <brk id="66" max="255" man="1"/>
    <brk id="100" max="255" man="1"/>
    <brk id="126" max="255" man="1"/>
    <brk id="161" max="255" man="1"/>
    <brk id="193" max="255" man="1"/>
    <brk id="223" max="255" man="1"/>
    <brk id="246" max="255" man="1"/>
    <brk id="280" max="255" man="1"/>
    <brk id="314" max="255" man="1"/>
    <brk id="357" max="255" man="1"/>
    <brk id="399" max="255" man="1"/>
    <brk id="447" max="255" man="1"/>
    <brk id="492" max="255" man="1"/>
    <brk id="520" max="255" man="1"/>
    <brk id="556" max="255" man="1"/>
    <brk id="590" max="255" man="1"/>
    <brk id="627" max="255" man="1"/>
    <brk id="665" max="255" man="1"/>
    <brk id="7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275"/>
  <sheetViews>
    <sheetView zoomScalePageLayoutView="0" workbookViewId="0" topLeftCell="A1">
      <selection activeCell="F29" sqref="F29"/>
    </sheetView>
  </sheetViews>
  <sheetFormatPr defaultColWidth="4.00390625" defaultRowHeight="13.5"/>
  <sheetData>
    <row r="1" spans="1:58" ht="19.5" thickBot="1">
      <c r="A1" s="924" t="s">
        <v>486</v>
      </c>
      <c r="B1" s="924"/>
      <c r="C1" s="9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64" ht="13.5">
      <c r="A2" s="925" t="s">
        <v>489</v>
      </c>
      <c r="B2" s="918"/>
      <c r="C2" s="918" t="s">
        <v>490</v>
      </c>
      <c r="D2" s="918"/>
      <c r="E2" s="918"/>
      <c r="F2" s="918"/>
      <c r="G2" s="918"/>
      <c r="H2" s="918" t="s">
        <v>489</v>
      </c>
      <c r="I2" s="918"/>
      <c r="J2" s="918" t="s">
        <v>491</v>
      </c>
      <c r="K2" s="918"/>
      <c r="L2" s="918"/>
      <c r="M2" s="918"/>
      <c r="N2" s="92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3"/>
      <c r="BH2" s="13"/>
      <c r="BI2" s="13"/>
      <c r="BJ2" s="13"/>
      <c r="BK2" s="13"/>
      <c r="BL2" s="13"/>
    </row>
    <row r="3" spans="1:64" ht="13.5">
      <c r="A3" s="926" t="s">
        <v>488</v>
      </c>
      <c r="B3" s="919"/>
      <c r="C3" s="929" t="s">
        <v>487</v>
      </c>
      <c r="D3" s="929"/>
      <c r="E3" s="929"/>
      <c r="F3" s="929"/>
      <c r="G3" s="929"/>
      <c r="H3" s="919" t="s">
        <v>488</v>
      </c>
      <c r="I3" s="919"/>
      <c r="J3" s="919" t="s">
        <v>480</v>
      </c>
      <c r="K3" s="919"/>
      <c r="L3" s="919"/>
      <c r="M3" s="919"/>
      <c r="N3" s="92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3"/>
      <c r="BH3" s="13"/>
      <c r="BI3" s="13"/>
      <c r="BJ3" s="13"/>
      <c r="BK3" s="13"/>
      <c r="BL3" s="13"/>
    </row>
    <row r="4" spans="1:64" ht="14.25" thickBot="1">
      <c r="A4" s="927" t="s">
        <v>25</v>
      </c>
      <c r="B4" s="920"/>
      <c r="C4" s="928" t="s">
        <v>492</v>
      </c>
      <c r="D4" s="928"/>
      <c r="E4" s="928"/>
      <c r="F4" s="928"/>
      <c r="G4" s="928"/>
      <c r="H4" s="920" t="s">
        <v>25</v>
      </c>
      <c r="I4" s="920"/>
      <c r="J4" s="920" t="s">
        <v>482</v>
      </c>
      <c r="K4" s="920"/>
      <c r="L4" s="920"/>
      <c r="M4" s="920"/>
      <c r="N4" s="92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3"/>
      <c r="BH4" s="13"/>
      <c r="BI4" s="13"/>
      <c r="BJ4" s="13"/>
      <c r="BK4" s="13"/>
      <c r="BL4" s="13"/>
    </row>
    <row r="5" spans="1:64" ht="13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3"/>
      <c r="BH5" s="13"/>
      <c r="BI5" s="13"/>
      <c r="BJ5" s="13"/>
      <c r="BK5" s="13"/>
      <c r="BL5" s="13"/>
    </row>
    <row r="6" spans="1:64" ht="13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3"/>
      <c r="BH6" s="13"/>
      <c r="BI6" s="13"/>
      <c r="BJ6" s="13"/>
      <c r="BK6" s="13"/>
      <c r="BL6" s="13"/>
    </row>
    <row r="7" spans="1:64" ht="13.5">
      <c r="A7" s="916" t="s">
        <v>493</v>
      </c>
      <c r="B7" s="916"/>
      <c r="C7" s="916"/>
      <c r="D7" s="917" t="s">
        <v>494</v>
      </c>
      <c r="E7" s="917"/>
      <c r="F7" s="917"/>
      <c r="G7" s="91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3"/>
      <c r="BH7" s="13"/>
      <c r="BI7" s="13"/>
      <c r="BJ7" s="13"/>
      <c r="BK7" s="13"/>
      <c r="BL7" s="13"/>
    </row>
    <row r="8" spans="1:64" ht="13.5">
      <c r="A8" s="914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14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3"/>
      <c r="BH8" s="13"/>
      <c r="BI8" s="13"/>
      <c r="BJ8" s="13"/>
      <c r="BK8" s="13"/>
      <c r="BL8" s="13"/>
    </row>
    <row r="9" spans="1:64" ht="13.5">
      <c r="A9" s="914"/>
      <c r="B9" s="914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4"/>
      <c r="X9" s="914"/>
      <c r="Y9" s="914"/>
      <c r="Z9" s="914"/>
      <c r="AA9" s="914"/>
      <c r="AB9" s="914"/>
      <c r="AC9" s="914"/>
      <c r="AD9" s="914"/>
      <c r="AE9" s="914"/>
      <c r="AF9" s="914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3"/>
      <c r="BH9" s="13"/>
      <c r="BI9" s="13"/>
      <c r="BJ9" s="13"/>
      <c r="BK9" s="13"/>
      <c r="BL9" s="13"/>
    </row>
    <row r="10" spans="1:64" ht="13.5">
      <c r="A10" s="914"/>
      <c r="B10" s="914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4"/>
      <c r="W10" s="914"/>
      <c r="X10" s="914"/>
      <c r="Y10" s="914"/>
      <c r="Z10" s="914"/>
      <c r="AA10" s="914"/>
      <c r="AB10" s="914"/>
      <c r="AC10" s="914"/>
      <c r="AD10" s="914"/>
      <c r="AE10" s="914"/>
      <c r="AF10" s="914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3"/>
      <c r="BH10" s="13"/>
      <c r="BI10" s="13"/>
      <c r="BJ10" s="13"/>
      <c r="BK10" s="13"/>
      <c r="BL10" s="13"/>
    </row>
    <row r="11" spans="1:64" ht="13.5">
      <c r="A11" s="914"/>
      <c r="B11" s="914"/>
      <c r="C11" s="914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  <c r="X11" s="914"/>
      <c r="Y11" s="914"/>
      <c r="Z11" s="914"/>
      <c r="AA11" s="914"/>
      <c r="AB11" s="914"/>
      <c r="AC11" s="914"/>
      <c r="AD11" s="914"/>
      <c r="AE11" s="914"/>
      <c r="AF11" s="914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3"/>
      <c r="BH11" s="13"/>
      <c r="BI11" s="13"/>
      <c r="BJ11" s="13"/>
      <c r="BK11" s="13"/>
      <c r="BL11" s="13"/>
    </row>
    <row r="12" spans="1:64" ht="13.5">
      <c r="A12" s="914"/>
      <c r="B12" s="914"/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4"/>
      <c r="T12" s="914"/>
      <c r="U12" s="914"/>
      <c r="V12" s="914"/>
      <c r="W12" s="914"/>
      <c r="X12" s="914"/>
      <c r="Y12" s="914"/>
      <c r="Z12" s="914"/>
      <c r="AA12" s="914"/>
      <c r="AB12" s="914"/>
      <c r="AC12" s="914"/>
      <c r="AD12" s="914"/>
      <c r="AE12" s="914"/>
      <c r="AF12" s="914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3"/>
      <c r="BH12" s="13"/>
      <c r="BI12" s="13"/>
      <c r="BJ12" s="13"/>
      <c r="BK12" s="13"/>
      <c r="BL12" s="13"/>
    </row>
    <row r="13" spans="1:64" ht="13.5">
      <c r="A13" s="914"/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3"/>
      <c r="BH13" s="13"/>
      <c r="BI13" s="13"/>
      <c r="BJ13" s="13"/>
      <c r="BK13" s="13"/>
      <c r="BL13" s="13"/>
    </row>
    <row r="14" spans="1:64" ht="13.5">
      <c r="A14" s="914"/>
      <c r="B14" s="914"/>
      <c r="C14" s="914"/>
      <c r="D14" s="914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914"/>
      <c r="Z14" s="914"/>
      <c r="AA14" s="914"/>
      <c r="AB14" s="914"/>
      <c r="AC14" s="914"/>
      <c r="AD14" s="914"/>
      <c r="AE14" s="914"/>
      <c r="AF14" s="914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3"/>
      <c r="BH14" s="13"/>
      <c r="BI14" s="13"/>
      <c r="BJ14" s="13"/>
      <c r="BK14" s="13"/>
      <c r="BL14" s="13"/>
    </row>
    <row r="15" spans="1:64" ht="13.5">
      <c r="A15" s="915"/>
      <c r="B15" s="914"/>
      <c r="C15" s="914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4"/>
      <c r="Q15" s="914"/>
      <c r="R15" s="914"/>
      <c r="S15" s="914"/>
      <c r="T15" s="914"/>
      <c r="U15" s="914"/>
      <c r="V15" s="914"/>
      <c r="W15" s="914"/>
      <c r="X15" s="914"/>
      <c r="Y15" s="914"/>
      <c r="Z15" s="914"/>
      <c r="AA15" s="914"/>
      <c r="AB15" s="914"/>
      <c r="AC15" s="914"/>
      <c r="AD15" s="914"/>
      <c r="AE15" s="914"/>
      <c r="AF15" s="914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3"/>
      <c r="BH15" s="13"/>
      <c r="BI15" s="13"/>
      <c r="BJ15" s="13"/>
      <c r="BK15" s="13"/>
      <c r="BL15" s="13"/>
    </row>
    <row r="16" spans="1:64" ht="13.5">
      <c r="A16" s="915"/>
      <c r="B16" s="914"/>
      <c r="C16" s="914"/>
      <c r="D16" s="914"/>
      <c r="E16" s="914"/>
      <c r="F16" s="914"/>
      <c r="G16" s="914"/>
      <c r="H16" s="914"/>
      <c r="I16" s="914" t="s">
        <v>495</v>
      </c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3"/>
      <c r="BH16" s="13"/>
      <c r="BI16" s="13"/>
      <c r="BJ16" s="13"/>
      <c r="BK16" s="13"/>
      <c r="BL16" s="13"/>
    </row>
    <row r="17" spans="1:64" ht="13.5">
      <c r="A17" s="915"/>
      <c r="B17" s="914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3"/>
      <c r="BH17" s="13"/>
      <c r="BI17" s="13"/>
      <c r="BJ17" s="13"/>
      <c r="BK17" s="13"/>
      <c r="BL17" s="13"/>
    </row>
    <row r="18" spans="1:64" ht="13.5">
      <c r="A18" s="915"/>
      <c r="B18" s="914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3"/>
      <c r="BH18" s="13"/>
      <c r="BI18" s="13"/>
      <c r="BJ18" s="13"/>
      <c r="BK18" s="13"/>
      <c r="BL18" s="13"/>
    </row>
    <row r="19" spans="1:64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14"/>
      <c r="R19" s="91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914"/>
      <c r="AD19" s="91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3"/>
      <c r="BH19" s="13"/>
      <c r="BI19" s="13"/>
      <c r="BJ19" s="13"/>
      <c r="BK19" s="13"/>
      <c r="BL19" s="13"/>
    </row>
    <row r="20" spans="1:64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3"/>
      <c r="BH20" s="13"/>
      <c r="BI20" s="13"/>
      <c r="BJ20" s="13"/>
      <c r="BK20" s="13"/>
      <c r="BL20" s="13"/>
    </row>
    <row r="21" spans="1:64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3"/>
      <c r="BH21" s="13"/>
      <c r="BI21" s="13"/>
      <c r="BJ21" s="13"/>
      <c r="BK21" s="13"/>
      <c r="BL21" s="13"/>
    </row>
    <row r="22" spans="1:64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3"/>
      <c r="BH22" s="13"/>
      <c r="BI22" s="13"/>
      <c r="BJ22" s="13"/>
      <c r="BK22" s="13"/>
      <c r="BL22" s="13"/>
    </row>
    <row r="23" spans="1:64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3"/>
      <c r="BH23" s="13"/>
      <c r="BI23" s="13"/>
      <c r="BJ23" s="13"/>
      <c r="BK23" s="13"/>
      <c r="BL23" s="13"/>
    </row>
    <row r="24" spans="1:64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3"/>
      <c r="BH24" s="13"/>
      <c r="BI24" s="13"/>
      <c r="BJ24" s="13"/>
      <c r="BK24" s="13"/>
      <c r="BL24" s="13"/>
    </row>
    <row r="25" spans="1:64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3"/>
      <c r="BH25" s="13"/>
      <c r="BI25" s="13"/>
      <c r="BJ25" s="13"/>
      <c r="BK25" s="13"/>
      <c r="BL25" s="13"/>
    </row>
    <row r="26" spans="1:64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3"/>
      <c r="BH26" s="13"/>
      <c r="BI26" s="13"/>
      <c r="BJ26" s="13"/>
      <c r="BK26" s="13"/>
      <c r="BL26" s="13"/>
    </row>
    <row r="27" spans="1:64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3"/>
      <c r="BH27" s="13"/>
      <c r="BI27" s="13"/>
      <c r="BJ27" s="13"/>
      <c r="BK27" s="13"/>
      <c r="BL27" s="13"/>
    </row>
    <row r="28" spans="1:64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3"/>
      <c r="BH28" s="13"/>
      <c r="BI28" s="13"/>
      <c r="BJ28" s="13"/>
      <c r="BK28" s="13"/>
      <c r="BL28" s="13"/>
    </row>
    <row r="29" spans="1:64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3"/>
      <c r="BH29" s="13"/>
      <c r="BI29" s="13"/>
      <c r="BJ29" s="13"/>
      <c r="BK29" s="13"/>
      <c r="BL29" s="13"/>
    </row>
    <row r="30" spans="1:64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3"/>
      <c r="BH30" s="13"/>
      <c r="BI30" s="13"/>
      <c r="BJ30" s="13"/>
      <c r="BK30" s="13"/>
      <c r="BL30" s="13"/>
    </row>
    <row r="31" spans="1:64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3"/>
      <c r="BH31" s="13"/>
      <c r="BI31" s="13"/>
      <c r="BJ31" s="13"/>
      <c r="BK31" s="13"/>
      <c r="BL31" s="13"/>
    </row>
    <row r="32" spans="1:64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3"/>
      <c r="BH32" s="13"/>
      <c r="BI32" s="13"/>
      <c r="BJ32" s="13"/>
      <c r="BK32" s="13"/>
      <c r="BL32" s="13"/>
    </row>
    <row r="33" spans="1:64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3"/>
      <c r="BH33" s="13"/>
      <c r="BI33" s="13"/>
      <c r="BJ33" s="13"/>
      <c r="BK33" s="13"/>
      <c r="BL33" s="13"/>
    </row>
    <row r="34" spans="1:64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3"/>
      <c r="BH34" s="13"/>
      <c r="BI34" s="13"/>
      <c r="BJ34" s="13"/>
      <c r="BK34" s="13"/>
      <c r="BL34" s="13"/>
    </row>
    <row r="35" spans="1:64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3"/>
      <c r="BH35" s="13"/>
      <c r="BI35" s="13"/>
      <c r="BJ35" s="13"/>
      <c r="BK35" s="13"/>
      <c r="BL35" s="13"/>
    </row>
    <row r="36" spans="1:64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3"/>
      <c r="BH36" s="13"/>
      <c r="BI36" s="13"/>
      <c r="BJ36" s="13"/>
      <c r="BK36" s="13"/>
      <c r="BL36" s="13"/>
    </row>
    <row r="37" spans="1:64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3"/>
      <c r="BH37" s="13"/>
      <c r="BI37" s="13"/>
      <c r="BJ37" s="13"/>
      <c r="BK37" s="13"/>
      <c r="BL37" s="13"/>
    </row>
    <row r="38" spans="1:64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3"/>
      <c r="BH38" s="13"/>
      <c r="BI38" s="13"/>
      <c r="BJ38" s="13"/>
      <c r="BK38" s="13"/>
      <c r="BL38" s="13"/>
    </row>
    <row r="39" spans="1:64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3"/>
      <c r="BH39" s="13"/>
      <c r="BI39" s="13"/>
      <c r="BJ39" s="13"/>
      <c r="BK39" s="13"/>
      <c r="BL39" s="13"/>
    </row>
    <row r="40" spans="1:64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3"/>
      <c r="BH40" s="13"/>
      <c r="BI40" s="13"/>
      <c r="BJ40" s="13"/>
      <c r="BK40" s="13"/>
      <c r="BL40" s="13"/>
    </row>
    <row r="41" spans="1:64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3"/>
      <c r="BH41" s="13"/>
      <c r="BI41" s="13"/>
      <c r="BJ41" s="13"/>
      <c r="BK41" s="13"/>
      <c r="BL41" s="13"/>
    </row>
    <row r="42" spans="1:64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3"/>
      <c r="BH42" s="13"/>
      <c r="BI42" s="13"/>
      <c r="BJ42" s="13"/>
      <c r="BK42" s="13"/>
      <c r="BL42" s="13"/>
    </row>
    <row r="43" spans="1:64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3"/>
      <c r="BH43" s="13"/>
      <c r="BI43" s="13"/>
      <c r="BJ43" s="13"/>
      <c r="BK43" s="13"/>
      <c r="BL43" s="13"/>
    </row>
    <row r="44" spans="1:64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3"/>
      <c r="BH44" s="13"/>
      <c r="BI44" s="13"/>
      <c r="BJ44" s="13"/>
      <c r="BK44" s="13"/>
      <c r="BL44" s="13"/>
    </row>
    <row r="45" spans="1:64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3"/>
      <c r="BH45" s="13"/>
      <c r="BI45" s="13"/>
      <c r="BJ45" s="13"/>
      <c r="BK45" s="13"/>
      <c r="BL45" s="13"/>
    </row>
    <row r="46" spans="1:64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3"/>
      <c r="BH46" s="13"/>
      <c r="BI46" s="13"/>
      <c r="BJ46" s="13"/>
      <c r="BK46" s="13"/>
      <c r="BL46" s="13"/>
    </row>
    <row r="47" spans="1:64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3"/>
      <c r="BH47" s="13"/>
      <c r="BI47" s="13"/>
      <c r="BJ47" s="13"/>
      <c r="BK47" s="13"/>
      <c r="BL47" s="13"/>
    </row>
    <row r="48" spans="1:64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3"/>
      <c r="BH48" s="13"/>
      <c r="BI48" s="13"/>
      <c r="BJ48" s="13"/>
      <c r="BK48" s="13"/>
      <c r="BL48" s="13"/>
    </row>
    <row r="49" spans="1:64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3"/>
      <c r="BH49" s="13"/>
      <c r="BI49" s="13"/>
      <c r="BJ49" s="13"/>
      <c r="BK49" s="13"/>
      <c r="BL49" s="13"/>
    </row>
    <row r="50" spans="1:64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3"/>
      <c r="BH50" s="13"/>
      <c r="BI50" s="13"/>
      <c r="BJ50" s="13"/>
      <c r="BK50" s="13"/>
      <c r="BL50" s="13"/>
    </row>
    <row r="51" spans="1:64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3"/>
      <c r="BH51" s="13"/>
      <c r="BI51" s="13"/>
      <c r="BJ51" s="13"/>
      <c r="BK51" s="13"/>
      <c r="BL51" s="13"/>
    </row>
    <row r="52" spans="1:64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3"/>
      <c r="BH52" s="13"/>
      <c r="BI52" s="13"/>
      <c r="BJ52" s="13"/>
      <c r="BK52" s="13"/>
      <c r="BL52" s="13"/>
    </row>
    <row r="53" spans="1:64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3"/>
      <c r="BH53" s="13"/>
      <c r="BI53" s="13"/>
      <c r="BJ53" s="13"/>
      <c r="BK53" s="13"/>
      <c r="BL53" s="13"/>
    </row>
    <row r="54" spans="1:64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3"/>
      <c r="BH54" s="13"/>
      <c r="BI54" s="13"/>
      <c r="BJ54" s="13"/>
      <c r="BK54" s="13"/>
      <c r="BL54" s="13"/>
    </row>
    <row r="55" spans="1:64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3"/>
      <c r="BH55" s="13"/>
      <c r="BI55" s="13"/>
      <c r="BJ55" s="13"/>
      <c r="BK55" s="13"/>
      <c r="BL55" s="13"/>
    </row>
    <row r="56" spans="1:6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3"/>
      <c r="BH56" s="13"/>
      <c r="BI56" s="13"/>
      <c r="BJ56" s="13"/>
      <c r="BK56" s="13"/>
      <c r="BL56" s="13"/>
    </row>
    <row r="57" spans="1:64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3"/>
      <c r="BH57" s="13"/>
      <c r="BI57" s="13"/>
      <c r="BJ57" s="13"/>
      <c r="BK57" s="13"/>
      <c r="BL57" s="13"/>
    </row>
    <row r="58" spans="1:64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3"/>
      <c r="BH58" s="13"/>
      <c r="BI58" s="13"/>
      <c r="BJ58" s="13"/>
      <c r="BK58" s="13"/>
      <c r="BL58" s="13"/>
    </row>
    <row r="59" spans="1:64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3"/>
      <c r="BH59" s="13"/>
      <c r="BI59" s="13"/>
      <c r="BJ59" s="13"/>
      <c r="BK59" s="13"/>
      <c r="BL59" s="13"/>
    </row>
    <row r="60" spans="1:64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3"/>
      <c r="BH60" s="13"/>
      <c r="BI60" s="13"/>
      <c r="BJ60" s="13"/>
      <c r="BK60" s="13"/>
      <c r="BL60" s="13"/>
    </row>
    <row r="61" spans="1:64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3"/>
      <c r="BH61" s="13"/>
      <c r="BI61" s="13"/>
      <c r="BJ61" s="13"/>
      <c r="BK61" s="13"/>
      <c r="BL61" s="13"/>
    </row>
    <row r="62" spans="1:64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3"/>
      <c r="BH62" s="13"/>
      <c r="BI62" s="13"/>
      <c r="BJ62" s="13"/>
      <c r="BK62" s="13"/>
      <c r="BL62" s="13"/>
    </row>
    <row r="63" spans="1:64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3"/>
      <c r="BH63" s="13"/>
      <c r="BI63" s="13"/>
      <c r="BJ63" s="13"/>
      <c r="BK63" s="13"/>
      <c r="BL63" s="13"/>
    </row>
    <row r="64" spans="1:64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3"/>
      <c r="BH64" s="13"/>
      <c r="BI64" s="13"/>
      <c r="BJ64" s="13"/>
      <c r="BK64" s="13"/>
      <c r="BL64" s="13"/>
    </row>
    <row r="65" spans="1:64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3"/>
      <c r="BH65" s="13"/>
      <c r="BI65" s="13"/>
      <c r="BJ65" s="13"/>
      <c r="BK65" s="13"/>
      <c r="BL65" s="13"/>
    </row>
    <row r="66" spans="1:64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3"/>
      <c r="BH66" s="13"/>
      <c r="BI66" s="13"/>
      <c r="BJ66" s="13"/>
      <c r="BK66" s="13"/>
      <c r="BL66" s="13"/>
    </row>
    <row r="67" spans="1:64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3"/>
      <c r="BH67" s="13"/>
      <c r="BI67" s="13"/>
      <c r="BJ67" s="13"/>
      <c r="BK67" s="13"/>
      <c r="BL67" s="13"/>
    </row>
    <row r="68" spans="1:64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3"/>
      <c r="BH68" s="13"/>
      <c r="BI68" s="13"/>
      <c r="BJ68" s="13"/>
      <c r="BK68" s="13"/>
      <c r="BL68" s="13"/>
    </row>
    <row r="69" spans="1:64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3"/>
      <c r="BH69" s="13"/>
      <c r="BI69" s="13"/>
      <c r="BJ69" s="13"/>
      <c r="BK69" s="13"/>
      <c r="BL69" s="13"/>
    </row>
    <row r="70" spans="1:64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3"/>
      <c r="BH70" s="13"/>
      <c r="BI70" s="13"/>
      <c r="BJ70" s="13"/>
      <c r="BK70" s="13"/>
      <c r="BL70" s="13"/>
    </row>
    <row r="71" spans="1:64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3"/>
      <c r="BH71" s="13"/>
      <c r="BI71" s="13"/>
      <c r="BJ71" s="13"/>
      <c r="BK71" s="13"/>
      <c r="BL71" s="13"/>
    </row>
    <row r="72" spans="1:64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3"/>
      <c r="BH72" s="13"/>
      <c r="BI72" s="13"/>
      <c r="BJ72" s="13"/>
      <c r="BK72" s="13"/>
      <c r="BL72" s="13"/>
    </row>
    <row r="73" spans="1:64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3"/>
      <c r="BH73" s="13"/>
      <c r="BI73" s="13"/>
      <c r="BJ73" s="13"/>
      <c r="BK73" s="13"/>
      <c r="BL73" s="13"/>
    </row>
    <row r="74" spans="1:64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3"/>
      <c r="BH74" s="13"/>
      <c r="BI74" s="13"/>
      <c r="BJ74" s="13"/>
      <c r="BK74" s="13"/>
      <c r="BL74" s="13"/>
    </row>
    <row r="75" spans="1:64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3"/>
      <c r="BH75" s="13"/>
      <c r="BI75" s="13"/>
      <c r="BJ75" s="13"/>
      <c r="BK75" s="13"/>
      <c r="BL75" s="13"/>
    </row>
    <row r="76" spans="1:64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3"/>
      <c r="BH76" s="13"/>
      <c r="BI76" s="13"/>
      <c r="BJ76" s="13"/>
      <c r="BK76" s="13"/>
      <c r="BL76" s="13"/>
    </row>
    <row r="77" spans="1:64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3"/>
      <c r="BH77" s="13"/>
      <c r="BI77" s="13"/>
      <c r="BJ77" s="13"/>
      <c r="BK77" s="13"/>
      <c r="BL77" s="13"/>
    </row>
    <row r="78" spans="1:64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3"/>
      <c r="BJ78" s="13"/>
      <c r="BK78" s="13"/>
      <c r="BL78" s="13"/>
    </row>
    <row r="79" spans="1:64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3"/>
      <c r="BJ79" s="13"/>
      <c r="BK79" s="13"/>
      <c r="BL79" s="13"/>
    </row>
    <row r="80" spans="1:64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3"/>
      <c r="BJ80" s="13"/>
      <c r="BK80" s="13"/>
      <c r="BL80" s="13"/>
    </row>
    <row r="81" spans="1:64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3"/>
      <c r="BJ81" s="13"/>
      <c r="BK81" s="13"/>
      <c r="BL81" s="13"/>
    </row>
    <row r="82" spans="1:64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3"/>
      <c r="BH82" s="13"/>
      <c r="BI82" s="13"/>
      <c r="BJ82" s="13"/>
      <c r="BK82" s="13"/>
      <c r="BL82" s="13"/>
    </row>
    <row r="83" spans="1:64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3"/>
      <c r="BH83" s="13"/>
      <c r="BI83" s="13"/>
      <c r="BJ83" s="13"/>
      <c r="BK83" s="13"/>
      <c r="BL83" s="13"/>
    </row>
    <row r="84" spans="1:64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3"/>
      <c r="BH84" s="13"/>
      <c r="BI84" s="13"/>
      <c r="BJ84" s="13"/>
      <c r="BK84" s="13"/>
      <c r="BL84" s="13"/>
    </row>
    <row r="85" spans="1:64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3"/>
      <c r="BH85" s="13"/>
      <c r="BI85" s="13"/>
      <c r="BJ85" s="13"/>
      <c r="BK85" s="13"/>
      <c r="BL85" s="13"/>
    </row>
    <row r="86" spans="1:64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3"/>
      <c r="BH86" s="13"/>
      <c r="BI86" s="13"/>
      <c r="BJ86" s="13"/>
      <c r="BK86" s="13"/>
      <c r="BL86" s="13"/>
    </row>
    <row r="87" spans="1:64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3"/>
      <c r="BH87" s="13"/>
      <c r="BI87" s="13"/>
      <c r="BJ87" s="13"/>
      <c r="BK87" s="13"/>
      <c r="BL87" s="13"/>
    </row>
    <row r="88" spans="1:64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3"/>
      <c r="BH88" s="13"/>
      <c r="BI88" s="13"/>
      <c r="BJ88" s="13"/>
      <c r="BK88" s="13"/>
      <c r="BL88" s="13"/>
    </row>
    <row r="89" spans="1:64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3"/>
      <c r="BH89" s="13"/>
      <c r="BI89" s="13"/>
      <c r="BJ89" s="13"/>
      <c r="BK89" s="13"/>
      <c r="BL89" s="13"/>
    </row>
    <row r="90" spans="1:64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3"/>
      <c r="BH90" s="13"/>
      <c r="BI90" s="13"/>
      <c r="BJ90" s="13"/>
      <c r="BK90" s="13"/>
      <c r="BL90" s="13"/>
    </row>
    <row r="91" spans="1:64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3"/>
      <c r="BH91" s="13"/>
      <c r="BI91" s="13"/>
      <c r="BJ91" s="13"/>
      <c r="BK91" s="13"/>
      <c r="BL91" s="13"/>
    </row>
    <row r="92" spans="1:64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3"/>
      <c r="BH92" s="13"/>
      <c r="BI92" s="13"/>
      <c r="BJ92" s="13"/>
      <c r="BK92" s="13"/>
      <c r="BL92" s="13"/>
    </row>
    <row r="93" spans="1:64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3"/>
      <c r="BH93" s="13"/>
      <c r="BI93" s="13"/>
      <c r="BJ93" s="13"/>
      <c r="BK93" s="13"/>
      <c r="BL93" s="13"/>
    </row>
    <row r="94" spans="1:64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3"/>
      <c r="BH94" s="13"/>
      <c r="BI94" s="13"/>
      <c r="BJ94" s="13"/>
      <c r="BK94" s="13"/>
      <c r="BL94" s="13"/>
    </row>
    <row r="95" spans="1:64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3"/>
      <c r="BH95" s="13"/>
      <c r="BI95" s="13"/>
      <c r="BJ95" s="13"/>
      <c r="BK95" s="13"/>
      <c r="BL95" s="13"/>
    </row>
    <row r="96" spans="1:64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3"/>
      <c r="BH96" s="13"/>
      <c r="BI96" s="13"/>
      <c r="BJ96" s="13"/>
      <c r="BK96" s="13"/>
      <c r="BL96" s="13"/>
    </row>
    <row r="97" spans="1:64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3"/>
      <c r="BH97" s="13"/>
      <c r="BI97" s="13"/>
      <c r="BJ97" s="13"/>
      <c r="BK97" s="13"/>
      <c r="BL97" s="13"/>
    </row>
    <row r="98" spans="1:64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3"/>
      <c r="BH98" s="13"/>
      <c r="BI98" s="13"/>
      <c r="BJ98" s="13"/>
      <c r="BK98" s="13"/>
      <c r="BL98" s="13"/>
    </row>
    <row r="99" spans="1:64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3"/>
      <c r="BH99" s="13"/>
      <c r="BI99" s="13"/>
      <c r="BJ99" s="13"/>
      <c r="BK99" s="13"/>
      <c r="BL99" s="13"/>
    </row>
    <row r="100" spans="1:64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3"/>
      <c r="BH100" s="13"/>
      <c r="BI100" s="13"/>
      <c r="BJ100" s="13"/>
      <c r="BK100" s="13"/>
      <c r="BL100" s="13"/>
    </row>
    <row r="101" spans="1:64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3"/>
      <c r="BH101" s="13"/>
      <c r="BI101" s="13"/>
      <c r="BJ101" s="13"/>
      <c r="BK101" s="13"/>
      <c r="BL101" s="13"/>
    </row>
    <row r="102" spans="1:64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3"/>
      <c r="BH102" s="13"/>
      <c r="BI102" s="13"/>
      <c r="BJ102" s="13"/>
      <c r="BK102" s="13"/>
      <c r="BL102" s="13"/>
    </row>
    <row r="103" spans="1:64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3"/>
      <c r="BH103" s="13"/>
      <c r="BI103" s="13"/>
      <c r="BJ103" s="13"/>
      <c r="BK103" s="13"/>
      <c r="BL103" s="13"/>
    </row>
    <row r="104" spans="1:64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3"/>
      <c r="BH104" s="13"/>
      <c r="BI104" s="13"/>
      <c r="BJ104" s="13"/>
      <c r="BK104" s="13"/>
      <c r="BL104" s="13"/>
    </row>
    <row r="105" spans="1:64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3"/>
      <c r="BH105" s="13"/>
      <c r="BI105" s="13"/>
      <c r="BJ105" s="13"/>
      <c r="BK105" s="13"/>
      <c r="BL105" s="13"/>
    </row>
    <row r="106" spans="1:64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3"/>
      <c r="BH106" s="13"/>
      <c r="BI106" s="13"/>
      <c r="BJ106" s="13"/>
      <c r="BK106" s="13"/>
      <c r="BL106" s="13"/>
    </row>
    <row r="107" spans="1:64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3"/>
      <c r="BH107" s="13"/>
      <c r="BI107" s="13"/>
      <c r="BJ107" s="13"/>
      <c r="BK107" s="13"/>
      <c r="BL107" s="13"/>
    </row>
    <row r="108" spans="1:64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3"/>
      <c r="BH108" s="13"/>
      <c r="BI108" s="13"/>
      <c r="BJ108" s="13"/>
      <c r="BK108" s="13"/>
      <c r="BL108" s="13"/>
    </row>
    <row r="109" spans="1:64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3"/>
      <c r="BH109" s="13"/>
      <c r="BI109" s="13"/>
      <c r="BJ109" s="13"/>
      <c r="BK109" s="13"/>
      <c r="BL109" s="13"/>
    </row>
    <row r="110" spans="1:64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3"/>
      <c r="BH110" s="13"/>
      <c r="BI110" s="13"/>
      <c r="BJ110" s="13"/>
      <c r="BK110" s="13"/>
      <c r="BL110" s="13"/>
    </row>
    <row r="111" spans="1:64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3"/>
      <c r="BH111" s="13"/>
      <c r="BI111" s="13"/>
      <c r="BJ111" s="13"/>
      <c r="BK111" s="13"/>
      <c r="BL111" s="13"/>
    </row>
    <row r="112" spans="1:64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3"/>
      <c r="BH112" s="13"/>
      <c r="BI112" s="13"/>
      <c r="BJ112" s="13"/>
      <c r="BK112" s="13"/>
      <c r="BL112" s="13"/>
    </row>
    <row r="113" spans="1:64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3"/>
      <c r="BH113" s="13"/>
      <c r="BI113" s="13"/>
      <c r="BJ113" s="13"/>
      <c r="BK113" s="13"/>
      <c r="BL113" s="13"/>
    </row>
    <row r="114" spans="1:64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3"/>
      <c r="BH114" s="13"/>
      <c r="BI114" s="13"/>
      <c r="BJ114" s="13"/>
      <c r="BK114" s="13"/>
      <c r="BL114" s="13"/>
    </row>
    <row r="115" spans="1:64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3"/>
      <c r="BH115" s="13"/>
      <c r="BI115" s="13"/>
      <c r="BJ115" s="13"/>
      <c r="BK115" s="13"/>
      <c r="BL115" s="13"/>
    </row>
    <row r="116" spans="1:64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3"/>
      <c r="BH116" s="13"/>
      <c r="BI116" s="13"/>
      <c r="BJ116" s="13"/>
      <c r="BK116" s="13"/>
      <c r="BL116" s="13"/>
    </row>
    <row r="117" spans="1:64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3"/>
      <c r="BH117" s="13"/>
      <c r="BI117" s="13"/>
      <c r="BJ117" s="13"/>
      <c r="BK117" s="13"/>
      <c r="BL117" s="13"/>
    </row>
    <row r="118" spans="1:64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3"/>
      <c r="BH118" s="13"/>
      <c r="BI118" s="13"/>
      <c r="BJ118" s="13"/>
      <c r="BK118" s="13"/>
      <c r="BL118" s="13"/>
    </row>
    <row r="119" spans="1:64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3"/>
      <c r="BH119" s="13"/>
      <c r="BI119" s="13"/>
      <c r="BJ119" s="13"/>
      <c r="BK119" s="13"/>
      <c r="BL119" s="13"/>
    </row>
    <row r="120" spans="1:64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3"/>
      <c r="BH120" s="13"/>
      <c r="BI120" s="13"/>
      <c r="BJ120" s="13"/>
      <c r="BK120" s="13"/>
      <c r="BL120" s="13"/>
    </row>
    <row r="121" spans="1:64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3"/>
      <c r="BH121" s="13"/>
      <c r="BI121" s="13"/>
      <c r="BJ121" s="13"/>
      <c r="BK121" s="13"/>
      <c r="BL121" s="13"/>
    </row>
    <row r="122" spans="1:64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3"/>
      <c r="BH122" s="13"/>
      <c r="BI122" s="13"/>
      <c r="BJ122" s="13"/>
      <c r="BK122" s="13"/>
      <c r="BL122" s="13"/>
    </row>
    <row r="123" spans="1:64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3"/>
      <c r="BH123" s="13"/>
      <c r="BI123" s="13"/>
      <c r="BJ123" s="13"/>
      <c r="BK123" s="13"/>
      <c r="BL123" s="13"/>
    </row>
    <row r="124" spans="1:64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3"/>
      <c r="BH124" s="13"/>
      <c r="BI124" s="13"/>
      <c r="BJ124" s="13"/>
      <c r="BK124" s="13"/>
      <c r="BL124" s="13"/>
    </row>
    <row r="125" spans="1:64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3"/>
      <c r="BH125" s="13"/>
      <c r="BI125" s="13"/>
      <c r="BJ125" s="13"/>
      <c r="BK125" s="13"/>
      <c r="BL125" s="13"/>
    </row>
    <row r="126" spans="1:64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3"/>
      <c r="BH126" s="13"/>
      <c r="BI126" s="13"/>
      <c r="BJ126" s="13"/>
      <c r="BK126" s="13"/>
      <c r="BL126" s="13"/>
    </row>
    <row r="127" spans="1:64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3"/>
      <c r="BH127" s="13"/>
      <c r="BI127" s="13"/>
      <c r="BJ127" s="13"/>
      <c r="BK127" s="13"/>
      <c r="BL127" s="13"/>
    </row>
    <row r="128" spans="1:64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3"/>
      <c r="BH128" s="13"/>
      <c r="BI128" s="13"/>
      <c r="BJ128" s="13"/>
      <c r="BK128" s="13"/>
      <c r="BL128" s="13"/>
    </row>
    <row r="129" spans="1:64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3"/>
      <c r="BH129" s="13"/>
      <c r="BI129" s="13"/>
      <c r="BJ129" s="13"/>
      <c r="BK129" s="13"/>
      <c r="BL129" s="13"/>
    </row>
    <row r="130" spans="1:64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3"/>
      <c r="BH130" s="13"/>
      <c r="BI130" s="13"/>
      <c r="BJ130" s="13"/>
      <c r="BK130" s="13"/>
      <c r="BL130" s="13"/>
    </row>
    <row r="131" spans="1:64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3"/>
      <c r="BH131" s="13"/>
      <c r="BI131" s="13"/>
      <c r="BJ131" s="13"/>
      <c r="BK131" s="13"/>
      <c r="BL131" s="13"/>
    </row>
    <row r="132" spans="1:64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3"/>
      <c r="BH132" s="13"/>
      <c r="BI132" s="13"/>
      <c r="BJ132" s="13"/>
      <c r="BK132" s="13"/>
      <c r="BL132" s="13"/>
    </row>
    <row r="133" spans="1:64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3"/>
      <c r="BH133" s="13"/>
      <c r="BI133" s="13"/>
      <c r="BJ133" s="13"/>
      <c r="BK133" s="13"/>
      <c r="BL133" s="13"/>
    </row>
    <row r="134" spans="1:64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3"/>
      <c r="BH134" s="13"/>
      <c r="BI134" s="13"/>
      <c r="BJ134" s="13"/>
      <c r="BK134" s="13"/>
      <c r="BL134" s="13"/>
    </row>
    <row r="135" spans="1:64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3"/>
      <c r="BH135" s="13"/>
      <c r="BI135" s="13"/>
      <c r="BJ135" s="13"/>
      <c r="BK135" s="13"/>
      <c r="BL135" s="13"/>
    </row>
    <row r="136" spans="1:64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3"/>
      <c r="BH136" s="13"/>
      <c r="BI136" s="13"/>
      <c r="BJ136" s="13"/>
      <c r="BK136" s="13"/>
      <c r="BL136" s="13"/>
    </row>
    <row r="137" spans="1:64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3"/>
      <c r="BH137" s="13"/>
      <c r="BI137" s="13"/>
      <c r="BJ137" s="13"/>
      <c r="BK137" s="13"/>
      <c r="BL137" s="13"/>
    </row>
    <row r="138" spans="1:64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3"/>
      <c r="BH138" s="13"/>
      <c r="BI138" s="13"/>
      <c r="BJ138" s="13"/>
      <c r="BK138" s="13"/>
      <c r="BL138" s="13"/>
    </row>
    <row r="139" spans="1:64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3"/>
      <c r="BH139" s="13"/>
      <c r="BI139" s="13"/>
      <c r="BJ139" s="13"/>
      <c r="BK139" s="13"/>
      <c r="BL139" s="13"/>
    </row>
    <row r="140" spans="1:64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3"/>
      <c r="BH140" s="13"/>
      <c r="BI140" s="13"/>
      <c r="BJ140" s="13"/>
      <c r="BK140" s="13"/>
      <c r="BL140" s="13"/>
    </row>
    <row r="141" spans="1:64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3"/>
      <c r="BH141" s="13"/>
      <c r="BI141" s="13"/>
      <c r="BJ141" s="13"/>
      <c r="BK141" s="13"/>
      <c r="BL141" s="13"/>
    </row>
    <row r="142" spans="1:64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3"/>
      <c r="BH142" s="13"/>
      <c r="BI142" s="13"/>
      <c r="BJ142" s="13"/>
      <c r="BK142" s="13"/>
      <c r="BL142" s="13"/>
    </row>
    <row r="143" spans="1:64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3"/>
      <c r="BH143" s="13"/>
      <c r="BI143" s="13"/>
      <c r="BJ143" s="13"/>
      <c r="BK143" s="13"/>
      <c r="BL143" s="13"/>
    </row>
    <row r="144" spans="1:64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3"/>
      <c r="BH144" s="13"/>
      <c r="BI144" s="13"/>
      <c r="BJ144" s="13"/>
      <c r="BK144" s="13"/>
      <c r="BL144" s="13"/>
    </row>
    <row r="145" spans="1:64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3"/>
      <c r="BH145" s="13"/>
      <c r="BI145" s="13"/>
      <c r="BJ145" s="13"/>
      <c r="BK145" s="13"/>
      <c r="BL145" s="13"/>
    </row>
    <row r="146" spans="1:64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3"/>
      <c r="BH146" s="13"/>
      <c r="BI146" s="13"/>
      <c r="BJ146" s="13"/>
      <c r="BK146" s="13"/>
      <c r="BL146" s="13"/>
    </row>
    <row r="147" spans="1:64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3"/>
      <c r="BH147" s="13"/>
      <c r="BI147" s="13"/>
      <c r="BJ147" s="13"/>
      <c r="BK147" s="13"/>
      <c r="BL147" s="13"/>
    </row>
    <row r="148" spans="1:64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3"/>
      <c r="BH148" s="13"/>
      <c r="BI148" s="13"/>
      <c r="BJ148" s="13"/>
      <c r="BK148" s="13"/>
      <c r="BL148" s="13"/>
    </row>
    <row r="149" spans="1:64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3"/>
      <c r="BH149" s="13"/>
      <c r="BI149" s="13"/>
      <c r="BJ149" s="13"/>
      <c r="BK149" s="13"/>
      <c r="BL149" s="13"/>
    </row>
    <row r="150" spans="1:64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3"/>
      <c r="BH150" s="13"/>
      <c r="BI150" s="13"/>
      <c r="BJ150" s="13"/>
      <c r="BK150" s="13"/>
      <c r="BL150" s="13"/>
    </row>
    <row r="151" spans="1:64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3"/>
      <c r="BH151" s="13"/>
      <c r="BI151" s="13"/>
      <c r="BJ151" s="13"/>
      <c r="BK151" s="13"/>
      <c r="BL151" s="13"/>
    </row>
    <row r="152" spans="1:64" ht="13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3"/>
      <c r="BH152" s="13"/>
      <c r="BI152" s="13"/>
      <c r="BJ152" s="13"/>
      <c r="BK152" s="13"/>
      <c r="BL152" s="13"/>
    </row>
    <row r="153" spans="1:64" ht="13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3"/>
      <c r="BH153" s="13"/>
      <c r="BI153" s="13"/>
      <c r="BJ153" s="13"/>
      <c r="BK153" s="13"/>
      <c r="BL153" s="13"/>
    </row>
    <row r="154" spans="1:64" ht="13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3"/>
      <c r="BH154" s="13"/>
      <c r="BI154" s="13"/>
      <c r="BJ154" s="13"/>
      <c r="BK154" s="13"/>
      <c r="BL154" s="13"/>
    </row>
    <row r="155" spans="1:64" ht="13.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3"/>
      <c r="BH155" s="13"/>
      <c r="BI155" s="13"/>
      <c r="BJ155" s="13"/>
      <c r="BK155" s="13"/>
      <c r="BL155" s="13"/>
    </row>
    <row r="156" spans="1:64" ht="13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3"/>
      <c r="BH156" s="13"/>
      <c r="BI156" s="13"/>
      <c r="BJ156" s="13"/>
      <c r="BK156" s="13"/>
      <c r="BL156" s="13"/>
    </row>
    <row r="157" spans="1:64" ht="13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3"/>
      <c r="BH157" s="13"/>
      <c r="BI157" s="13"/>
      <c r="BJ157" s="13"/>
      <c r="BK157" s="13"/>
      <c r="BL157" s="13"/>
    </row>
    <row r="158" spans="1:64" ht="13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3"/>
      <c r="BH158" s="13"/>
      <c r="BI158" s="13"/>
      <c r="BJ158" s="13"/>
      <c r="BK158" s="13"/>
      <c r="BL158" s="13"/>
    </row>
    <row r="159" spans="1:64" ht="13.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3"/>
      <c r="BH159" s="13"/>
      <c r="BI159" s="13"/>
      <c r="BJ159" s="13"/>
      <c r="BK159" s="13"/>
      <c r="BL159" s="13"/>
    </row>
    <row r="160" spans="1:64" ht="13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3"/>
      <c r="BH160" s="13"/>
      <c r="BI160" s="13"/>
      <c r="BJ160" s="13"/>
      <c r="BK160" s="13"/>
      <c r="BL160" s="13"/>
    </row>
    <row r="161" spans="1:64" ht="13.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3"/>
      <c r="BH161" s="13"/>
      <c r="BI161" s="13"/>
      <c r="BJ161" s="13"/>
      <c r="BK161" s="13"/>
      <c r="BL161" s="13"/>
    </row>
    <row r="162" spans="1:64" ht="13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3"/>
      <c r="BH162" s="13"/>
      <c r="BI162" s="13"/>
      <c r="BJ162" s="13"/>
      <c r="BK162" s="13"/>
      <c r="BL162" s="13"/>
    </row>
    <row r="163" spans="1:64" ht="13.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3"/>
      <c r="BH163" s="13"/>
      <c r="BI163" s="13"/>
      <c r="BJ163" s="13"/>
      <c r="BK163" s="13"/>
      <c r="BL163" s="13"/>
    </row>
    <row r="164" spans="1:64" ht="13.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3"/>
      <c r="BH164" s="13"/>
      <c r="BI164" s="13"/>
      <c r="BJ164" s="13"/>
      <c r="BK164" s="13"/>
      <c r="BL164" s="13"/>
    </row>
    <row r="165" spans="1:64" ht="13.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3"/>
      <c r="BH165" s="13"/>
      <c r="BI165" s="13"/>
      <c r="BJ165" s="13"/>
      <c r="BK165" s="13"/>
      <c r="BL165" s="13"/>
    </row>
    <row r="166" spans="1:64" ht="13.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3"/>
      <c r="BH166" s="13"/>
      <c r="BI166" s="13"/>
      <c r="BJ166" s="13"/>
      <c r="BK166" s="13"/>
      <c r="BL166" s="13"/>
    </row>
    <row r="167" spans="1:64" ht="13.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3"/>
      <c r="BH167" s="13"/>
      <c r="BI167" s="13"/>
      <c r="BJ167" s="13"/>
      <c r="BK167" s="13"/>
      <c r="BL167" s="13"/>
    </row>
    <row r="168" spans="1:64" ht="13.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3"/>
      <c r="BH168" s="13"/>
      <c r="BI168" s="13"/>
      <c r="BJ168" s="13"/>
      <c r="BK168" s="13"/>
      <c r="BL168" s="13"/>
    </row>
    <row r="169" spans="1:64" ht="13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3"/>
      <c r="BH169" s="13"/>
      <c r="BI169" s="13"/>
      <c r="BJ169" s="13"/>
      <c r="BK169" s="13"/>
      <c r="BL169" s="13"/>
    </row>
    <row r="170" spans="1:64" ht="13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3"/>
      <c r="BH170" s="13"/>
      <c r="BI170" s="13"/>
      <c r="BJ170" s="13"/>
      <c r="BK170" s="13"/>
      <c r="BL170" s="13"/>
    </row>
    <row r="171" spans="1:64" ht="13.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3"/>
      <c r="BH171" s="13"/>
      <c r="BI171" s="13"/>
      <c r="BJ171" s="13"/>
      <c r="BK171" s="13"/>
      <c r="BL171" s="13"/>
    </row>
    <row r="172" spans="1:64" ht="13.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3"/>
      <c r="BH172" s="13"/>
      <c r="BI172" s="13"/>
      <c r="BJ172" s="13"/>
      <c r="BK172" s="13"/>
      <c r="BL172" s="13"/>
    </row>
    <row r="173" spans="1:64" ht="13.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3"/>
      <c r="BH173" s="13"/>
      <c r="BI173" s="13"/>
      <c r="BJ173" s="13"/>
      <c r="BK173" s="13"/>
      <c r="BL173" s="13"/>
    </row>
    <row r="174" spans="1:64" ht="13.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3"/>
      <c r="BH174" s="13"/>
      <c r="BI174" s="13"/>
      <c r="BJ174" s="13"/>
      <c r="BK174" s="13"/>
      <c r="BL174" s="13"/>
    </row>
    <row r="175" spans="1:64" ht="13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3"/>
      <c r="BH175" s="13"/>
      <c r="BI175" s="13"/>
      <c r="BJ175" s="13"/>
      <c r="BK175" s="13"/>
      <c r="BL175" s="13"/>
    </row>
    <row r="176" spans="1:64" ht="13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3"/>
      <c r="BH176" s="13"/>
      <c r="BI176" s="13"/>
      <c r="BJ176" s="13"/>
      <c r="BK176" s="13"/>
      <c r="BL176" s="13"/>
    </row>
    <row r="177" spans="1:64" ht="13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3"/>
      <c r="BH177" s="13"/>
      <c r="BI177" s="13"/>
      <c r="BJ177" s="13"/>
      <c r="BK177" s="13"/>
      <c r="BL177" s="13"/>
    </row>
    <row r="178" spans="1:64" ht="13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3"/>
      <c r="BH178" s="13"/>
      <c r="BI178" s="13"/>
      <c r="BJ178" s="13"/>
      <c r="BK178" s="13"/>
      <c r="BL178" s="13"/>
    </row>
    <row r="179" spans="1:64" ht="13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3"/>
      <c r="BH179" s="13"/>
      <c r="BI179" s="13"/>
      <c r="BJ179" s="13"/>
      <c r="BK179" s="13"/>
      <c r="BL179" s="13"/>
    </row>
    <row r="180" spans="1:64" ht="13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3"/>
      <c r="BH180" s="13"/>
      <c r="BI180" s="13"/>
      <c r="BJ180" s="13"/>
      <c r="BK180" s="13"/>
      <c r="BL180" s="13"/>
    </row>
    <row r="181" spans="1:64" ht="13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3"/>
      <c r="BH181" s="13"/>
      <c r="BI181" s="13"/>
      <c r="BJ181" s="13"/>
      <c r="BK181" s="13"/>
      <c r="BL181" s="13"/>
    </row>
    <row r="182" spans="1:64" ht="13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3"/>
      <c r="BH182" s="13"/>
      <c r="BI182" s="13"/>
      <c r="BJ182" s="13"/>
      <c r="BK182" s="13"/>
      <c r="BL182" s="13"/>
    </row>
    <row r="183" spans="1:64" ht="13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3"/>
      <c r="BH183" s="13"/>
      <c r="BI183" s="13"/>
      <c r="BJ183" s="13"/>
      <c r="BK183" s="13"/>
      <c r="BL183" s="13"/>
    </row>
    <row r="184" spans="1:64" ht="13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3"/>
      <c r="BH184" s="13"/>
      <c r="BI184" s="13"/>
      <c r="BJ184" s="13"/>
      <c r="BK184" s="13"/>
      <c r="BL184" s="13"/>
    </row>
    <row r="185" spans="1:64" ht="13.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3"/>
      <c r="BH185" s="13"/>
      <c r="BI185" s="13"/>
      <c r="BJ185" s="13"/>
      <c r="BK185" s="13"/>
      <c r="BL185" s="13"/>
    </row>
    <row r="186" spans="1:64" ht="13.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3"/>
      <c r="BH186" s="13"/>
      <c r="BI186" s="13"/>
      <c r="BJ186" s="13"/>
      <c r="BK186" s="13"/>
      <c r="BL186" s="13"/>
    </row>
    <row r="187" spans="1:64" ht="13.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3"/>
      <c r="BH187" s="13"/>
      <c r="BI187" s="13"/>
      <c r="BJ187" s="13"/>
      <c r="BK187" s="13"/>
      <c r="BL187" s="13"/>
    </row>
    <row r="188" spans="1:64" ht="13.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3"/>
      <c r="BH188" s="13"/>
      <c r="BI188" s="13"/>
      <c r="BJ188" s="13"/>
      <c r="BK188" s="13"/>
      <c r="BL188" s="13"/>
    </row>
    <row r="189" spans="1:64" ht="13.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3"/>
      <c r="BH189" s="13"/>
      <c r="BI189" s="13"/>
      <c r="BJ189" s="13"/>
      <c r="BK189" s="13"/>
      <c r="BL189" s="13"/>
    </row>
    <row r="190" spans="1:64" ht="13.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3"/>
      <c r="BH190" s="13"/>
      <c r="BI190" s="13"/>
      <c r="BJ190" s="13"/>
      <c r="BK190" s="13"/>
      <c r="BL190" s="13"/>
    </row>
    <row r="191" spans="1:64" ht="13.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3"/>
      <c r="BH191" s="13"/>
      <c r="BI191" s="13"/>
      <c r="BJ191" s="13"/>
      <c r="BK191" s="13"/>
      <c r="BL191" s="13"/>
    </row>
    <row r="192" spans="1:64" ht="13.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3"/>
      <c r="BH192" s="13"/>
      <c r="BI192" s="13"/>
      <c r="BJ192" s="13"/>
      <c r="BK192" s="13"/>
      <c r="BL192" s="13"/>
    </row>
    <row r="193" spans="1:64" ht="13.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3"/>
      <c r="BH193" s="13"/>
      <c r="BI193" s="13"/>
      <c r="BJ193" s="13"/>
      <c r="BK193" s="13"/>
      <c r="BL193" s="13"/>
    </row>
    <row r="194" spans="1:64" ht="13.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3"/>
      <c r="BH194" s="13"/>
      <c r="BI194" s="13"/>
      <c r="BJ194" s="13"/>
      <c r="BK194" s="13"/>
      <c r="BL194" s="13"/>
    </row>
    <row r="195" spans="1:64" ht="13.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3"/>
      <c r="BH195" s="13"/>
      <c r="BI195" s="13"/>
      <c r="BJ195" s="13"/>
      <c r="BK195" s="13"/>
      <c r="BL195" s="13"/>
    </row>
    <row r="196" spans="1:64" ht="13.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3"/>
      <c r="BH196" s="13"/>
      <c r="BI196" s="13"/>
      <c r="BJ196" s="13"/>
      <c r="BK196" s="13"/>
      <c r="BL196" s="13"/>
    </row>
    <row r="197" spans="1:64" ht="13.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3"/>
      <c r="BH197" s="13"/>
      <c r="BI197" s="13"/>
      <c r="BJ197" s="13"/>
      <c r="BK197" s="13"/>
      <c r="BL197" s="13"/>
    </row>
    <row r="198" spans="1:64" ht="13.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3"/>
      <c r="BH198" s="13"/>
      <c r="BI198" s="13"/>
      <c r="BJ198" s="13"/>
      <c r="BK198" s="13"/>
      <c r="BL198" s="13"/>
    </row>
    <row r="199" spans="1:64" ht="13.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3"/>
      <c r="BH199" s="13"/>
      <c r="BI199" s="13"/>
      <c r="BJ199" s="13"/>
      <c r="BK199" s="13"/>
      <c r="BL199" s="13"/>
    </row>
    <row r="200" spans="1:64" ht="13.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3"/>
      <c r="BH200" s="13"/>
      <c r="BI200" s="13"/>
      <c r="BJ200" s="13"/>
      <c r="BK200" s="13"/>
      <c r="BL200" s="13"/>
    </row>
    <row r="201" spans="1:64" ht="13.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3"/>
      <c r="BH201" s="13"/>
      <c r="BI201" s="13"/>
      <c r="BJ201" s="13"/>
      <c r="BK201" s="13"/>
      <c r="BL201" s="13"/>
    </row>
    <row r="202" spans="1:64" ht="13.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3"/>
      <c r="BH202" s="13"/>
      <c r="BI202" s="13"/>
      <c r="BJ202" s="13"/>
      <c r="BK202" s="13"/>
      <c r="BL202" s="13"/>
    </row>
    <row r="203" spans="1:64" ht="13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3"/>
      <c r="BH203" s="13"/>
      <c r="BI203" s="13"/>
      <c r="BJ203" s="13"/>
      <c r="BK203" s="13"/>
      <c r="BL203" s="13"/>
    </row>
    <row r="204" spans="1:64" ht="13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3"/>
      <c r="BH204" s="13"/>
      <c r="BI204" s="13"/>
      <c r="BJ204" s="13"/>
      <c r="BK204" s="13"/>
      <c r="BL204" s="13"/>
    </row>
    <row r="205" spans="1:64" ht="13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3"/>
      <c r="BH205" s="13"/>
      <c r="BI205" s="13"/>
      <c r="BJ205" s="13"/>
      <c r="BK205" s="13"/>
      <c r="BL205" s="13"/>
    </row>
    <row r="206" spans="1:64" ht="13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3"/>
      <c r="BH206" s="13"/>
      <c r="BI206" s="13"/>
      <c r="BJ206" s="13"/>
      <c r="BK206" s="13"/>
      <c r="BL206" s="13"/>
    </row>
    <row r="207" spans="1:64" ht="13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3"/>
      <c r="BH207" s="13"/>
      <c r="BI207" s="13"/>
      <c r="BJ207" s="13"/>
      <c r="BK207" s="13"/>
      <c r="BL207" s="13"/>
    </row>
    <row r="208" spans="1:64" ht="13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3"/>
      <c r="BH208" s="13"/>
      <c r="BI208" s="13"/>
      <c r="BJ208" s="13"/>
      <c r="BK208" s="13"/>
      <c r="BL208" s="13"/>
    </row>
    <row r="209" spans="1:64" ht="13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3"/>
      <c r="BH209" s="13"/>
      <c r="BI209" s="13"/>
      <c r="BJ209" s="13"/>
      <c r="BK209" s="13"/>
      <c r="BL209" s="13"/>
    </row>
    <row r="210" spans="1:64" ht="13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3"/>
      <c r="BH210" s="13"/>
      <c r="BI210" s="13"/>
      <c r="BJ210" s="13"/>
      <c r="BK210" s="13"/>
      <c r="BL210" s="13"/>
    </row>
    <row r="211" spans="1:64" ht="13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3"/>
      <c r="BH211" s="13"/>
      <c r="BI211" s="13"/>
      <c r="BJ211" s="13"/>
      <c r="BK211" s="13"/>
      <c r="BL211" s="13"/>
    </row>
    <row r="212" spans="1:64" ht="13.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3"/>
      <c r="BH212" s="13"/>
      <c r="BI212" s="13"/>
      <c r="BJ212" s="13"/>
      <c r="BK212" s="13"/>
      <c r="BL212" s="13"/>
    </row>
    <row r="213" spans="1:64" ht="13.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3"/>
      <c r="BH213" s="13"/>
      <c r="BI213" s="13"/>
      <c r="BJ213" s="13"/>
      <c r="BK213" s="13"/>
      <c r="BL213" s="13"/>
    </row>
    <row r="214" spans="1:64" ht="13.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3"/>
      <c r="BH214" s="13"/>
      <c r="BI214" s="13"/>
      <c r="BJ214" s="13"/>
      <c r="BK214" s="13"/>
      <c r="BL214" s="13"/>
    </row>
    <row r="215" spans="1:64" ht="13.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3"/>
      <c r="BH215" s="13"/>
      <c r="BI215" s="13"/>
      <c r="BJ215" s="13"/>
      <c r="BK215" s="13"/>
      <c r="BL215" s="13"/>
    </row>
    <row r="216" spans="1:64" ht="13.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3"/>
      <c r="BH216" s="13"/>
      <c r="BI216" s="13"/>
      <c r="BJ216" s="13"/>
      <c r="BK216" s="13"/>
      <c r="BL216" s="13"/>
    </row>
    <row r="217" spans="1:64" ht="13.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3"/>
      <c r="BH217" s="13"/>
      <c r="BI217" s="13"/>
      <c r="BJ217" s="13"/>
      <c r="BK217" s="13"/>
      <c r="BL217" s="13"/>
    </row>
    <row r="218" spans="1:64" ht="13.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3"/>
      <c r="BH218" s="13"/>
      <c r="BI218" s="13"/>
      <c r="BJ218" s="13"/>
      <c r="BK218" s="13"/>
      <c r="BL218" s="13"/>
    </row>
    <row r="219" spans="1:64" ht="13.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3"/>
      <c r="BH219" s="13"/>
      <c r="BI219" s="13"/>
      <c r="BJ219" s="13"/>
      <c r="BK219" s="13"/>
      <c r="BL219" s="13"/>
    </row>
    <row r="220" spans="1:64" ht="13.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3"/>
      <c r="BH220" s="13"/>
      <c r="BI220" s="13"/>
      <c r="BJ220" s="13"/>
      <c r="BK220" s="13"/>
      <c r="BL220" s="13"/>
    </row>
    <row r="221" spans="1:64" ht="13.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3"/>
      <c r="BH221" s="13"/>
      <c r="BI221" s="13"/>
      <c r="BJ221" s="13"/>
      <c r="BK221" s="13"/>
      <c r="BL221" s="13"/>
    </row>
    <row r="222" spans="1:64" ht="13.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3"/>
      <c r="BH222" s="13"/>
      <c r="BI222" s="13"/>
      <c r="BJ222" s="13"/>
      <c r="BK222" s="13"/>
      <c r="BL222" s="13"/>
    </row>
    <row r="223" spans="1:64" ht="13.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3"/>
      <c r="BH223" s="13"/>
      <c r="BI223" s="13"/>
      <c r="BJ223" s="13"/>
      <c r="BK223" s="13"/>
      <c r="BL223" s="13"/>
    </row>
    <row r="224" spans="1:64" ht="13.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3"/>
      <c r="BH224" s="13"/>
      <c r="BI224" s="13"/>
      <c r="BJ224" s="13"/>
      <c r="BK224" s="13"/>
      <c r="BL224" s="13"/>
    </row>
    <row r="225" spans="1:64" ht="13.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3"/>
      <c r="BH225" s="13"/>
      <c r="BI225" s="13"/>
      <c r="BJ225" s="13"/>
      <c r="BK225" s="13"/>
      <c r="BL225" s="13"/>
    </row>
    <row r="226" spans="1:64" ht="13.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3"/>
      <c r="BH226" s="13"/>
      <c r="BI226" s="13"/>
      <c r="BJ226" s="13"/>
      <c r="BK226" s="13"/>
      <c r="BL226" s="13"/>
    </row>
    <row r="227" spans="1:64" ht="13.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3"/>
      <c r="BH227" s="13"/>
      <c r="BI227" s="13"/>
      <c r="BJ227" s="13"/>
      <c r="BK227" s="13"/>
      <c r="BL227" s="13"/>
    </row>
    <row r="228" spans="1:64" ht="13.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3"/>
      <c r="BH228" s="13"/>
      <c r="BI228" s="13"/>
      <c r="BJ228" s="13"/>
      <c r="BK228" s="13"/>
      <c r="BL228" s="13"/>
    </row>
    <row r="229" spans="1:64" ht="13.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3"/>
      <c r="BH229" s="13"/>
      <c r="BI229" s="13"/>
      <c r="BJ229" s="13"/>
      <c r="BK229" s="13"/>
      <c r="BL229" s="13"/>
    </row>
    <row r="230" spans="1:64" ht="13.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3"/>
      <c r="BH230" s="13"/>
      <c r="BI230" s="13"/>
      <c r="BJ230" s="13"/>
      <c r="BK230" s="13"/>
      <c r="BL230" s="13"/>
    </row>
    <row r="231" spans="1:64" ht="13.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3"/>
      <c r="BH231" s="13"/>
      <c r="BI231" s="13"/>
      <c r="BJ231" s="13"/>
      <c r="BK231" s="13"/>
      <c r="BL231" s="13"/>
    </row>
    <row r="232" spans="1:64" ht="13.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3"/>
      <c r="BH232" s="13"/>
      <c r="BI232" s="13"/>
      <c r="BJ232" s="13"/>
      <c r="BK232" s="13"/>
      <c r="BL232" s="13"/>
    </row>
    <row r="233" spans="1:64" ht="13.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3"/>
      <c r="BH233" s="13"/>
      <c r="BI233" s="13"/>
      <c r="BJ233" s="13"/>
      <c r="BK233" s="13"/>
      <c r="BL233" s="13"/>
    </row>
    <row r="234" spans="1:64" ht="13.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3"/>
      <c r="BH234" s="13"/>
      <c r="BI234" s="13"/>
      <c r="BJ234" s="13"/>
      <c r="BK234" s="13"/>
      <c r="BL234" s="13"/>
    </row>
    <row r="235" spans="1:64" ht="13.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3"/>
      <c r="BH235" s="13"/>
      <c r="BI235" s="13"/>
      <c r="BJ235" s="13"/>
      <c r="BK235" s="13"/>
      <c r="BL235" s="13"/>
    </row>
    <row r="236" spans="1:64" ht="13.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3"/>
      <c r="BH236" s="13"/>
      <c r="BI236" s="13"/>
      <c r="BJ236" s="13"/>
      <c r="BK236" s="13"/>
      <c r="BL236" s="13"/>
    </row>
    <row r="237" spans="1:64" ht="13.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3"/>
      <c r="BH237" s="13"/>
      <c r="BI237" s="13"/>
      <c r="BJ237" s="13"/>
      <c r="BK237" s="13"/>
      <c r="BL237" s="13"/>
    </row>
    <row r="238" spans="1:64" ht="13.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3"/>
      <c r="BH238" s="13"/>
      <c r="BI238" s="13"/>
      <c r="BJ238" s="13"/>
      <c r="BK238" s="13"/>
      <c r="BL238" s="13"/>
    </row>
    <row r="239" spans="1:64" ht="13.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3"/>
      <c r="BH239" s="13"/>
      <c r="BI239" s="13"/>
      <c r="BJ239" s="13"/>
      <c r="BK239" s="13"/>
      <c r="BL239" s="13"/>
    </row>
    <row r="240" spans="1:64" ht="13.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3"/>
      <c r="BH240" s="13"/>
      <c r="BI240" s="13"/>
      <c r="BJ240" s="13"/>
      <c r="BK240" s="13"/>
      <c r="BL240" s="13"/>
    </row>
    <row r="241" spans="1:64" ht="13.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3"/>
      <c r="BH241" s="13"/>
      <c r="BI241" s="13"/>
      <c r="BJ241" s="13"/>
      <c r="BK241" s="13"/>
      <c r="BL241" s="13"/>
    </row>
    <row r="242" spans="1:64" ht="13.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3"/>
      <c r="BH242" s="13"/>
      <c r="BI242" s="13"/>
      <c r="BJ242" s="13"/>
      <c r="BK242" s="13"/>
      <c r="BL242" s="13"/>
    </row>
    <row r="243" spans="1:64" ht="13.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3"/>
      <c r="BH243" s="13"/>
      <c r="BI243" s="13"/>
      <c r="BJ243" s="13"/>
      <c r="BK243" s="13"/>
      <c r="BL243" s="13"/>
    </row>
    <row r="244" spans="1:64" ht="13.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3"/>
      <c r="BH244" s="13"/>
      <c r="BI244" s="13"/>
      <c r="BJ244" s="13"/>
      <c r="BK244" s="13"/>
      <c r="BL244" s="13"/>
    </row>
    <row r="245" spans="1:64" ht="13.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3"/>
      <c r="BH245" s="13"/>
      <c r="BI245" s="13"/>
      <c r="BJ245" s="13"/>
      <c r="BK245" s="13"/>
      <c r="BL245" s="13"/>
    </row>
    <row r="246" spans="1:64" ht="13.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3"/>
      <c r="BH246" s="13"/>
      <c r="BI246" s="13"/>
      <c r="BJ246" s="13"/>
      <c r="BK246" s="13"/>
      <c r="BL246" s="13"/>
    </row>
    <row r="247" spans="1:64" ht="13.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3"/>
      <c r="BH247" s="13"/>
      <c r="BI247" s="13"/>
      <c r="BJ247" s="13"/>
      <c r="BK247" s="13"/>
      <c r="BL247" s="13"/>
    </row>
    <row r="248" spans="1:64" ht="13.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3"/>
      <c r="BH248" s="13"/>
      <c r="BI248" s="13"/>
      <c r="BJ248" s="13"/>
      <c r="BK248" s="13"/>
      <c r="BL248" s="13"/>
    </row>
    <row r="249" spans="1:64" ht="13.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3"/>
      <c r="BH249" s="13"/>
      <c r="BI249" s="13"/>
      <c r="BJ249" s="13"/>
      <c r="BK249" s="13"/>
      <c r="BL249" s="13"/>
    </row>
    <row r="250" spans="1:64" ht="13.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3"/>
      <c r="BH250" s="13"/>
      <c r="BI250" s="13"/>
      <c r="BJ250" s="13"/>
      <c r="BK250" s="13"/>
      <c r="BL250" s="13"/>
    </row>
    <row r="251" spans="1:64" ht="13.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3"/>
      <c r="BH251" s="13"/>
      <c r="BI251" s="13"/>
      <c r="BJ251" s="13"/>
      <c r="BK251" s="13"/>
      <c r="BL251" s="13"/>
    </row>
    <row r="252" spans="1:64" ht="13.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3"/>
      <c r="BH252" s="13"/>
      <c r="BI252" s="13"/>
      <c r="BJ252" s="13"/>
      <c r="BK252" s="13"/>
      <c r="BL252" s="13"/>
    </row>
    <row r="253" spans="1:64" ht="13.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3"/>
      <c r="BH253" s="13"/>
      <c r="BI253" s="13"/>
      <c r="BJ253" s="13"/>
      <c r="BK253" s="13"/>
      <c r="BL253" s="13"/>
    </row>
    <row r="254" spans="1:64" ht="13.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3"/>
      <c r="BH254" s="13"/>
      <c r="BI254" s="13"/>
      <c r="BJ254" s="13"/>
      <c r="BK254" s="13"/>
      <c r="BL254" s="13"/>
    </row>
    <row r="255" spans="1:64" ht="13.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3"/>
      <c r="BH255" s="13"/>
      <c r="BI255" s="13"/>
      <c r="BJ255" s="13"/>
      <c r="BK255" s="13"/>
      <c r="BL255" s="13"/>
    </row>
    <row r="256" spans="1:64" ht="13.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3"/>
      <c r="BH256" s="13"/>
      <c r="BI256" s="13"/>
      <c r="BJ256" s="13"/>
      <c r="BK256" s="13"/>
      <c r="BL256" s="13"/>
    </row>
    <row r="257" spans="1:64" ht="13.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3"/>
      <c r="BH257" s="13"/>
      <c r="BI257" s="13"/>
      <c r="BJ257" s="13"/>
      <c r="BK257" s="13"/>
      <c r="BL257" s="13"/>
    </row>
    <row r="258" spans="1:64" ht="13.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3"/>
      <c r="BH258" s="13"/>
      <c r="BI258" s="13"/>
      <c r="BJ258" s="13"/>
      <c r="BK258" s="13"/>
      <c r="BL258" s="13"/>
    </row>
    <row r="259" spans="1:64" ht="13.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3"/>
      <c r="BH259" s="13"/>
      <c r="BI259" s="13"/>
      <c r="BJ259" s="13"/>
      <c r="BK259" s="13"/>
      <c r="BL259" s="13"/>
    </row>
    <row r="260" spans="1:64" ht="13.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3"/>
      <c r="BH260" s="13"/>
      <c r="BI260" s="13"/>
      <c r="BJ260" s="13"/>
      <c r="BK260" s="13"/>
      <c r="BL260" s="13"/>
    </row>
    <row r="261" spans="1:64" ht="13.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3"/>
      <c r="BH261" s="13"/>
      <c r="BI261" s="13"/>
      <c r="BJ261" s="13"/>
      <c r="BK261" s="13"/>
      <c r="BL261" s="13"/>
    </row>
    <row r="262" spans="1:64" ht="13.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3"/>
      <c r="BH262" s="13"/>
      <c r="BI262" s="13"/>
      <c r="BJ262" s="13"/>
      <c r="BK262" s="13"/>
      <c r="BL262" s="13"/>
    </row>
    <row r="263" spans="1:64" ht="13.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3"/>
      <c r="BH263" s="13"/>
      <c r="BI263" s="13"/>
      <c r="BJ263" s="13"/>
      <c r="BK263" s="13"/>
      <c r="BL263" s="13"/>
    </row>
    <row r="264" spans="1:64" ht="13.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3"/>
      <c r="BH264" s="13"/>
      <c r="BI264" s="13"/>
      <c r="BJ264" s="13"/>
      <c r="BK264" s="13"/>
      <c r="BL264" s="13"/>
    </row>
    <row r="265" spans="1:64" ht="13.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3"/>
      <c r="BH265" s="13"/>
      <c r="BI265" s="13"/>
      <c r="BJ265" s="13"/>
      <c r="BK265" s="13"/>
      <c r="BL265" s="13"/>
    </row>
    <row r="266" spans="1:64" ht="13.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3"/>
      <c r="BH266" s="13"/>
      <c r="BI266" s="13"/>
      <c r="BJ266" s="13"/>
      <c r="BK266" s="13"/>
      <c r="BL266" s="13"/>
    </row>
    <row r="267" spans="1:64" ht="13.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3"/>
      <c r="BH267" s="13"/>
      <c r="BI267" s="13"/>
      <c r="BJ267" s="13"/>
      <c r="BK267" s="13"/>
      <c r="BL267" s="13"/>
    </row>
    <row r="268" spans="1:64" ht="13.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3"/>
      <c r="BH268" s="13"/>
      <c r="BI268" s="13"/>
      <c r="BJ268" s="13"/>
      <c r="BK268" s="13"/>
      <c r="BL268" s="13"/>
    </row>
    <row r="269" spans="1:64" ht="13.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3"/>
      <c r="BH269" s="13"/>
      <c r="BI269" s="13"/>
      <c r="BJ269" s="13"/>
      <c r="BK269" s="13"/>
      <c r="BL269" s="13"/>
    </row>
    <row r="270" spans="1:64" ht="13.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3"/>
      <c r="BH270" s="13"/>
      <c r="BI270" s="13"/>
      <c r="BJ270" s="13"/>
      <c r="BK270" s="13"/>
      <c r="BL270" s="13"/>
    </row>
    <row r="271" spans="1:64" ht="13.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3"/>
      <c r="BH271" s="13"/>
      <c r="BI271" s="13"/>
      <c r="BJ271" s="13"/>
      <c r="BK271" s="13"/>
      <c r="BL271" s="13"/>
    </row>
    <row r="272" spans="1:64" ht="13.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3"/>
      <c r="BH272" s="13"/>
      <c r="BI272" s="13"/>
      <c r="BJ272" s="13"/>
      <c r="BK272" s="13"/>
      <c r="BL272" s="13"/>
    </row>
    <row r="273" spans="1:64" ht="13.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3"/>
      <c r="BH273" s="13"/>
      <c r="BI273" s="13"/>
      <c r="BJ273" s="13"/>
      <c r="BK273" s="13"/>
      <c r="BL273" s="13"/>
    </row>
    <row r="274" spans="1:64" ht="13.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3"/>
      <c r="BH274" s="13"/>
      <c r="BI274" s="13"/>
      <c r="BJ274" s="13"/>
      <c r="BK274" s="13"/>
      <c r="BL274" s="13"/>
    </row>
    <row r="275" spans="1:64" ht="13.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3"/>
      <c r="BH275" s="13"/>
      <c r="BI275" s="13"/>
      <c r="BJ275" s="13"/>
      <c r="BK275" s="13"/>
      <c r="BL275" s="13"/>
    </row>
    <row r="276" spans="1:64" ht="13.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3"/>
      <c r="BH276" s="13"/>
      <c r="BI276" s="13"/>
      <c r="BJ276" s="13"/>
      <c r="BK276" s="13"/>
      <c r="BL276" s="13"/>
    </row>
    <row r="277" spans="1:64" ht="13.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3"/>
      <c r="BH277" s="13"/>
      <c r="BI277" s="13"/>
      <c r="BJ277" s="13"/>
      <c r="BK277" s="13"/>
      <c r="BL277" s="13"/>
    </row>
    <row r="278" spans="1:64" ht="13.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3"/>
      <c r="BH278" s="13"/>
      <c r="BI278" s="13"/>
      <c r="BJ278" s="13"/>
      <c r="BK278" s="13"/>
      <c r="BL278" s="13"/>
    </row>
    <row r="279" spans="1:64" ht="13.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3"/>
      <c r="BH279" s="13"/>
      <c r="BI279" s="13"/>
      <c r="BJ279" s="13"/>
      <c r="BK279" s="13"/>
      <c r="BL279" s="13"/>
    </row>
    <row r="280" spans="1:64" ht="13.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3"/>
      <c r="BH280" s="13"/>
      <c r="BI280" s="13"/>
      <c r="BJ280" s="13"/>
      <c r="BK280" s="13"/>
      <c r="BL280" s="13"/>
    </row>
    <row r="281" spans="1:64" ht="13.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3"/>
      <c r="BH281" s="13"/>
      <c r="BI281" s="13"/>
      <c r="BJ281" s="13"/>
      <c r="BK281" s="13"/>
      <c r="BL281" s="13"/>
    </row>
    <row r="282" spans="1:64" ht="13.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3"/>
      <c r="BH282" s="13"/>
      <c r="BI282" s="13"/>
      <c r="BJ282" s="13"/>
      <c r="BK282" s="13"/>
      <c r="BL282" s="13"/>
    </row>
    <row r="283" spans="1:64" ht="13.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3"/>
      <c r="BH283" s="13"/>
      <c r="BI283" s="13"/>
      <c r="BJ283" s="13"/>
      <c r="BK283" s="13"/>
      <c r="BL283" s="13"/>
    </row>
    <row r="284" spans="1:64" ht="13.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3"/>
      <c r="BH284" s="13"/>
      <c r="BI284" s="13"/>
      <c r="BJ284" s="13"/>
      <c r="BK284" s="13"/>
      <c r="BL284" s="13"/>
    </row>
    <row r="285" spans="1:64" ht="13.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3"/>
      <c r="BH285" s="13"/>
      <c r="BI285" s="13"/>
      <c r="BJ285" s="13"/>
      <c r="BK285" s="13"/>
      <c r="BL285" s="13"/>
    </row>
    <row r="286" spans="1:64" ht="13.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3"/>
      <c r="BH286" s="13"/>
      <c r="BI286" s="13"/>
      <c r="BJ286" s="13"/>
      <c r="BK286" s="13"/>
      <c r="BL286" s="13"/>
    </row>
    <row r="287" spans="1:64" ht="13.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3"/>
      <c r="BH287" s="13"/>
      <c r="BI287" s="13"/>
      <c r="BJ287" s="13"/>
      <c r="BK287" s="13"/>
      <c r="BL287" s="13"/>
    </row>
    <row r="288" spans="1:64" ht="13.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3"/>
      <c r="BH288" s="13"/>
      <c r="BI288" s="13"/>
      <c r="BJ288" s="13"/>
      <c r="BK288" s="13"/>
      <c r="BL288" s="13"/>
    </row>
    <row r="289" spans="1:64" ht="13.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3"/>
      <c r="BH289" s="13"/>
      <c r="BI289" s="13"/>
      <c r="BJ289" s="13"/>
      <c r="BK289" s="13"/>
      <c r="BL289" s="13"/>
    </row>
    <row r="290" spans="1:64" ht="13.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3"/>
      <c r="BH290" s="13"/>
      <c r="BI290" s="13"/>
      <c r="BJ290" s="13"/>
      <c r="BK290" s="13"/>
      <c r="BL290" s="13"/>
    </row>
    <row r="291" spans="1:64" ht="13.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3"/>
      <c r="BH291" s="13"/>
      <c r="BI291" s="13"/>
      <c r="BJ291" s="13"/>
      <c r="BK291" s="13"/>
      <c r="BL291" s="13"/>
    </row>
    <row r="292" spans="1:64" ht="13.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3"/>
      <c r="BH292" s="13"/>
      <c r="BI292" s="13"/>
      <c r="BJ292" s="13"/>
      <c r="BK292" s="13"/>
      <c r="BL292" s="13"/>
    </row>
    <row r="293" spans="1:64" ht="13.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3"/>
      <c r="BH293" s="13"/>
      <c r="BI293" s="13"/>
      <c r="BJ293" s="13"/>
      <c r="BK293" s="13"/>
      <c r="BL293" s="13"/>
    </row>
    <row r="294" spans="1:64" ht="13.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3"/>
      <c r="BH294" s="13"/>
      <c r="BI294" s="13"/>
      <c r="BJ294" s="13"/>
      <c r="BK294" s="13"/>
      <c r="BL294" s="13"/>
    </row>
    <row r="295" spans="1:64" ht="13.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3"/>
      <c r="BH295" s="13"/>
      <c r="BI295" s="13"/>
      <c r="BJ295" s="13"/>
      <c r="BK295" s="13"/>
      <c r="BL295" s="13"/>
    </row>
    <row r="296" spans="1:64" ht="13.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3"/>
      <c r="BH296" s="13"/>
      <c r="BI296" s="13"/>
      <c r="BJ296" s="13"/>
      <c r="BK296" s="13"/>
      <c r="BL296" s="13"/>
    </row>
    <row r="297" spans="1:64" ht="13.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3"/>
      <c r="BH297" s="13"/>
      <c r="BI297" s="13"/>
      <c r="BJ297" s="13"/>
      <c r="BK297" s="13"/>
      <c r="BL297" s="13"/>
    </row>
    <row r="298" spans="1:64" ht="13.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3"/>
      <c r="BH298" s="13"/>
      <c r="BI298" s="13"/>
      <c r="BJ298" s="13"/>
      <c r="BK298" s="13"/>
      <c r="BL298" s="13"/>
    </row>
    <row r="299" spans="1:64" ht="13.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3"/>
      <c r="BH299" s="13"/>
      <c r="BI299" s="13"/>
      <c r="BJ299" s="13"/>
      <c r="BK299" s="13"/>
      <c r="BL299" s="13"/>
    </row>
    <row r="300" spans="1:64" ht="13.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3"/>
      <c r="BH300" s="13"/>
      <c r="BI300" s="13"/>
      <c r="BJ300" s="13"/>
      <c r="BK300" s="13"/>
      <c r="BL300" s="13"/>
    </row>
    <row r="301" spans="1:64" ht="13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3"/>
      <c r="BH301" s="13"/>
      <c r="BI301" s="13"/>
      <c r="BJ301" s="13"/>
      <c r="BK301" s="13"/>
      <c r="BL301" s="13"/>
    </row>
    <row r="302" spans="1:64" ht="13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3"/>
      <c r="BH302" s="13"/>
      <c r="BI302" s="13"/>
      <c r="BJ302" s="13"/>
      <c r="BK302" s="13"/>
      <c r="BL302" s="13"/>
    </row>
    <row r="303" spans="1:64" ht="13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3"/>
      <c r="BH303" s="13"/>
      <c r="BI303" s="13"/>
      <c r="BJ303" s="13"/>
      <c r="BK303" s="13"/>
      <c r="BL303" s="13"/>
    </row>
    <row r="304" spans="1:64" ht="13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3"/>
      <c r="BH304" s="13"/>
      <c r="BI304" s="13"/>
      <c r="BJ304" s="13"/>
      <c r="BK304" s="13"/>
      <c r="BL304" s="13"/>
    </row>
    <row r="305" spans="1:64" ht="13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3"/>
      <c r="BH305" s="13"/>
      <c r="BI305" s="13"/>
      <c r="BJ305" s="13"/>
      <c r="BK305" s="13"/>
      <c r="BL305" s="13"/>
    </row>
    <row r="306" spans="1:64" ht="13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3"/>
      <c r="BH306" s="13"/>
      <c r="BI306" s="13"/>
      <c r="BJ306" s="13"/>
      <c r="BK306" s="13"/>
      <c r="BL306" s="13"/>
    </row>
    <row r="307" spans="1:64" ht="13.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3"/>
      <c r="BH307" s="13"/>
      <c r="BI307" s="13"/>
      <c r="BJ307" s="13"/>
      <c r="BK307" s="13"/>
      <c r="BL307" s="13"/>
    </row>
    <row r="308" spans="1:64" ht="13.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3"/>
      <c r="BH308" s="13"/>
      <c r="BI308" s="13"/>
      <c r="BJ308" s="13"/>
      <c r="BK308" s="13"/>
      <c r="BL308" s="13"/>
    </row>
    <row r="309" spans="1:64" ht="13.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3"/>
      <c r="BH309" s="13"/>
      <c r="BI309" s="13"/>
      <c r="BJ309" s="13"/>
      <c r="BK309" s="13"/>
      <c r="BL309" s="13"/>
    </row>
    <row r="310" spans="1:64" ht="13.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3"/>
      <c r="BH310" s="13"/>
      <c r="BI310" s="13"/>
      <c r="BJ310" s="13"/>
      <c r="BK310" s="13"/>
      <c r="BL310" s="13"/>
    </row>
    <row r="311" spans="1:64" ht="13.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3"/>
      <c r="BH311" s="13"/>
      <c r="BI311" s="13"/>
      <c r="BJ311" s="13"/>
      <c r="BK311" s="13"/>
      <c r="BL311" s="13"/>
    </row>
    <row r="312" spans="1:64" ht="13.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3"/>
      <c r="BH312" s="13"/>
      <c r="BI312" s="13"/>
      <c r="BJ312" s="13"/>
      <c r="BK312" s="13"/>
      <c r="BL312" s="13"/>
    </row>
    <row r="313" spans="1:64" ht="13.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3"/>
      <c r="BH313" s="13"/>
      <c r="BI313" s="13"/>
      <c r="BJ313" s="13"/>
      <c r="BK313" s="13"/>
      <c r="BL313" s="13"/>
    </row>
    <row r="314" spans="1:64" ht="13.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3"/>
      <c r="BH314" s="13"/>
      <c r="BI314" s="13"/>
      <c r="BJ314" s="13"/>
      <c r="BK314" s="13"/>
      <c r="BL314" s="13"/>
    </row>
    <row r="315" spans="1:64" ht="13.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3"/>
      <c r="BH315" s="13"/>
      <c r="BI315" s="13"/>
      <c r="BJ315" s="13"/>
      <c r="BK315" s="13"/>
      <c r="BL315" s="13"/>
    </row>
    <row r="316" spans="1:64" ht="13.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3"/>
      <c r="BH316" s="13"/>
      <c r="BI316" s="13"/>
      <c r="BJ316" s="13"/>
      <c r="BK316" s="13"/>
      <c r="BL316" s="13"/>
    </row>
    <row r="317" spans="1:64" ht="13.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3"/>
      <c r="BH317" s="13"/>
      <c r="BI317" s="13"/>
      <c r="BJ317" s="13"/>
      <c r="BK317" s="13"/>
      <c r="BL317" s="13"/>
    </row>
    <row r="318" spans="1:64" ht="13.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3"/>
      <c r="BH318" s="13"/>
      <c r="BI318" s="13"/>
      <c r="BJ318" s="13"/>
      <c r="BK318" s="13"/>
      <c r="BL318" s="13"/>
    </row>
    <row r="319" spans="1:64" ht="13.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3"/>
      <c r="BH319" s="13"/>
      <c r="BI319" s="13"/>
      <c r="BJ319" s="13"/>
      <c r="BK319" s="13"/>
      <c r="BL319" s="13"/>
    </row>
    <row r="320" spans="1:64" ht="13.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3"/>
      <c r="BH320" s="13"/>
      <c r="BI320" s="13"/>
      <c r="BJ320" s="13"/>
      <c r="BK320" s="13"/>
      <c r="BL320" s="13"/>
    </row>
    <row r="321" spans="1:64" ht="13.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3"/>
      <c r="BH321" s="13"/>
      <c r="BI321" s="13"/>
      <c r="BJ321" s="13"/>
      <c r="BK321" s="13"/>
      <c r="BL321" s="13"/>
    </row>
    <row r="322" spans="1:64" ht="13.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3"/>
      <c r="BH322" s="13"/>
      <c r="BI322" s="13"/>
      <c r="BJ322" s="13"/>
      <c r="BK322" s="13"/>
      <c r="BL322" s="13"/>
    </row>
    <row r="323" spans="1:64" ht="13.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3"/>
      <c r="BH323" s="13"/>
      <c r="BI323" s="13"/>
      <c r="BJ323" s="13"/>
      <c r="BK323" s="13"/>
      <c r="BL323" s="13"/>
    </row>
    <row r="324" spans="1:64" ht="13.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3"/>
      <c r="BH324" s="13"/>
      <c r="BI324" s="13"/>
      <c r="BJ324" s="13"/>
      <c r="BK324" s="13"/>
      <c r="BL324" s="13"/>
    </row>
    <row r="325" spans="1:64" ht="13.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3"/>
      <c r="BH325" s="13"/>
      <c r="BI325" s="13"/>
      <c r="BJ325" s="13"/>
      <c r="BK325" s="13"/>
      <c r="BL325" s="13"/>
    </row>
    <row r="326" spans="1:64" ht="13.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3"/>
      <c r="BH326" s="13"/>
      <c r="BI326" s="13"/>
      <c r="BJ326" s="13"/>
      <c r="BK326" s="13"/>
      <c r="BL326" s="13"/>
    </row>
    <row r="327" spans="1:64" ht="13.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3"/>
      <c r="BH327" s="13"/>
      <c r="BI327" s="13"/>
      <c r="BJ327" s="13"/>
      <c r="BK327" s="13"/>
      <c r="BL327" s="13"/>
    </row>
    <row r="328" spans="1:64" ht="13.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3"/>
      <c r="BH328" s="13"/>
      <c r="BI328" s="13"/>
      <c r="BJ328" s="13"/>
      <c r="BK328" s="13"/>
      <c r="BL328" s="13"/>
    </row>
    <row r="329" spans="1:64" ht="13.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3"/>
      <c r="BH329" s="13"/>
      <c r="BI329" s="13"/>
      <c r="BJ329" s="13"/>
      <c r="BK329" s="13"/>
      <c r="BL329" s="13"/>
    </row>
    <row r="330" spans="1:64" ht="13.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3"/>
      <c r="BH330" s="13"/>
      <c r="BI330" s="13"/>
      <c r="BJ330" s="13"/>
      <c r="BK330" s="13"/>
      <c r="BL330" s="13"/>
    </row>
    <row r="331" spans="1:64" ht="13.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3"/>
      <c r="BH331" s="13"/>
      <c r="BI331" s="13"/>
      <c r="BJ331" s="13"/>
      <c r="BK331" s="13"/>
      <c r="BL331" s="13"/>
    </row>
    <row r="332" spans="1:64" ht="13.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3"/>
      <c r="BH332" s="13"/>
      <c r="BI332" s="13"/>
      <c r="BJ332" s="13"/>
      <c r="BK332" s="13"/>
      <c r="BL332" s="13"/>
    </row>
    <row r="333" spans="1:64" ht="13.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3"/>
      <c r="BH333" s="13"/>
      <c r="BI333" s="13"/>
      <c r="BJ333" s="13"/>
      <c r="BK333" s="13"/>
      <c r="BL333" s="13"/>
    </row>
    <row r="334" spans="1:64" ht="13.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3"/>
      <c r="BH334" s="13"/>
      <c r="BI334" s="13"/>
      <c r="BJ334" s="13"/>
      <c r="BK334" s="13"/>
      <c r="BL334" s="13"/>
    </row>
    <row r="335" spans="1:64" ht="13.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3"/>
      <c r="BH335" s="13"/>
      <c r="BI335" s="13"/>
      <c r="BJ335" s="13"/>
      <c r="BK335" s="13"/>
      <c r="BL335" s="13"/>
    </row>
    <row r="336" spans="1:64" ht="13.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3"/>
      <c r="BH336" s="13"/>
      <c r="BI336" s="13"/>
      <c r="BJ336" s="13"/>
      <c r="BK336" s="13"/>
      <c r="BL336" s="13"/>
    </row>
    <row r="337" spans="1:64" ht="13.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3"/>
      <c r="BH337" s="13"/>
      <c r="BI337" s="13"/>
      <c r="BJ337" s="13"/>
      <c r="BK337" s="13"/>
      <c r="BL337" s="13"/>
    </row>
    <row r="338" spans="1:64" ht="13.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3"/>
      <c r="BH338" s="13"/>
      <c r="BI338" s="13"/>
      <c r="BJ338" s="13"/>
      <c r="BK338" s="13"/>
      <c r="BL338" s="13"/>
    </row>
    <row r="339" spans="1:64" ht="13.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3"/>
      <c r="BH339" s="13"/>
      <c r="BI339" s="13"/>
      <c r="BJ339" s="13"/>
      <c r="BK339" s="13"/>
      <c r="BL339" s="13"/>
    </row>
    <row r="340" spans="1:64" ht="13.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3"/>
      <c r="BH340" s="13"/>
      <c r="BI340" s="13"/>
      <c r="BJ340" s="13"/>
      <c r="BK340" s="13"/>
      <c r="BL340" s="13"/>
    </row>
    <row r="341" spans="1:64" ht="13.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3"/>
      <c r="BH341" s="13"/>
      <c r="BI341" s="13"/>
      <c r="BJ341" s="13"/>
      <c r="BK341" s="13"/>
      <c r="BL341" s="13"/>
    </row>
    <row r="342" spans="1:64" ht="13.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3"/>
      <c r="BH342" s="13"/>
      <c r="BI342" s="13"/>
      <c r="BJ342" s="13"/>
      <c r="BK342" s="13"/>
      <c r="BL342" s="13"/>
    </row>
    <row r="343" spans="1:64" ht="13.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3"/>
      <c r="BH343" s="13"/>
      <c r="BI343" s="13"/>
      <c r="BJ343" s="13"/>
      <c r="BK343" s="13"/>
      <c r="BL343" s="13"/>
    </row>
    <row r="344" spans="1:64" ht="13.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3"/>
      <c r="BH344" s="13"/>
      <c r="BI344" s="13"/>
      <c r="BJ344" s="13"/>
      <c r="BK344" s="13"/>
      <c r="BL344" s="13"/>
    </row>
    <row r="345" spans="1:64" ht="13.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3"/>
      <c r="BH345" s="13"/>
      <c r="BI345" s="13"/>
      <c r="BJ345" s="13"/>
      <c r="BK345" s="13"/>
      <c r="BL345" s="13"/>
    </row>
    <row r="346" spans="1:64" ht="13.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3"/>
      <c r="BH346" s="13"/>
      <c r="BI346" s="13"/>
      <c r="BJ346" s="13"/>
      <c r="BK346" s="13"/>
      <c r="BL346" s="13"/>
    </row>
    <row r="347" spans="1:64" ht="13.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3"/>
      <c r="BH347" s="13"/>
      <c r="BI347" s="13"/>
      <c r="BJ347" s="13"/>
      <c r="BK347" s="13"/>
      <c r="BL347" s="13"/>
    </row>
    <row r="348" spans="1:64" ht="13.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3"/>
      <c r="BH348" s="13"/>
      <c r="BI348" s="13"/>
      <c r="BJ348" s="13"/>
      <c r="BK348" s="13"/>
      <c r="BL348" s="13"/>
    </row>
    <row r="349" spans="1:64" ht="13.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3"/>
      <c r="BH349" s="13"/>
      <c r="BI349" s="13"/>
      <c r="BJ349" s="13"/>
      <c r="BK349" s="13"/>
      <c r="BL349" s="13"/>
    </row>
    <row r="350" spans="1:64" ht="13.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3"/>
      <c r="BH350" s="13"/>
      <c r="BI350" s="13"/>
      <c r="BJ350" s="13"/>
      <c r="BK350" s="13"/>
      <c r="BL350" s="13"/>
    </row>
    <row r="351" spans="1:64" ht="13.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3"/>
      <c r="BH351" s="13"/>
      <c r="BI351" s="13"/>
      <c r="BJ351" s="13"/>
      <c r="BK351" s="13"/>
      <c r="BL351" s="13"/>
    </row>
    <row r="352" spans="1:64" ht="13.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3"/>
      <c r="BH352" s="13"/>
      <c r="BI352" s="13"/>
      <c r="BJ352" s="13"/>
      <c r="BK352" s="13"/>
      <c r="BL352" s="13"/>
    </row>
    <row r="353" spans="1:64" ht="13.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3"/>
      <c r="BH353" s="13"/>
      <c r="BI353" s="13"/>
      <c r="BJ353" s="13"/>
      <c r="BK353" s="13"/>
      <c r="BL353" s="13"/>
    </row>
    <row r="354" spans="1:64" ht="13.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3"/>
      <c r="BH354" s="13"/>
      <c r="BI354" s="13"/>
      <c r="BJ354" s="13"/>
      <c r="BK354" s="13"/>
      <c r="BL354" s="13"/>
    </row>
    <row r="355" spans="1:64" ht="13.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3"/>
      <c r="BH355" s="13"/>
      <c r="BI355" s="13"/>
      <c r="BJ355" s="13"/>
      <c r="BK355" s="13"/>
      <c r="BL355" s="13"/>
    </row>
    <row r="356" spans="1:64" ht="13.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3"/>
      <c r="BH356" s="13"/>
      <c r="BI356" s="13"/>
      <c r="BJ356" s="13"/>
      <c r="BK356" s="13"/>
      <c r="BL356" s="13"/>
    </row>
    <row r="357" spans="1:64" ht="13.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3"/>
      <c r="BH357" s="13"/>
      <c r="BI357" s="13"/>
      <c r="BJ357" s="13"/>
      <c r="BK357" s="13"/>
      <c r="BL357" s="13"/>
    </row>
    <row r="358" spans="1:64" ht="13.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3"/>
      <c r="BH358" s="13"/>
      <c r="BI358" s="13"/>
      <c r="BJ358" s="13"/>
      <c r="BK358" s="13"/>
      <c r="BL358" s="13"/>
    </row>
    <row r="359" spans="1:64" ht="13.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3"/>
      <c r="BH359" s="13"/>
      <c r="BI359" s="13"/>
      <c r="BJ359" s="13"/>
      <c r="BK359" s="13"/>
      <c r="BL359" s="13"/>
    </row>
    <row r="360" spans="1:64" ht="13.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3"/>
      <c r="BH360" s="13"/>
      <c r="BI360" s="13"/>
      <c r="BJ360" s="13"/>
      <c r="BK360" s="13"/>
      <c r="BL360" s="13"/>
    </row>
    <row r="361" spans="1:64" ht="13.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3"/>
      <c r="BH361" s="13"/>
      <c r="BI361" s="13"/>
      <c r="BJ361" s="13"/>
      <c r="BK361" s="13"/>
      <c r="BL361" s="13"/>
    </row>
    <row r="362" spans="1:64" ht="13.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3"/>
      <c r="BH362" s="13"/>
      <c r="BI362" s="13"/>
      <c r="BJ362" s="13"/>
      <c r="BK362" s="13"/>
      <c r="BL362" s="13"/>
    </row>
    <row r="363" spans="1:64" ht="13.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3"/>
      <c r="BH363" s="13"/>
      <c r="BI363" s="13"/>
      <c r="BJ363" s="13"/>
      <c r="BK363" s="13"/>
      <c r="BL363" s="13"/>
    </row>
    <row r="364" spans="1:64" ht="13.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3"/>
      <c r="BH364" s="13"/>
      <c r="BI364" s="13"/>
      <c r="BJ364" s="13"/>
      <c r="BK364" s="13"/>
      <c r="BL364" s="13"/>
    </row>
    <row r="365" spans="1:64" ht="13.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3"/>
      <c r="BH365" s="13"/>
      <c r="BI365" s="13"/>
      <c r="BJ365" s="13"/>
      <c r="BK365" s="13"/>
      <c r="BL365" s="13"/>
    </row>
    <row r="366" spans="1:64" ht="13.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3"/>
      <c r="BH366" s="13"/>
      <c r="BI366" s="13"/>
      <c r="BJ366" s="13"/>
      <c r="BK366" s="13"/>
      <c r="BL366" s="13"/>
    </row>
    <row r="367" spans="1:64" ht="13.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3"/>
      <c r="BH367" s="13"/>
      <c r="BI367" s="13"/>
      <c r="BJ367" s="13"/>
      <c r="BK367" s="13"/>
      <c r="BL367" s="13"/>
    </row>
    <row r="368" spans="1:64" ht="13.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3"/>
      <c r="BH368" s="13"/>
      <c r="BI368" s="13"/>
      <c r="BJ368" s="13"/>
      <c r="BK368" s="13"/>
      <c r="BL368" s="13"/>
    </row>
    <row r="369" spans="1:64" ht="13.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3"/>
      <c r="BH369" s="13"/>
      <c r="BI369" s="13"/>
      <c r="BJ369" s="13"/>
      <c r="BK369" s="13"/>
      <c r="BL369" s="13"/>
    </row>
    <row r="370" spans="1:64" ht="13.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3"/>
      <c r="BH370" s="13"/>
      <c r="BI370" s="13"/>
      <c r="BJ370" s="13"/>
      <c r="BK370" s="13"/>
      <c r="BL370" s="13"/>
    </row>
    <row r="371" spans="1:64" ht="13.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3"/>
      <c r="BH371" s="13"/>
      <c r="BI371" s="13"/>
      <c r="BJ371" s="13"/>
      <c r="BK371" s="13"/>
      <c r="BL371" s="13"/>
    </row>
    <row r="372" spans="1:64" ht="13.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3"/>
      <c r="BH372" s="13"/>
      <c r="BI372" s="13"/>
      <c r="BJ372" s="13"/>
      <c r="BK372" s="13"/>
      <c r="BL372" s="13"/>
    </row>
    <row r="373" spans="1:64" ht="13.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3"/>
      <c r="BH373" s="13"/>
      <c r="BI373" s="13"/>
      <c r="BJ373" s="13"/>
      <c r="BK373" s="13"/>
      <c r="BL373" s="13"/>
    </row>
    <row r="374" spans="1:64" ht="13.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3"/>
      <c r="BH374" s="13"/>
      <c r="BI374" s="13"/>
      <c r="BJ374" s="13"/>
      <c r="BK374" s="13"/>
      <c r="BL374" s="13"/>
    </row>
    <row r="375" spans="1:64" ht="13.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3"/>
      <c r="BH375" s="13"/>
      <c r="BI375" s="13"/>
      <c r="BJ375" s="13"/>
      <c r="BK375" s="13"/>
      <c r="BL375" s="13"/>
    </row>
    <row r="376" spans="1:64" ht="13.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3"/>
      <c r="BH376" s="13"/>
      <c r="BI376" s="13"/>
      <c r="BJ376" s="13"/>
      <c r="BK376" s="13"/>
      <c r="BL376" s="13"/>
    </row>
    <row r="377" spans="1:64" ht="13.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3"/>
      <c r="BH377" s="13"/>
      <c r="BI377" s="13"/>
      <c r="BJ377" s="13"/>
      <c r="BK377" s="13"/>
      <c r="BL377" s="13"/>
    </row>
    <row r="378" spans="1:64" ht="13.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3"/>
      <c r="BH378" s="13"/>
      <c r="BI378" s="13"/>
      <c r="BJ378" s="13"/>
      <c r="BK378" s="13"/>
      <c r="BL378" s="13"/>
    </row>
    <row r="379" spans="1:64" ht="13.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3"/>
      <c r="BH379" s="13"/>
      <c r="BI379" s="13"/>
      <c r="BJ379" s="13"/>
      <c r="BK379" s="13"/>
      <c r="BL379" s="13"/>
    </row>
    <row r="380" spans="1:64" ht="13.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3"/>
      <c r="BH380" s="13"/>
      <c r="BI380" s="13"/>
      <c r="BJ380" s="13"/>
      <c r="BK380" s="13"/>
      <c r="BL380" s="13"/>
    </row>
    <row r="381" spans="1:64" ht="13.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3"/>
      <c r="BH381" s="13"/>
      <c r="BI381" s="13"/>
      <c r="BJ381" s="13"/>
      <c r="BK381" s="13"/>
      <c r="BL381" s="13"/>
    </row>
    <row r="382" spans="1:64" ht="13.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3"/>
      <c r="BH382" s="13"/>
      <c r="BI382" s="13"/>
      <c r="BJ382" s="13"/>
      <c r="BK382" s="13"/>
      <c r="BL382" s="13"/>
    </row>
    <row r="383" spans="1:64" ht="13.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3"/>
      <c r="BH383" s="13"/>
      <c r="BI383" s="13"/>
      <c r="BJ383" s="13"/>
      <c r="BK383" s="13"/>
      <c r="BL383" s="13"/>
    </row>
    <row r="384" spans="1:64" ht="13.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3"/>
      <c r="BH384" s="13"/>
      <c r="BI384" s="13"/>
      <c r="BJ384" s="13"/>
      <c r="BK384" s="13"/>
      <c r="BL384" s="13"/>
    </row>
    <row r="385" spans="1:64" ht="13.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3"/>
      <c r="BH385" s="13"/>
      <c r="BI385" s="13"/>
      <c r="BJ385" s="13"/>
      <c r="BK385" s="13"/>
      <c r="BL385" s="13"/>
    </row>
    <row r="386" spans="1:64" ht="13.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3"/>
      <c r="BH386" s="13"/>
      <c r="BI386" s="13"/>
      <c r="BJ386" s="13"/>
      <c r="BK386" s="13"/>
      <c r="BL386" s="13"/>
    </row>
    <row r="387" spans="1:64" ht="13.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3"/>
      <c r="BH387" s="13"/>
      <c r="BI387" s="13"/>
      <c r="BJ387" s="13"/>
      <c r="BK387" s="13"/>
      <c r="BL387" s="13"/>
    </row>
    <row r="388" spans="1:64" ht="13.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3"/>
      <c r="BH388" s="13"/>
      <c r="BI388" s="13"/>
      <c r="BJ388" s="13"/>
      <c r="BK388" s="13"/>
      <c r="BL388" s="13"/>
    </row>
    <row r="389" spans="1:64" ht="13.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3"/>
      <c r="BH389" s="13"/>
      <c r="BI389" s="13"/>
      <c r="BJ389" s="13"/>
      <c r="BK389" s="13"/>
      <c r="BL389" s="13"/>
    </row>
    <row r="390" spans="1:64" ht="13.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3"/>
      <c r="BH390" s="13"/>
      <c r="BI390" s="13"/>
      <c r="BJ390" s="13"/>
      <c r="BK390" s="13"/>
      <c r="BL390" s="13"/>
    </row>
    <row r="391" spans="1:64" ht="13.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3"/>
      <c r="BH391" s="13"/>
      <c r="BI391" s="13"/>
      <c r="BJ391" s="13"/>
      <c r="BK391" s="13"/>
      <c r="BL391" s="13"/>
    </row>
    <row r="392" spans="1:64" ht="13.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3"/>
      <c r="BH392" s="13"/>
      <c r="BI392" s="13"/>
      <c r="BJ392" s="13"/>
      <c r="BK392" s="13"/>
      <c r="BL392" s="13"/>
    </row>
    <row r="393" spans="1:64" ht="13.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3"/>
      <c r="BH393" s="13"/>
      <c r="BI393" s="13"/>
      <c r="BJ393" s="13"/>
      <c r="BK393" s="13"/>
      <c r="BL393" s="13"/>
    </row>
    <row r="394" spans="1:64" ht="13.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3"/>
      <c r="BH394" s="13"/>
      <c r="BI394" s="13"/>
      <c r="BJ394" s="13"/>
      <c r="BK394" s="13"/>
      <c r="BL394" s="13"/>
    </row>
    <row r="395" spans="1:64" ht="13.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3"/>
      <c r="BH395" s="13"/>
      <c r="BI395" s="13"/>
      <c r="BJ395" s="13"/>
      <c r="BK395" s="13"/>
      <c r="BL395" s="13"/>
    </row>
    <row r="396" spans="1:64" ht="13.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3"/>
      <c r="BH396" s="13"/>
      <c r="BI396" s="13"/>
      <c r="BJ396" s="13"/>
      <c r="BK396" s="13"/>
      <c r="BL396" s="13"/>
    </row>
    <row r="397" spans="1:64" ht="13.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3"/>
      <c r="BH397" s="13"/>
      <c r="BI397" s="13"/>
      <c r="BJ397" s="13"/>
      <c r="BK397" s="13"/>
      <c r="BL397" s="13"/>
    </row>
    <row r="398" spans="1:64" ht="13.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3"/>
      <c r="BH398" s="13"/>
      <c r="BI398" s="13"/>
      <c r="BJ398" s="13"/>
      <c r="BK398" s="13"/>
      <c r="BL398" s="13"/>
    </row>
    <row r="399" spans="1:64" ht="13.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3"/>
      <c r="BH399" s="13"/>
      <c r="BI399" s="13"/>
      <c r="BJ399" s="13"/>
      <c r="BK399" s="13"/>
      <c r="BL399" s="13"/>
    </row>
    <row r="400" spans="1:64" ht="13.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3"/>
      <c r="BH400" s="13"/>
      <c r="BI400" s="13"/>
      <c r="BJ400" s="13"/>
      <c r="BK400" s="13"/>
      <c r="BL400" s="13"/>
    </row>
    <row r="401" spans="1:64" ht="13.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3"/>
      <c r="BH401" s="13"/>
      <c r="BI401" s="13"/>
      <c r="BJ401" s="13"/>
      <c r="BK401" s="13"/>
      <c r="BL401" s="13"/>
    </row>
    <row r="402" spans="1:64" ht="13.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3"/>
      <c r="BH402" s="13"/>
      <c r="BI402" s="13"/>
      <c r="BJ402" s="13"/>
      <c r="BK402" s="13"/>
      <c r="BL402" s="13"/>
    </row>
    <row r="403" spans="1:64" ht="13.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3"/>
      <c r="BH403" s="13"/>
      <c r="BI403" s="13"/>
      <c r="BJ403" s="13"/>
      <c r="BK403" s="13"/>
      <c r="BL403" s="13"/>
    </row>
    <row r="404" spans="1:64" ht="13.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3"/>
      <c r="BH404" s="13"/>
      <c r="BI404" s="13"/>
      <c r="BJ404" s="13"/>
      <c r="BK404" s="13"/>
      <c r="BL404" s="13"/>
    </row>
    <row r="405" spans="1:64" ht="13.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3"/>
      <c r="BH405" s="13"/>
      <c r="BI405" s="13"/>
      <c r="BJ405" s="13"/>
      <c r="BK405" s="13"/>
      <c r="BL405" s="13"/>
    </row>
    <row r="406" spans="1:64" ht="13.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3"/>
      <c r="BH406" s="13"/>
      <c r="BI406" s="13"/>
      <c r="BJ406" s="13"/>
      <c r="BK406" s="13"/>
      <c r="BL406" s="13"/>
    </row>
    <row r="407" spans="1:64" ht="13.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3"/>
      <c r="BH407" s="13"/>
      <c r="BI407" s="13"/>
      <c r="BJ407" s="13"/>
      <c r="BK407" s="13"/>
      <c r="BL407" s="13"/>
    </row>
    <row r="408" spans="1:64" ht="13.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3"/>
      <c r="BH408" s="13"/>
      <c r="BI408" s="13"/>
      <c r="BJ408" s="13"/>
      <c r="BK408" s="13"/>
      <c r="BL408" s="13"/>
    </row>
    <row r="409" spans="1:64" ht="13.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3"/>
      <c r="BH409" s="13"/>
      <c r="BI409" s="13"/>
      <c r="BJ409" s="13"/>
      <c r="BK409" s="13"/>
      <c r="BL409" s="13"/>
    </row>
    <row r="410" spans="1:64" ht="13.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3"/>
      <c r="BH410" s="13"/>
      <c r="BI410" s="13"/>
      <c r="BJ410" s="13"/>
      <c r="BK410" s="13"/>
      <c r="BL410" s="13"/>
    </row>
    <row r="411" spans="1:64" ht="13.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3"/>
      <c r="BH411" s="13"/>
      <c r="BI411" s="13"/>
      <c r="BJ411" s="13"/>
      <c r="BK411" s="13"/>
      <c r="BL411" s="13"/>
    </row>
    <row r="412" spans="1:64" ht="13.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3"/>
      <c r="BH412" s="13"/>
      <c r="BI412" s="13"/>
      <c r="BJ412" s="13"/>
      <c r="BK412" s="13"/>
      <c r="BL412" s="13"/>
    </row>
    <row r="413" spans="1:64" ht="13.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3"/>
      <c r="BH413" s="13"/>
      <c r="BI413" s="13"/>
      <c r="BJ413" s="13"/>
      <c r="BK413" s="13"/>
      <c r="BL413" s="13"/>
    </row>
    <row r="414" spans="1:64" ht="13.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3"/>
      <c r="BH414" s="13"/>
      <c r="BI414" s="13"/>
      <c r="BJ414" s="13"/>
      <c r="BK414" s="13"/>
      <c r="BL414" s="13"/>
    </row>
    <row r="415" spans="1:64" ht="13.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3"/>
      <c r="BH415" s="13"/>
      <c r="BI415" s="13"/>
      <c r="BJ415" s="13"/>
      <c r="BK415" s="13"/>
      <c r="BL415" s="13"/>
    </row>
    <row r="416" spans="1:64" ht="13.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3"/>
      <c r="BH416" s="13"/>
      <c r="BI416" s="13"/>
      <c r="BJ416" s="13"/>
      <c r="BK416" s="13"/>
      <c r="BL416" s="13"/>
    </row>
    <row r="417" spans="1:64" ht="13.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3"/>
      <c r="BH417" s="13"/>
      <c r="BI417" s="13"/>
      <c r="BJ417" s="13"/>
      <c r="BK417" s="13"/>
      <c r="BL417" s="13"/>
    </row>
    <row r="418" spans="1:64" ht="13.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3"/>
      <c r="BH418" s="13"/>
      <c r="BI418" s="13"/>
      <c r="BJ418" s="13"/>
      <c r="BK418" s="13"/>
      <c r="BL418" s="13"/>
    </row>
    <row r="419" spans="1:64" ht="13.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3"/>
      <c r="BH419" s="13"/>
      <c r="BI419" s="13"/>
      <c r="BJ419" s="13"/>
      <c r="BK419" s="13"/>
      <c r="BL419" s="13"/>
    </row>
    <row r="420" spans="1:64" ht="13.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3"/>
      <c r="BH420" s="13"/>
      <c r="BI420" s="13"/>
      <c r="BJ420" s="13"/>
      <c r="BK420" s="13"/>
      <c r="BL420" s="13"/>
    </row>
    <row r="421" spans="1:64" ht="13.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3"/>
      <c r="BH421" s="13"/>
      <c r="BI421" s="13"/>
      <c r="BJ421" s="13"/>
      <c r="BK421" s="13"/>
      <c r="BL421" s="13"/>
    </row>
    <row r="422" spans="1:64" ht="13.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3"/>
      <c r="BH422" s="13"/>
      <c r="BI422" s="13"/>
      <c r="BJ422" s="13"/>
      <c r="BK422" s="13"/>
      <c r="BL422" s="13"/>
    </row>
    <row r="423" spans="1:64" ht="13.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3"/>
      <c r="BH423" s="13"/>
      <c r="BI423" s="13"/>
      <c r="BJ423" s="13"/>
      <c r="BK423" s="13"/>
      <c r="BL423" s="13"/>
    </row>
    <row r="424" spans="1:64" ht="13.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3"/>
      <c r="BH424" s="13"/>
      <c r="BI424" s="13"/>
      <c r="BJ424" s="13"/>
      <c r="BK424" s="13"/>
      <c r="BL424" s="13"/>
    </row>
    <row r="425" spans="1:64" ht="13.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3"/>
      <c r="BH425" s="13"/>
      <c r="BI425" s="13"/>
      <c r="BJ425" s="13"/>
      <c r="BK425" s="13"/>
      <c r="BL425" s="13"/>
    </row>
    <row r="426" spans="1:64" ht="13.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3"/>
      <c r="BH426" s="13"/>
      <c r="BI426" s="13"/>
      <c r="BJ426" s="13"/>
      <c r="BK426" s="13"/>
      <c r="BL426" s="13"/>
    </row>
    <row r="427" spans="1:64" ht="13.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3"/>
      <c r="BH427" s="13"/>
      <c r="BI427" s="13"/>
      <c r="BJ427" s="13"/>
      <c r="BK427" s="13"/>
      <c r="BL427" s="13"/>
    </row>
    <row r="428" spans="1:64" ht="13.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3"/>
      <c r="BH428" s="13"/>
      <c r="BI428" s="13"/>
      <c r="BJ428" s="13"/>
      <c r="BK428" s="13"/>
      <c r="BL428" s="13"/>
    </row>
    <row r="429" spans="1:64" ht="13.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3"/>
      <c r="BH429" s="13"/>
      <c r="BI429" s="13"/>
      <c r="BJ429" s="13"/>
      <c r="BK429" s="13"/>
      <c r="BL429" s="13"/>
    </row>
    <row r="430" spans="1:64" ht="13.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3"/>
      <c r="BH430" s="13"/>
      <c r="BI430" s="13"/>
      <c r="BJ430" s="13"/>
      <c r="BK430" s="13"/>
      <c r="BL430" s="13"/>
    </row>
    <row r="431" spans="1:64" ht="13.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3"/>
      <c r="BH431" s="13"/>
      <c r="BI431" s="13"/>
      <c r="BJ431" s="13"/>
      <c r="BK431" s="13"/>
      <c r="BL431" s="13"/>
    </row>
    <row r="432" spans="1:64" ht="13.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3"/>
      <c r="BH432" s="13"/>
      <c r="BI432" s="13"/>
      <c r="BJ432" s="13"/>
      <c r="BK432" s="13"/>
      <c r="BL432" s="13"/>
    </row>
    <row r="433" spans="1:64" ht="13.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3"/>
      <c r="BH433" s="13"/>
      <c r="BI433" s="13"/>
      <c r="BJ433" s="13"/>
      <c r="BK433" s="13"/>
      <c r="BL433" s="13"/>
    </row>
    <row r="434" spans="1:64" ht="13.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3"/>
      <c r="BH434" s="13"/>
      <c r="BI434" s="13"/>
      <c r="BJ434" s="13"/>
      <c r="BK434" s="13"/>
      <c r="BL434" s="13"/>
    </row>
    <row r="435" spans="1:64" ht="13.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3"/>
      <c r="BH435" s="13"/>
      <c r="BI435" s="13"/>
      <c r="BJ435" s="13"/>
      <c r="BK435" s="13"/>
      <c r="BL435" s="13"/>
    </row>
    <row r="436" spans="1:64" ht="13.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3"/>
      <c r="BH436" s="13"/>
      <c r="BI436" s="13"/>
      <c r="BJ436" s="13"/>
      <c r="BK436" s="13"/>
      <c r="BL436" s="13"/>
    </row>
    <row r="437" spans="1:64" ht="13.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3"/>
      <c r="BH437" s="13"/>
      <c r="BI437" s="13"/>
      <c r="BJ437" s="13"/>
      <c r="BK437" s="13"/>
      <c r="BL437" s="13"/>
    </row>
    <row r="438" spans="1:64" ht="13.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3"/>
      <c r="BH438" s="13"/>
      <c r="BI438" s="13"/>
      <c r="BJ438" s="13"/>
      <c r="BK438" s="13"/>
      <c r="BL438" s="13"/>
    </row>
    <row r="439" spans="1:64" ht="13.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3"/>
      <c r="BH439" s="13"/>
      <c r="BI439" s="13"/>
      <c r="BJ439" s="13"/>
      <c r="BK439" s="13"/>
      <c r="BL439" s="13"/>
    </row>
    <row r="440" spans="1:64" ht="13.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3"/>
      <c r="BH440" s="13"/>
      <c r="BI440" s="13"/>
      <c r="BJ440" s="13"/>
      <c r="BK440" s="13"/>
      <c r="BL440" s="13"/>
    </row>
    <row r="441" spans="1:64" ht="13.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3"/>
      <c r="BH441" s="13"/>
      <c r="BI441" s="13"/>
      <c r="BJ441" s="13"/>
      <c r="BK441" s="13"/>
      <c r="BL441" s="13"/>
    </row>
    <row r="442" spans="1:64" ht="13.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3"/>
      <c r="BH442" s="13"/>
      <c r="BI442" s="13"/>
      <c r="BJ442" s="13"/>
      <c r="BK442" s="13"/>
      <c r="BL442" s="13"/>
    </row>
    <row r="443" spans="1:64" ht="13.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3"/>
      <c r="BH443" s="13"/>
      <c r="BI443" s="13"/>
      <c r="BJ443" s="13"/>
      <c r="BK443" s="13"/>
      <c r="BL443" s="13"/>
    </row>
    <row r="444" spans="1:64" ht="13.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3"/>
      <c r="BH444" s="13"/>
      <c r="BI444" s="13"/>
      <c r="BJ444" s="13"/>
      <c r="BK444" s="13"/>
      <c r="BL444" s="13"/>
    </row>
    <row r="445" spans="1:64" ht="13.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3"/>
      <c r="BH445" s="13"/>
      <c r="BI445" s="13"/>
      <c r="BJ445" s="13"/>
      <c r="BK445" s="13"/>
      <c r="BL445" s="13"/>
    </row>
    <row r="446" spans="1:64" ht="13.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3"/>
      <c r="BH446" s="13"/>
      <c r="BI446" s="13"/>
      <c r="BJ446" s="13"/>
      <c r="BK446" s="13"/>
      <c r="BL446" s="13"/>
    </row>
    <row r="447" spans="1:64" ht="13.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3"/>
      <c r="BH447" s="13"/>
      <c r="BI447" s="13"/>
      <c r="BJ447" s="13"/>
      <c r="BK447" s="13"/>
      <c r="BL447" s="13"/>
    </row>
    <row r="448" spans="1:64" ht="13.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3"/>
      <c r="BH448" s="13"/>
      <c r="BI448" s="13"/>
      <c r="BJ448" s="13"/>
      <c r="BK448" s="13"/>
      <c r="BL448" s="13"/>
    </row>
    <row r="449" spans="1:64" ht="13.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3"/>
      <c r="BH449" s="13"/>
      <c r="BI449" s="13"/>
      <c r="BJ449" s="13"/>
      <c r="BK449" s="13"/>
      <c r="BL449" s="13"/>
    </row>
    <row r="450" spans="1:64" ht="13.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3"/>
      <c r="BH450" s="13"/>
      <c r="BI450" s="13"/>
      <c r="BJ450" s="13"/>
      <c r="BK450" s="13"/>
      <c r="BL450" s="13"/>
    </row>
    <row r="451" spans="1:64" ht="13.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3"/>
      <c r="BH451" s="13"/>
      <c r="BI451" s="13"/>
      <c r="BJ451" s="13"/>
      <c r="BK451" s="13"/>
      <c r="BL451" s="13"/>
    </row>
    <row r="452" spans="1:64" ht="13.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3"/>
      <c r="BH452" s="13"/>
      <c r="BI452" s="13"/>
      <c r="BJ452" s="13"/>
      <c r="BK452" s="13"/>
      <c r="BL452" s="13"/>
    </row>
    <row r="453" spans="1:64" ht="13.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3"/>
      <c r="BH453" s="13"/>
      <c r="BI453" s="13"/>
      <c r="BJ453" s="13"/>
      <c r="BK453" s="13"/>
      <c r="BL453" s="13"/>
    </row>
    <row r="454" spans="1:64" ht="13.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3"/>
      <c r="BH454" s="13"/>
      <c r="BI454" s="13"/>
      <c r="BJ454" s="13"/>
      <c r="BK454" s="13"/>
      <c r="BL454" s="13"/>
    </row>
    <row r="455" spans="1:64" ht="13.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3"/>
      <c r="BH455" s="13"/>
      <c r="BI455" s="13"/>
      <c r="BJ455" s="13"/>
      <c r="BK455" s="13"/>
      <c r="BL455" s="13"/>
    </row>
    <row r="456" spans="1:64" ht="13.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3"/>
      <c r="BH456" s="13"/>
      <c r="BI456" s="13"/>
      <c r="BJ456" s="13"/>
      <c r="BK456" s="13"/>
      <c r="BL456" s="13"/>
    </row>
    <row r="457" spans="1:64" ht="13.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3"/>
      <c r="BH457" s="13"/>
      <c r="BI457" s="13"/>
      <c r="BJ457" s="13"/>
      <c r="BK457" s="13"/>
      <c r="BL457" s="13"/>
    </row>
    <row r="458" spans="1:64" ht="13.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3"/>
      <c r="BH458" s="13"/>
      <c r="BI458" s="13"/>
      <c r="BJ458" s="13"/>
      <c r="BK458" s="13"/>
      <c r="BL458" s="13"/>
    </row>
    <row r="459" spans="1:64" ht="13.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3"/>
      <c r="BH459" s="13"/>
      <c r="BI459" s="13"/>
      <c r="BJ459" s="13"/>
      <c r="BK459" s="13"/>
      <c r="BL459" s="13"/>
    </row>
    <row r="460" spans="1:64" ht="13.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3"/>
      <c r="BH460" s="13"/>
      <c r="BI460" s="13"/>
      <c r="BJ460" s="13"/>
      <c r="BK460" s="13"/>
      <c r="BL460" s="13"/>
    </row>
    <row r="461" spans="1:64" ht="13.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3"/>
      <c r="BH461" s="13"/>
      <c r="BI461" s="13"/>
      <c r="BJ461" s="13"/>
      <c r="BK461" s="13"/>
      <c r="BL461" s="13"/>
    </row>
    <row r="462" spans="1:64" ht="13.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3"/>
      <c r="BH462" s="13"/>
      <c r="BI462" s="13"/>
      <c r="BJ462" s="13"/>
      <c r="BK462" s="13"/>
      <c r="BL462" s="13"/>
    </row>
    <row r="463" spans="1:64" ht="13.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3"/>
      <c r="BH463" s="13"/>
      <c r="BI463" s="13"/>
      <c r="BJ463" s="13"/>
      <c r="BK463" s="13"/>
      <c r="BL463" s="13"/>
    </row>
    <row r="464" spans="1:64" ht="13.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3"/>
      <c r="BH464" s="13"/>
      <c r="BI464" s="13"/>
      <c r="BJ464" s="13"/>
      <c r="BK464" s="13"/>
      <c r="BL464" s="13"/>
    </row>
    <row r="465" spans="1:64" ht="13.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3"/>
      <c r="BH465" s="13"/>
      <c r="BI465" s="13"/>
      <c r="BJ465" s="13"/>
      <c r="BK465" s="13"/>
      <c r="BL465" s="13"/>
    </row>
    <row r="466" spans="1:64" ht="13.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3"/>
      <c r="BH466" s="13"/>
      <c r="BI466" s="13"/>
      <c r="BJ466" s="13"/>
      <c r="BK466" s="13"/>
      <c r="BL466" s="13"/>
    </row>
    <row r="467" spans="1:64" ht="13.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3"/>
      <c r="BH467" s="13"/>
      <c r="BI467" s="13"/>
      <c r="BJ467" s="13"/>
      <c r="BK467" s="13"/>
      <c r="BL467" s="13"/>
    </row>
    <row r="468" spans="1:64" ht="13.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3"/>
      <c r="BH468" s="13"/>
      <c r="BI468" s="13"/>
      <c r="BJ468" s="13"/>
      <c r="BK468" s="13"/>
      <c r="BL468" s="13"/>
    </row>
    <row r="469" spans="1:64" ht="13.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3"/>
      <c r="BH469" s="13"/>
      <c r="BI469" s="13"/>
      <c r="BJ469" s="13"/>
      <c r="BK469" s="13"/>
      <c r="BL469" s="13"/>
    </row>
    <row r="470" spans="1:64" ht="13.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3"/>
      <c r="BH470" s="13"/>
      <c r="BI470" s="13"/>
      <c r="BJ470" s="13"/>
      <c r="BK470" s="13"/>
      <c r="BL470" s="13"/>
    </row>
    <row r="471" spans="1:64" ht="13.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3"/>
      <c r="BH471" s="13"/>
      <c r="BI471" s="13"/>
      <c r="BJ471" s="13"/>
      <c r="BK471" s="13"/>
      <c r="BL471" s="13"/>
    </row>
    <row r="472" spans="1:64" ht="13.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3"/>
      <c r="BH472" s="13"/>
      <c r="BI472" s="13"/>
      <c r="BJ472" s="13"/>
      <c r="BK472" s="13"/>
      <c r="BL472" s="13"/>
    </row>
    <row r="473" spans="1:64" ht="13.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3"/>
      <c r="BH473" s="13"/>
      <c r="BI473" s="13"/>
      <c r="BJ473" s="13"/>
      <c r="BK473" s="13"/>
      <c r="BL473" s="13"/>
    </row>
    <row r="474" spans="1:64" ht="13.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3"/>
      <c r="BH474" s="13"/>
      <c r="BI474" s="13"/>
      <c r="BJ474" s="13"/>
      <c r="BK474" s="13"/>
      <c r="BL474" s="13"/>
    </row>
    <row r="475" spans="1:64" ht="13.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3"/>
      <c r="BH475" s="13"/>
      <c r="BI475" s="13"/>
      <c r="BJ475" s="13"/>
      <c r="BK475" s="13"/>
      <c r="BL475" s="13"/>
    </row>
    <row r="476" spans="1:64" ht="13.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3"/>
      <c r="BH476" s="13"/>
      <c r="BI476" s="13"/>
      <c r="BJ476" s="13"/>
      <c r="BK476" s="13"/>
      <c r="BL476" s="13"/>
    </row>
    <row r="477" spans="1:64" ht="13.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3"/>
      <c r="BH477" s="13"/>
      <c r="BI477" s="13"/>
      <c r="BJ477" s="13"/>
      <c r="BK477" s="13"/>
      <c r="BL477" s="13"/>
    </row>
    <row r="478" spans="1:64" ht="13.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3"/>
      <c r="BH478" s="13"/>
      <c r="BI478" s="13"/>
      <c r="BJ478" s="13"/>
      <c r="BK478" s="13"/>
      <c r="BL478" s="13"/>
    </row>
    <row r="479" spans="1:64" ht="13.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3"/>
      <c r="BH479" s="13"/>
      <c r="BI479" s="13"/>
      <c r="BJ479" s="13"/>
      <c r="BK479" s="13"/>
      <c r="BL479" s="13"/>
    </row>
    <row r="480" spans="1:64" ht="13.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3"/>
      <c r="BH480" s="13"/>
      <c r="BI480" s="13"/>
      <c r="BJ480" s="13"/>
      <c r="BK480" s="13"/>
      <c r="BL480" s="13"/>
    </row>
    <row r="481" spans="1:64" ht="13.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3"/>
      <c r="BH481" s="13"/>
      <c r="BI481" s="13"/>
      <c r="BJ481" s="13"/>
      <c r="BK481" s="13"/>
      <c r="BL481" s="13"/>
    </row>
    <row r="482" spans="1:64" ht="13.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3"/>
      <c r="BH482" s="13"/>
      <c r="BI482" s="13"/>
      <c r="BJ482" s="13"/>
      <c r="BK482" s="13"/>
      <c r="BL482" s="13"/>
    </row>
    <row r="483" spans="1:64" ht="13.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3"/>
      <c r="BH483" s="13"/>
      <c r="BI483" s="13"/>
      <c r="BJ483" s="13"/>
      <c r="BK483" s="13"/>
      <c r="BL483" s="13"/>
    </row>
    <row r="484" spans="1:64" ht="13.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3"/>
      <c r="BH484" s="13"/>
      <c r="BI484" s="13"/>
      <c r="BJ484" s="13"/>
      <c r="BK484" s="13"/>
      <c r="BL484" s="13"/>
    </row>
    <row r="485" spans="1:64" ht="13.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3"/>
      <c r="BH485" s="13"/>
      <c r="BI485" s="13"/>
      <c r="BJ485" s="13"/>
      <c r="BK485" s="13"/>
      <c r="BL485" s="13"/>
    </row>
    <row r="486" spans="1:64" ht="13.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3"/>
      <c r="BH486" s="13"/>
      <c r="BI486" s="13"/>
      <c r="BJ486" s="13"/>
      <c r="BK486" s="13"/>
      <c r="BL486" s="13"/>
    </row>
    <row r="487" spans="1:64" ht="13.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3"/>
      <c r="BH487" s="13"/>
      <c r="BI487" s="13"/>
      <c r="BJ487" s="13"/>
      <c r="BK487" s="13"/>
      <c r="BL487" s="13"/>
    </row>
    <row r="488" spans="1:64" ht="13.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3"/>
      <c r="BH488" s="13"/>
      <c r="BI488" s="13"/>
      <c r="BJ488" s="13"/>
      <c r="BK488" s="13"/>
      <c r="BL488" s="13"/>
    </row>
    <row r="489" spans="1:64" ht="13.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3"/>
      <c r="BH489" s="13"/>
      <c r="BI489" s="13"/>
      <c r="BJ489" s="13"/>
      <c r="BK489" s="13"/>
      <c r="BL489" s="13"/>
    </row>
    <row r="490" spans="1:64" ht="13.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3"/>
      <c r="BH490" s="13"/>
      <c r="BI490" s="13"/>
      <c r="BJ490" s="13"/>
      <c r="BK490" s="13"/>
      <c r="BL490" s="13"/>
    </row>
    <row r="491" spans="1:64" ht="13.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3"/>
      <c r="BH491" s="13"/>
      <c r="BI491" s="13"/>
      <c r="BJ491" s="13"/>
      <c r="BK491" s="13"/>
      <c r="BL491" s="13"/>
    </row>
    <row r="492" spans="1:64" ht="13.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3"/>
      <c r="BH492" s="13"/>
      <c r="BI492" s="13"/>
      <c r="BJ492" s="13"/>
      <c r="BK492" s="13"/>
      <c r="BL492" s="13"/>
    </row>
    <row r="493" spans="1:64" ht="13.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3"/>
      <c r="BH493" s="13"/>
      <c r="BI493" s="13"/>
      <c r="BJ493" s="13"/>
      <c r="BK493" s="13"/>
      <c r="BL493" s="13"/>
    </row>
    <row r="494" spans="1:64" ht="13.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3"/>
      <c r="BH494" s="13"/>
      <c r="BI494" s="13"/>
      <c r="BJ494" s="13"/>
      <c r="BK494" s="13"/>
      <c r="BL494" s="13"/>
    </row>
    <row r="495" spans="1:64" ht="13.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3"/>
      <c r="BH495" s="13"/>
      <c r="BI495" s="13"/>
      <c r="BJ495" s="13"/>
      <c r="BK495" s="13"/>
      <c r="BL495" s="13"/>
    </row>
    <row r="496" spans="1:64" ht="13.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3"/>
      <c r="BH496" s="13"/>
      <c r="BI496" s="13"/>
      <c r="BJ496" s="13"/>
      <c r="BK496" s="13"/>
      <c r="BL496" s="13"/>
    </row>
    <row r="497" spans="1:64" ht="13.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3"/>
      <c r="BH497" s="13"/>
      <c r="BI497" s="13"/>
      <c r="BJ497" s="13"/>
      <c r="BK497" s="13"/>
      <c r="BL497" s="13"/>
    </row>
    <row r="498" spans="1:64" ht="13.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3"/>
      <c r="BH498" s="13"/>
      <c r="BI498" s="13"/>
      <c r="BJ498" s="13"/>
      <c r="BK498" s="13"/>
      <c r="BL498" s="13"/>
    </row>
    <row r="499" spans="1:64" ht="13.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3"/>
      <c r="BH499" s="13"/>
      <c r="BI499" s="13"/>
      <c r="BJ499" s="13"/>
      <c r="BK499" s="13"/>
      <c r="BL499" s="13"/>
    </row>
    <row r="500" spans="1:64" ht="13.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3"/>
      <c r="BH500" s="13"/>
      <c r="BI500" s="13"/>
      <c r="BJ500" s="13"/>
      <c r="BK500" s="13"/>
      <c r="BL500" s="13"/>
    </row>
    <row r="501" spans="1:64" ht="13.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3"/>
      <c r="BH501" s="13"/>
      <c r="BI501" s="13"/>
      <c r="BJ501" s="13"/>
      <c r="BK501" s="13"/>
      <c r="BL501" s="13"/>
    </row>
    <row r="502" spans="1:64" ht="13.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3"/>
      <c r="BH502" s="13"/>
      <c r="BI502" s="13"/>
      <c r="BJ502" s="13"/>
      <c r="BK502" s="13"/>
      <c r="BL502" s="13"/>
    </row>
    <row r="503" spans="1:64" ht="13.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3"/>
      <c r="BH503" s="13"/>
      <c r="BI503" s="13"/>
      <c r="BJ503" s="13"/>
      <c r="BK503" s="13"/>
      <c r="BL503" s="13"/>
    </row>
    <row r="504" spans="1:64" ht="13.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3"/>
      <c r="BH504" s="13"/>
      <c r="BI504" s="13"/>
      <c r="BJ504" s="13"/>
      <c r="BK504" s="13"/>
      <c r="BL504" s="13"/>
    </row>
    <row r="505" spans="1:64" ht="13.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3"/>
      <c r="BH505" s="13"/>
      <c r="BI505" s="13"/>
      <c r="BJ505" s="13"/>
      <c r="BK505" s="13"/>
      <c r="BL505" s="13"/>
    </row>
    <row r="506" spans="1:64" ht="13.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3"/>
      <c r="BH506" s="13"/>
      <c r="BI506" s="13"/>
      <c r="BJ506" s="13"/>
      <c r="BK506" s="13"/>
      <c r="BL506" s="13"/>
    </row>
    <row r="507" spans="1:64" ht="13.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3"/>
      <c r="BH507" s="13"/>
      <c r="BI507" s="13"/>
      <c r="BJ507" s="13"/>
      <c r="BK507" s="13"/>
      <c r="BL507" s="13"/>
    </row>
    <row r="508" spans="1:64" ht="13.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3"/>
      <c r="BH508" s="13"/>
      <c r="BI508" s="13"/>
      <c r="BJ508" s="13"/>
      <c r="BK508" s="13"/>
      <c r="BL508" s="13"/>
    </row>
    <row r="509" spans="1:64" ht="13.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3"/>
      <c r="BH509" s="13"/>
      <c r="BI509" s="13"/>
      <c r="BJ509" s="13"/>
      <c r="BK509" s="13"/>
      <c r="BL509" s="13"/>
    </row>
    <row r="510" spans="1:64" ht="13.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3"/>
      <c r="BH510" s="13"/>
      <c r="BI510" s="13"/>
      <c r="BJ510" s="13"/>
      <c r="BK510" s="13"/>
      <c r="BL510" s="13"/>
    </row>
    <row r="511" spans="1:64" ht="13.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3"/>
      <c r="BH511" s="13"/>
      <c r="BI511" s="13"/>
      <c r="BJ511" s="13"/>
      <c r="BK511" s="13"/>
      <c r="BL511" s="13"/>
    </row>
    <row r="512" spans="1:64" ht="13.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3"/>
      <c r="BH512" s="13"/>
      <c r="BI512" s="13"/>
      <c r="BJ512" s="13"/>
      <c r="BK512" s="13"/>
      <c r="BL512" s="13"/>
    </row>
    <row r="513" spans="1:64" ht="13.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3"/>
      <c r="BH513" s="13"/>
      <c r="BI513" s="13"/>
      <c r="BJ513" s="13"/>
      <c r="BK513" s="13"/>
      <c r="BL513" s="13"/>
    </row>
    <row r="514" spans="1:64" ht="13.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3"/>
      <c r="BH514" s="13"/>
      <c r="BI514" s="13"/>
      <c r="BJ514" s="13"/>
      <c r="BK514" s="13"/>
      <c r="BL514" s="13"/>
    </row>
    <row r="515" spans="1:64" ht="13.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3"/>
      <c r="BH515" s="13"/>
      <c r="BI515" s="13"/>
      <c r="BJ515" s="13"/>
      <c r="BK515" s="13"/>
      <c r="BL515" s="13"/>
    </row>
    <row r="516" spans="1:64" ht="13.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3"/>
      <c r="BH516" s="13"/>
      <c r="BI516" s="13"/>
      <c r="BJ516" s="13"/>
      <c r="BK516" s="13"/>
      <c r="BL516" s="13"/>
    </row>
    <row r="517" spans="1:64" ht="13.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3"/>
      <c r="BH517" s="13"/>
      <c r="BI517" s="13"/>
      <c r="BJ517" s="13"/>
      <c r="BK517" s="13"/>
      <c r="BL517" s="13"/>
    </row>
    <row r="518" spans="1:64" ht="13.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3"/>
      <c r="BH518" s="13"/>
      <c r="BI518" s="13"/>
      <c r="BJ518" s="13"/>
      <c r="BK518" s="13"/>
      <c r="BL518" s="13"/>
    </row>
    <row r="519" spans="1:64" ht="13.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3"/>
      <c r="BH519" s="13"/>
      <c r="BI519" s="13"/>
      <c r="BJ519" s="13"/>
      <c r="BK519" s="13"/>
      <c r="BL519" s="13"/>
    </row>
    <row r="520" spans="1:64" ht="13.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3"/>
      <c r="BH520" s="13"/>
      <c r="BI520" s="13"/>
      <c r="BJ520" s="13"/>
      <c r="BK520" s="13"/>
      <c r="BL520" s="13"/>
    </row>
    <row r="521" spans="1:64" ht="13.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3"/>
      <c r="BH521" s="13"/>
      <c r="BI521" s="13"/>
      <c r="BJ521" s="13"/>
      <c r="BK521" s="13"/>
      <c r="BL521" s="13"/>
    </row>
    <row r="522" spans="1:64" ht="13.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3"/>
      <c r="BH522" s="13"/>
      <c r="BI522" s="13"/>
      <c r="BJ522" s="13"/>
      <c r="BK522" s="13"/>
      <c r="BL522" s="13"/>
    </row>
    <row r="523" spans="1:64" ht="13.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3"/>
      <c r="BH523" s="13"/>
      <c r="BI523" s="13"/>
      <c r="BJ523" s="13"/>
      <c r="BK523" s="13"/>
      <c r="BL523" s="13"/>
    </row>
    <row r="524" spans="1:64" ht="13.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3"/>
      <c r="BH524" s="13"/>
      <c r="BI524" s="13"/>
      <c r="BJ524" s="13"/>
      <c r="BK524" s="13"/>
      <c r="BL524" s="13"/>
    </row>
    <row r="525" spans="1:64" ht="13.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3"/>
      <c r="BH525" s="13"/>
      <c r="BI525" s="13"/>
      <c r="BJ525" s="13"/>
      <c r="BK525" s="13"/>
      <c r="BL525" s="13"/>
    </row>
    <row r="526" spans="1:64" ht="13.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3"/>
      <c r="BH526" s="13"/>
      <c r="BI526" s="13"/>
      <c r="BJ526" s="13"/>
      <c r="BK526" s="13"/>
      <c r="BL526" s="13"/>
    </row>
    <row r="527" spans="1:64" ht="13.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3"/>
      <c r="BH527" s="13"/>
      <c r="BI527" s="13"/>
      <c r="BJ527" s="13"/>
      <c r="BK527" s="13"/>
      <c r="BL527" s="13"/>
    </row>
    <row r="528" spans="1:64" ht="13.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3"/>
      <c r="BH528" s="13"/>
      <c r="BI528" s="13"/>
      <c r="BJ528" s="13"/>
      <c r="BK528" s="13"/>
      <c r="BL528" s="13"/>
    </row>
    <row r="529" spans="1:64" ht="13.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3"/>
      <c r="BH529" s="13"/>
      <c r="BI529" s="13"/>
      <c r="BJ529" s="13"/>
      <c r="BK529" s="13"/>
      <c r="BL529" s="13"/>
    </row>
    <row r="530" spans="1:64" ht="13.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3"/>
      <c r="BH530" s="13"/>
      <c r="BI530" s="13"/>
      <c r="BJ530" s="13"/>
      <c r="BK530" s="13"/>
      <c r="BL530" s="13"/>
    </row>
    <row r="531" spans="1:64" ht="13.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3"/>
      <c r="BH531" s="13"/>
      <c r="BI531" s="13"/>
      <c r="BJ531" s="13"/>
      <c r="BK531" s="13"/>
      <c r="BL531" s="13"/>
    </row>
    <row r="532" spans="1:64" ht="13.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3"/>
      <c r="BH532" s="13"/>
      <c r="BI532" s="13"/>
      <c r="BJ532" s="13"/>
      <c r="BK532" s="13"/>
      <c r="BL532" s="13"/>
    </row>
    <row r="533" spans="1:64" ht="13.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3"/>
      <c r="BH533" s="13"/>
      <c r="BI533" s="13"/>
      <c r="BJ533" s="13"/>
      <c r="BK533" s="13"/>
      <c r="BL533" s="13"/>
    </row>
    <row r="534" spans="1:64" ht="13.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3"/>
      <c r="BH534" s="13"/>
      <c r="BI534" s="13"/>
      <c r="BJ534" s="13"/>
      <c r="BK534" s="13"/>
      <c r="BL534" s="13"/>
    </row>
    <row r="535" spans="1:64" ht="13.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3"/>
      <c r="BH535" s="13"/>
      <c r="BI535" s="13"/>
      <c r="BJ535" s="13"/>
      <c r="BK535" s="13"/>
      <c r="BL535" s="13"/>
    </row>
    <row r="536" spans="1:64" ht="13.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3"/>
      <c r="BH536" s="13"/>
      <c r="BI536" s="13"/>
      <c r="BJ536" s="13"/>
      <c r="BK536" s="13"/>
      <c r="BL536" s="13"/>
    </row>
    <row r="537" spans="1:64" ht="13.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3"/>
      <c r="BH537" s="13"/>
      <c r="BI537" s="13"/>
      <c r="BJ537" s="13"/>
      <c r="BK537" s="13"/>
      <c r="BL537" s="13"/>
    </row>
    <row r="538" spans="1:64" ht="13.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3"/>
      <c r="BH538" s="13"/>
      <c r="BI538" s="13"/>
      <c r="BJ538" s="13"/>
      <c r="BK538" s="13"/>
      <c r="BL538" s="13"/>
    </row>
    <row r="539" spans="1:64" ht="13.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3"/>
      <c r="BH539" s="13"/>
      <c r="BI539" s="13"/>
      <c r="BJ539" s="13"/>
      <c r="BK539" s="13"/>
      <c r="BL539" s="13"/>
    </row>
    <row r="540" spans="1:64" ht="13.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3"/>
      <c r="BH540" s="13"/>
      <c r="BI540" s="13"/>
      <c r="BJ540" s="13"/>
      <c r="BK540" s="13"/>
      <c r="BL540" s="13"/>
    </row>
    <row r="541" spans="1:64" ht="13.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3"/>
      <c r="BH541" s="13"/>
      <c r="BI541" s="13"/>
      <c r="BJ541" s="13"/>
      <c r="BK541" s="13"/>
      <c r="BL541" s="13"/>
    </row>
    <row r="542" spans="1:64" ht="13.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3"/>
      <c r="BH542" s="13"/>
      <c r="BI542" s="13"/>
      <c r="BJ542" s="13"/>
      <c r="BK542" s="13"/>
      <c r="BL542" s="13"/>
    </row>
    <row r="543" spans="1:64" ht="13.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3"/>
      <c r="BH543" s="13"/>
      <c r="BI543" s="13"/>
      <c r="BJ543" s="13"/>
      <c r="BK543" s="13"/>
      <c r="BL543" s="13"/>
    </row>
    <row r="544" spans="1:64" ht="13.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3"/>
      <c r="BH544" s="13"/>
      <c r="BI544" s="13"/>
      <c r="BJ544" s="13"/>
      <c r="BK544" s="13"/>
      <c r="BL544" s="13"/>
    </row>
    <row r="545" spans="1:64" ht="13.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3"/>
      <c r="BH545" s="13"/>
      <c r="BI545" s="13"/>
      <c r="BJ545" s="13"/>
      <c r="BK545" s="13"/>
      <c r="BL545" s="13"/>
    </row>
    <row r="546" spans="1:64" ht="13.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3"/>
      <c r="BH546" s="13"/>
      <c r="BI546" s="13"/>
      <c r="BJ546" s="13"/>
      <c r="BK546" s="13"/>
      <c r="BL546" s="13"/>
    </row>
    <row r="547" spans="1:64" ht="13.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3"/>
      <c r="BH547" s="13"/>
      <c r="BI547" s="13"/>
      <c r="BJ547" s="13"/>
      <c r="BK547" s="13"/>
      <c r="BL547" s="13"/>
    </row>
    <row r="548" spans="1:64" ht="13.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3"/>
      <c r="BH548" s="13"/>
      <c r="BI548" s="13"/>
      <c r="BJ548" s="13"/>
      <c r="BK548" s="13"/>
      <c r="BL548" s="13"/>
    </row>
    <row r="549" spans="1:64" ht="13.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3"/>
      <c r="BH549" s="13"/>
      <c r="BI549" s="13"/>
      <c r="BJ549" s="13"/>
      <c r="BK549" s="13"/>
      <c r="BL549" s="13"/>
    </row>
    <row r="550" spans="1:64" ht="13.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3"/>
      <c r="BH550" s="13"/>
      <c r="BI550" s="13"/>
      <c r="BJ550" s="13"/>
      <c r="BK550" s="13"/>
      <c r="BL550" s="13"/>
    </row>
    <row r="551" spans="1:64" ht="13.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3"/>
      <c r="BH551" s="13"/>
      <c r="BI551" s="13"/>
      <c r="BJ551" s="13"/>
      <c r="BK551" s="13"/>
      <c r="BL551" s="13"/>
    </row>
    <row r="552" spans="1:64" ht="13.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3"/>
      <c r="BH552" s="13"/>
      <c r="BI552" s="13"/>
      <c r="BJ552" s="13"/>
      <c r="BK552" s="13"/>
      <c r="BL552" s="13"/>
    </row>
    <row r="553" spans="1:64" ht="13.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3"/>
      <c r="BH553" s="13"/>
      <c r="BI553" s="13"/>
      <c r="BJ553" s="13"/>
      <c r="BK553" s="13"/>
      <c r="BL553" s="13"/>
    </row>
    <row r="554" spans="1:64" ht="13.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3"/>
      <c r="BH554" s="13"/>
      <c r="BI554" s="13"/>
      <c r="BJ554" s="13"/>
      <c r="BK554" s="13"/>
      <c r="BL554" s="13"/>
    </row>
    <row r="555" spans="1:64" ht="13.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3"/>
      <c r="BH555" s="13"/>
      <c r="BI555" s="13"/>
      <c r="BJ555" s="13"/>
      <c r="BK555" s="13"/>
      <c r="BL555" s="13"/>
    </row>
    <row r="556" spans="1:64" ht="13.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3"/>
      <c r="BH556" s="13"/>
      <c r="BI556" s="13"/>
      <c r="BJ556" s="13"/>
      <c r="BK556" s="13"/>
      <c r="BL556" s="13"/>
    </row>
    <row r="557" spans="1:64" ht="13.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3"/>
      <c r="BH557" s="13"/>
      <c r="BI557" s="13"/>
      <c r="BJ557" s="13"/>
      <c r="BK557" s="13"/>
      <c r="BL557" s="13"/>
    </row>
    <row r="558" spans="1:64" ht="13.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3"/>
      <c r="BH558" s="13"/>
      <c r="BI558" s="13"/>
      <c r="BJ558" s="13"/>
      <c r="BK558" s="13"/>
      <c r="BL558" s="13"/>
    </row>
    <row r="559" spans="1:64" ht="13.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3"/>
      <c r="BH559" s="13"/>
      <c r="BI559" s="13"/>
      <c r="BJ559" s="13"/>
      <c r="BK559" s="13"/>
      <c r="BL559" s="13"/>
    </row>
    <row r="560" spans="1:64" ht="13.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3"/>
      <c r="BH560" s="13"/>
      <c r="BI560" s="13"/>
      <c r="BJ560" s="13"/>
      <c r="BK560" s="13"/>
      <c r="BL560" s="13"/>
    </row>
    <row r="561" spans="1:64" ht="13.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3"/>
      <c r="BH561" s="13"/>
      <c r="BI561" s="13"/>
      <c r="BJ561" s="13"/>
      <c r="BK561" s="13"/>
      <c r="BL561" s="13"/>
    </row>
    <row r="562" spans="1:64" ht="13.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3"/>
      <c r="BH562" s="13"/>
      <c r="BI562" s="13"/>
      <c r="BJ562" s="13"/>
      <c r="BK562" s="13"/>
      <c r="BL562" s="13"/>
    </row>
    <row r="563" spans="1:64" ht="13.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3"/>
      <c r="BH563" s="13"/>
      <c r="BI563" s="13"/>
      <c r="BJ563" s="13"/>
      <c r="BK563" s="13"/>
      <c r="BL563" s="13"/>
    </row>
    <row r="564" spans="1:64" ht="13.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3"/>
      <c r="BH564" s="13"/>
      <c r="BI564" s="13"/>
      <c r="BJ564" s="13"/>
      <c r="BK564" s="13"/>
      <c r="BL564" s="13"/>
    </row>
    <row r="565" spans="1:64" ht="13.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3"/>
      <c r="BH565" s="13"/>
      <c r="BI565" s="13"/>
      <c r="BJ565" s="13"/>
      <c r="BK565" s="13"/>
      <c r="BL565" s="13"/>
    </row>
    <row r="566" spans="1:64" ht="13.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3"/>
      <c r="BH566" s="13"/>
      <c r="BI566" s="13"/>
      <c r="BJ566" s="13"/>
      <c r="BK566" s="13"/>
      <c r="BL566" s="13"/>
    </row>
    <row r="567" spans="1:64" ht="13.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3"/>
      <c r="BH567" s="13"/>
      <c r="BI567" s="13"/>
      <c r="BJ567" s="13"/>
      <c r="BK567" s="13"/>
      <c r="BL567" s="13"/>
    </row>
    <row r="568" spans="1:64" ht="13.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3"/>
      <c r="BH568" s="13"/>
      <c r="BI568" s="13"/>
      <c r="BJ568" s="13"/>
      <c r="BK568" s="13"/>
      <c r="BL568" s="13"/>
    </row>
    <row r="569" spans="1:64" ht="13.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3"/>
      <c r="BH569" s="13"/>
      <c r="BI569" s="13"/>
      <c r="BJ569" s="13"/>
      <c r="BK569" s="13"/>
      <c r="BL569" s="13"/>
    </row>
    <row r="570" spans="1:64" ht="13.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3"/>
      <c r="BH570" s="13"/>
      <c r="BI570" s="13"/>
      <c r="BJ570" s="13"/>
      <c r="BK570" s="13"/>
      <c r="BL570" s="13"/>
    </row>
    <row r="571" spans="1:64" ht="13.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3"/>
      <c r="BH571" s="13"/>
      <c r="BI571" s="13"/>
      <c r="BJ571" s="13"/>
      <c r="BK571" s="13"/>
      <c r="BL571" s="13"/>
    </row>
    <row r="572" spans="1:64" ht="13.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3"/>
      <c r="BH572" s="13"/>
      <c r="BI572" s="13"/>
      <c r="BJ572" s="13"/>
      <c r="BK572" s="13"/>
      <c r="BL572" s="13"/>
    </row>
    <row r="573" spans="1:64" ht="13.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3"/>
      <c r="BH573" s="13"/>
      <c r="BI573" s="13"/>
      <c r="BJ573" s="13"/>
      <c r="BK573" s="13"/>
      <c r="BL573" s="13"/>
    </row>
    <row r="574" spans="1:64" ht="13.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3"/>
      <c r="BH574" s="13"/>
      <c r="BI574" s="13"/>
      <c r="BJ574" s="13"/>
      <c r="BK574" s="13"/>
      <c r="BL574" s="13"/>
    </row>
    <row r="575" spans="1:64" ht="13.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3"/>
      <c r="BH575" s="13"/>
      <c r="BI575" s="13"/>
      <c r="BJ575" s="13"/>
      <c r="BK575" s="13"/>
      <c r="BL575" s="13"/>
    </row>
    <row r="576" spans="1:64" ht="13.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3"/>
      <c r="BH576" s="13"/>
      <c r="BI576" s="13"/>
      <c r="BJ576" s="13"/>
      <c r="BK576" s="13"/>
      <c r="BL576" s="13"/>
    </row>
    <row r="577" spans="1:64" ht="13.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3"/>
      <c r="BH577" s="13"/>
      <c r="BI577" s="13"/>
      <c r="BJ577" s="13"/>
      <c r="BK577" s="13"/>
      <c r="BL577" s="13"/>
    </row>
    <row r="578" spans="1:64" ht="13.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3"/>
      <c r="BH578" s="13"/>
      <c r="BI578" s="13"/>
      <c r="BJ578" s="13"/>
      <c r="BK578" s="13"/>
      <c r="BL578" s="13"/>
    </row>
    <row r="579" spans="1:64" ht="13.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3"/>
      <c r="BH579" s="13"/>
      <c r="BI579" s="13"/>
      <c r="BJ579" s="13"/>
      <c r="BK579" s="13"/>
      <c r="BL579" s="13"/>
    </row>
    <row r="580" spans="1:64" ht="13.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3"/>
      <c r="BH580" s="13"/>
      <c r="BI580" s="13"/>
      <c r="BJ580" s="13"/>
      <c r="BK580" s="13"/>
      <c r="BL580" s="13"/>
    </row>
    <row r="581" spans="1:64" ht="13.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3"/>
      <c r="BH581" s="13"/>
      <c r="BI581" s="13"/>
      <c r="BJ581" s="13"/>
      <c r="BK581" s="13"/>
      <c r="BL581" s="13"/>
    </row>
    <row r="582" spans="1:64" ht="13.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3"/>
      <c r="BH582" s="13"/>
      <c r="BI582" s="13"/>
      <c r="BJ582" s="13"/>
      <c r="BK582" s="13"/>
      <c r="BL582" s="13"/>
    </row>
    <row r="583" spans="1:64" ht="13.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3"/>
      <c r="BH583" s="13"/>
      <c r="BI583" s="13"/>
      <c r="BJ583" s="13"/>
      <c r="BK583" s="13"/>
      <c r="BL583" s="13"/>
    </row>
    <row r="584" spans="1:64" ht="13.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3"/>
      <c r="BH584" s="13"/>
      <c r="BI584" s="13"/>
      <c r="BJ584" s="13"/>
      <c r="BK584" s="13"/>
      <c r="BL584" s="13"/>
    </row>
    <row r="585" spans="1:64" ht="13.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3"/>
      <c r="BH585" s="13"/>
      <c r="BI585" s="13"/>
      <c r="BJ585" s="13"/>
      <c r="BK585" s="13"/>
      <c r="BL585" s="13"/>
    </row>
    <row r="586" spans="1:64" ht="13.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3"/>
      <c r="BH586" s="13"/>
      <c r="BI586" s="13"/>
      <c r="BJ586" s="13"/>
      <c r="BK586" s="13"/>
      <c r="BL586" s="13"/>
    </row>
    <row r="587" spans="1:64" ht="13.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3"/>
      <c r="BH587" s="13"/>
      <c r="BI587" s="13"/>
      <c r="BJ587" s="13"/>
      <c r="BK587" s="13"/>
      <c r="BL587" s="13"/>
    </row>
    <row r="588" spans="1:64" ht="13.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3"/>
      <c r="BH588" s="13"/>
      <c r="BI588" s="13"/>
      <c r="BJ588" s="13"/>
      <c r="BK588" s="13"/>
      <c r="BL588" s="13"/>
    </row>
    <row r="589" spans="1:64" ht="13.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3"/>
      <c r="BH589" s="13"/>
      <c r="BI589" s="13"/>
      <c r="BJ589" s="13"/>
      <c r="BK589" s="13"/>
      <c r="BL589" s="13"/>
    </row>
    <row r="590" spans="1:64" ht="13.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3"/>
      <c r="BH590" s="13"/>
      <c r="BI590" s="13"/>
      <c r="BJ590" s="13"/>
      <c r="BK590" s="13"/>
      <c r="BL590" s="13"/>
    </row>
    <row r="591" spans="1:64" ht="13.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3"/>
      <c r="BH591" s="13"/>
      <c r="BI591" s="13"/>
      <c r="BJ591" s="13"/>
      <c r="BK591" s="13"/>
      <c r="BL591" s="13"/>
    </row>
    <row r="592" spans="1:64" ht="13.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3"/>
      <c r="BH592" s="13"/>
      <c r="BI592" s="13"/>
      <c r="BJ592" s="13"/>
      <c r="BK592" s="13"/>
      <c r="BL592" s="13"/>
    </row>
    <row r="593" spans="1:64" ht="13.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3"/>
      <c r="BH593" s="13"/>
      <c r="BI593" s="13"/>
      <c r="BJ593" s="13"/>
      <c r="BK593" s="13"/>
      <c r="BL593" s="13"/>
    </row>
    <row r="594" spans="1:64" ht="13.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3"/>
      <c r="BH594" s="13"/>
      <c r="BI594" s="13"/>
      <c r="BJ594" s="13"/>
      <c r="BK594" s="13"/>
      <c r="BL594" s="13"/>
    </row>
    <row r="595" spans="1:64" ht="13.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3"/>
      <c r="BH595" s="13"/>
      <c r="BI595" s="13"/>
      <c r="BJ595" s="13"/>
      <c r="BK595" s="13"/>
      <c r="BL595" s="13"/>
    </row>
    <row r="596" spans="1:64" ht="13.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3"/>
      <c r="BH596" s="13"/>
      <c r="BI596" s="13"/>
      <c r="BJ596" s="13"/>
      <c r="BK596" s="13"/>
      <c r="BL596" s="13"/>
    </row>
    <row r="597" spans="1:64" ht="13.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3"/>
      <c r="BH597" s="13"/>
      <c r="BI597" s="13"/>
      <c r="BJ597" s="13"/>
      <c r="BK597" s="13"/>
      <c r="BL597" s="13"/>
    </row>
    <row r="598" spans="1:64" ht="13.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3"/>
      <c r="BH598" s="13"/>
      <c r="BI598" s="13"/>
      <c r="BJ598" s="13"/>
      <c r="BK598" s="13"/>
      <c r="BL598" s="13"/>
    </row>
    <row r="599" spans="1:64" ht="13.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3"/>
      <c r="BH599" s="13"/>
      <c r="BI599" s="13"/>
      <c r="BJ599" s="13"/>
      <c r="BK599" s="13"/>
      <c r="BL599" s="13"/>
    </row>
    <row r="600" spans="1:64" ht="13.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3"/>
      <c r="BH600" s="13"/>
      <c r="BI600" s="13"/>
      <c r="BJ600" s="13"/>
      <c r="BK600" s="13"/>
      <c r="BL600" s="13"/>
    </row>
    <row r="601" spans="1:64" ht="13.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3"/>
      <c r="BH601" s="13"/>
      <c r="BI601" s="13"/>
      <c r="BJ601" s="13"/>
      <c r="BK601" s="13"/>
      <c r="BL601" s="13"/>
    </row>
    <row r="602" spans="1:64" ht="13.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3"/>
      <c r="BH602" s="13"/>
      <c r="BI602" s="13"/>
      <c r="BJ602" s="13"/>
      <c r="BK602" s="13"/>
      <c r="BL602" s="13"/>
    </row>
    <row r="603" spans="1:64" ht="13.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3"/>
      <c r="BH603" s="13"/>
      <c r="BI603" s="13"/>
      <c r="BJ603" s="13"/>
      <c r="BK603" s="13"/>
      <c r="BL603" s="13"/>
    </row>
    <row r="604" spans="1:64" ht="13.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3"/>
      <c r="BH604" s="13"/>
      <c r="BI604" s="13"/>
      <c r="BJ604" s="13"/>
      <c r="BK604" s="13"/>
      <c r="BL604" s="13"/>
    </row>
    <row r="605" spans="1:64" ht="13.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3"/>
      <c r="BH605" s="13"/>
      <c r="BI605" s="13"/>
      <c r="BJ605" s="13"/>
      <c r="BK605" s="13"/>
      <c r="BL605" s="13"/>
    </row>
    <row r="606" spans="1:64" ht="13.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3"/>
      <c r="BH606" s="13"/>
      <c r="BI606" s="13"/>
      <c r="BJ606" s="13"/>
      <c r="BK606" s="13"/>
      <c r="BL606" s="13"/>
    </row>
    <row r="607" spans="1:64" ht="13.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3"/>
      <c r="BH607" s="13"/>
      <c r="BI607" s="13"/>
      <c r="BJ607" s="13"/>
      <c r="BK607" s="13"/>
      <c r="BL607" s="13"/>
    </row>
    <row r="608" spans="1:64" ht="13.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3"/>
      <c r="BH608" s="13"/>
      <c r="BI608" s="13"/>
      <c r="BJ608" s="13"/>
      <c r="BK608" s="13"/>
      <c r="BL608" s="13"/>
    </row>
    <row r="609" spans="1:64" ht="13.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3"/>
      <c r="BH609" s="13"/>
      <c r="BI609" s="13"/>
      <c r="BJ609" s="13"/>
      <c r="BK609" s="13"/>
      <c r="BL609" s="13"/>
    </row>
    <row r="610" spans="1:64" ht="13.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3"/>
      <c r="BH610" s="13"/>
      <c r="BI610" s="13"/>
      <c r="BJ610" s="13"/>
      <c r="BK610" s="13"/>
      <c r="BL610" s="13"/>
    </row>
    <row r="611" spans="1:64" ht="13.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3"/>
      <c r="BH611" s="13"/>
      <c r="BI611" s="13"/>
      <c r="BJ611" s="13"/>
      <c r="BK611" s="13"/>
      <c r="BL611" s="13"/>
    </row>
    <row r="612" spans="1:64" ht="13.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3"/>
      <c r="BH612" s="13"/>
      <c r="BI612" s="13"/>
      <c r="BJ612" s="13"/>
      <c r="BK612" s="13"/>
      <c r="BL612" s="13"/>
    </row>
    <row r="613" spans="1:64" ht="13.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3"/>
      <c r="BH613" s="13"/>
      <c r="BI613" s="13"/>
      <c r="BJ613" s="13"/>
      <c r="BK613" s="13"/>
      <c r="BL613" s="13"/>
    </row>
    <row r="614" spans="1:64" ht="13.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3"/>
      <c r="BH614" s="13"/>
      <c r="BI614" s="13"/>
      <c r="BJ614" s="13"/>
      <c r="BK614" s="13"/>
      <c r="BL614" s="13"/>
    </row>
    <row r="615" spans="1:64" ht="13.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3"/>
      <c r="BH615" s="13"/>
      <c r="BI615" s="13"/>
      <c r="BJ615" s="13"/>
      <c r="BK615" s="13"/>
      <c r="BL615" s="13"/>
    </row>
    <row r="616" spans="1:64" ht="13.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3"/>
      <c r="BH616" s="13"/>
      <c r="BI616" s="13"/>
      <c r="BJ616" s="13"/>
      <c r="BK616" s="13"/>
      <c r="BL616" s="13"/>
    </row>
    <row r="617" spans="1:64" ht="13.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3"/>
      <c r="BH617" s="13"/>
      <c r="BI617" s="13"/>
      <c r="BJ617" s="13"/>
      <c r="BK617" s="13"/>
      <c r="BL617" s="13"/>
    </row>
    <row r="618" spans="1:64" ht="13.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3"/>
      <c r="BH618" s="13"/>
      <c r="BI618" s="13"/>
      <c r="BJ618" s="13"/>
      <c r="BK618" s="13"/>
      <c r="BL618" s="13"/>
    </row>
    <row r="619" spans="1:64" ht="13.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3"/>
      <c r="BH619" s="13"/>
      <c r="BI619" s="13"/>
      <c r="BJ619" s="13"/>
      <c r="BK619" s="13"/>
      <c r="BL619" s="13"/>
    </row>
    <row r="620" spans="1:64" ht="13.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3"/>
      <c r="BH620" s="13"/>
      <c r="BI620" s="13"/>
      <c r="BJ620" s="13"/>
      <c r="BK620" s="13"/>
      <c r="BL620" s="13"/>
    </row>
    <row r="621" spans="1:64" ht="13.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3"/>
      <c r="BH621" s="13"/>
      <c r="BI621" s="13"/>
      <c r="BJ621" s="13"/>
      <c r="BK621" s="13"/>
      <c r="BL621" s="13"/>
    </row>
    <row r="622" spans="1:64" ht="13.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3"/>
      <c r="BH622" s="13"/>
      <c r="BI622" s="13"/>
      <c r="BJ622" s="13"/>
      <c r="BK622" s="13"/>
      <c r="BL622" s="13"/>
    </row>
    <row r="623" spans="1:64" ht="13.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3"/>
      <c r="BH623" s="13"/>
      <c r="BI623" s="13"/>
      <c r="BJ623" s="13"/>
      <c r="BK623" s="13"/>
      <c r="BL623" s="13"/>
    </row>
    <row r="624" spans="1:64" ht="13.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3"/>
      <c r="BH624" s="13"/>
      <c r="BI624" s="13"/>
      <c r="BJ624" s="13"/>
      <c r="BK624" s="13"/>
      <c r="BL624" s="13"/>
    </row>
    <row r="625" spans="1:64" ht="13.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3"/>
      <c r="BH625" s="13"/>
      <c r="BI625" s="13"/>
      <c r="BJ625" s="13"/>
      <c r="BK625" s="13"/>
      <c r="BL625" s="13"/>
    </row>
    <row r="626" spans="1:64" ht="13.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3"/>
      <c r="BH626" s="13"/>
      <c r="BI626" s="13"/>
      <c r="BJ626" s="13"/>
      <c r="BK626" s="13"/>
      <c r="BL626" s="13"/>
    </row>
    <row r="627" spans="1:64" ht="13.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3"/>
      <c r="BH627" s="13"/>
      <c r="BI627" s="13"/>
      <c r="BJ627" s="13"/>
      <c r="BK627" s="13"/>
      <c r="BL627" s="13"/>
    </row>
    <row r="628" spans="1:64" ht="13.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3"/>
      <c r="BH628" s="13"/>
      <c r="BI628" s="13"/>
      <c r="BJ628" s="13"/>
      <c r="BK628" s="13"/>
      <c r="BL628" s="13"/>
    </row>
    <row r="629" spans="1:64" ht="13.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3"/>
      <c r="BH629" s="13"/>
      <c r="BI629" s="13"/>
      <c r="BJ629" s="13"/>
      <c r="BK629" s="13"/>
      <c r="BL629" s="13"/>
    </row>
    <row r="630" spans="1:64" ht="13.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3"/>
      <c r="BH630" s="13"/>
      <c r="BI630" s="13"/>
      <c r="BJ630" s="13"/>
      <c r="BK630" s="13"/>
      <c r="BL630" s="13"/>
    </row>
    <row r="631" spans="1:64" ht="13.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3"/>
      <c r="BH631" s="13"/>
      <c r="BI631" s="13"/>
      <c r="BJ631" s="13"/>
      <c r="BK631" s="13"/>
      <c r="BL631" s="13"/>
    </row>
    <row r="632" spans="1:64" ht="13.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3"/>
      <c r="BH632" s="13"/>
      <c r="BI632" s="13"/>
      <c r="BJ632" s="13"/>
      <c r="BK632" s="13"/>
      <c r="BL632" s="13"/>
    </row>
    <row r="633" spans="1:64" ht="13.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3"/>
      <c r="BH633" s="13"/>
      <c r="BI633" s="13"/>
      <c r="BJ633" s="13"/>
      <c r="BK633" s="13"/>
      <c r="BL633" s="13"/>
    </row>
    <row r="634" spans="1:64" ht="13.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3"/>
      <c r="BH634" s="13"/>
      <c r="BI634" s="13"/>
      <c r="BJ634" s="13"/>
      <c r="BK634" s="13"/>
      <c r="BL634" s="13"/>
    </row>
    <row r="635" spans="1:64" ht="13.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3"/>
      <c r="BH635" s="13"/>
      <c r="BI635" s="13"/>
      <c r="BJ635" s="13"/>
      <c r="BK635" s="13"/>
      <c r="BL635" s="13"/>
    </row>
    <row r="636" spans="1:64" ht="13.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3"/>
      <c r="BH636" s="13"/>
      <c r="BI636" s="13"/>
      <c r="BJ636" s="13"/>
      <c r="BK636" s="13"/>
      <c r="BL636" s="13"/>
    </row>
    <row r="637" spans="1:64" ht="13.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3"/>
      <c r="BH637" s="13"/>
      <c r="BI637" s="13"/>
      <c r="BJ637" s="13"/>
      <c r="BK637" s="13"/>
      <c r="BL637" s="13"/>
    </row>
    <row r="638" spans="1:64" ht="13.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3"/>
      <c r="BH638" s="13"/>
      <c r="BI638" s="13"/>
      <c r="BJ638" s="13"/>
      <c r="BK638" s="13"/>
      <c r="BL638" s="13"/>
    </row>
    <row r="639" spans="1:64" ht="13.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3"/>
      <c r="BH639" s="13"/>
      <c r="BI639" s="13"/>
      <c r="BJ639" s="13"/>
      <c r="BK639" s="13"/>
      <c r="BL639" s="13"/>
    </row>
    <row r="640" spans="1:64" ht="13.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3"/>
      <c r="BH640" s="13"/>
      <c r="BI640" s="13"/>
      <c r="BJ640" s="13"/>
      <c r="BK640" s="13"/>
      <c r="BL640" s="13"/>
    </row>
    <row r="641" spans="1:64" ht="13.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3"/>
      <c r="BH641" s="13"/>
      <c r="BI641" s="13"/>
      <c r="BJ641" s="13"/>
      <c r="BK641" s="13"/>
      <c r="BL641" s="13"/>
    </row>
    <row r="642" spans="1:64" ht="13.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3"/>
      <c r="BH642" s="13"/>
      <c r="BI642" s="13"/>
      <c r="BJ642" s="13"/>
      <c r="BK642" s="13"/>
      <c r="BL642" s="13"/>
    </row>
    <row r="643" spans="1:64" ht="13.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3"/>
      <c r="BH643" s="13"/>
      <c r="BI643" s="13"/>
      <c r="BJ643" s="13"/>
      <c r="BK643" s="13"/>
      <c r="BL643" s="13"/>
    </row>
    <row r="644" spans="1:64" ht="13.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3"/>
      <c r="BH644" s="13"/>
      <c r="BI644" s="13"/>
      <c r="BJ644" s="13"/>
      <c r="BK644" s="13"/>
      <c r="BL644" s="13"/>
    </row>
    <row r="645" spans="1:64" ht="13.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3"/>
      <c r="BH645" s="13"/>
      <c r="BI645" s="13"/>
      <c r="BJ645" s="13"/>
      <c r="BK645" s="13"/>
      <c r="BL645" s="13"/>
    </row>
    <row r="646" spans="1:64" ht="13.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3"/>
      <c r="BH646" s="13"/>
      <c r="BI646" s="13"/>
      <c r="BJ646" s="13"/>
      <c r="BK646" s="13"/>
      <c r="BL646" s="13"/>
    </row>
    <row r="647" spans="1:64" ht="13.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3"/>
      <c r="BH647" s="13"/>
      <c r="BI647" s="13"/>
      <c r="BJ647" s="13"/>
      <c r="BK647" s="13"/>
      <c r="BL647" s="13"/>
    </row>
    <row r="648" spans="1:64" ht="13.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3"/>
      <c r="BH648" s="13"/>
      <c r="BI648" s="13"/>
      <c r="BJ648" s="13"/>
      <c r="BK648" s="13"/>
      <c r="BL648" s="13"/>
    </row>
    <row r="649" spans="1:64" ht="13.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3"/>
      <c r="BH649" s="13"/>
      <c r="BI649" s="13"/>
      <c r="BJ649" s="13"/>
      <c r="BK649" s="13"/>
      <c r="BL649" s="13"/>
    </row>
    <row r="650" spans="1:64" ht="13.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3"/>
      <c r="BH650" s="13"/>
      <c r="BI650" s="13"/>
      <c r="BJ650" s="13"/>
      <c r="BK650" s="13"/>
      <c r="BL650" s="13"/>
    </row>
    <row r="651" spans="1:64" ht="13.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3"/>
      <c r="BH651" s="13"/>
      <c r="BI651" s="13"/>
      <c r="BJ651" s="13"/>
      <c r="BK651" s="13"/>
      <c r="BL651" s="13"/>
    </row>
    <row r="652" spans="1:64" ht="13.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3"/>
      <c r="BH652" s="13"/>
      <c r="BI652" s="13"/>
      <c r="BJ652" s="13"/>
      <c r="BK652" s="13"/>
      <c r="BL652" s="13"/>
    </row>
    <row r="653" spans="1:64" ht="13.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3"/>
      <c r="BH653" s="13"/>
      <c r="BI653" s="13"/>
      <c r="BJ653" s="13"/>
      <c r="BK653" s="13"/>
      <c r="BL653" s="13"/>
    </row>
    <row r="654" spans="1:64" ht="13.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3"/>
      <c r="BH654" s="13"/>
      <c r="BI654" s="13"/>
      <c r="BJ654" s="13"/>
      <c r="BK654" s="13"/>
      <c r="BL654" s="13"/>
    </row>
    <row r="655" spans="1:64" ht="13.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3"/>
      <c r="BH655" s="13"/>
      <c r="BI655" s="13"/>
      <c r="BJ655" s="13"/>
      <c r="BK655" s="13"/>
      <c r="BL655" s="13"/>
    </row>
    <row r="656" spans="1:64" ht="13.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3"/>
      <c r="BH656" s="13"/>
      <c r="BI656" s="13"/>
      <c r="BJ656" s="13"/>
      <c r="BK656" s="13"/>
      <c r="BL656" s="13"/>
    </row>
    <row r="657" spans="1:64" ht="13.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3"/>
      <c r="BH657" s="13"/>
      <c r="BI657" s="13"/>
      <c r="BJ657" s="13"/>
      <c r="BK657" s="13"/>
      <c r="BL657" s="13"/>
    </row>
    <row r="658" spans="1:64" ht="13.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3"/>
      <c r="BH658" s="13"/>
      <c r="BI658" s="13"/>
      <c r="BJ658" s="13"/>
      <c r="BK658" s="13"/>
      <c r="BL658" s="13"/>
    </row>
    <row r="659" spans="1:64" ht="13.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3"/>
      <c r="BH659" s="13"/>
      <c r="BI659" s="13"/>
      <c r="BJ659" s="13"/>
      <c r="BK659" s="13"/>
      <c r="BL659" s="13"/>
    </row>
    <row r="660" spans="1:64" ht="13.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3"/>
      <c r="BH660" s="13"/>
      <c r="BI660" s="13"/>
      <c r="BJ660" s="13"/>
      <c r="BK660" s="13"/>
      <c r="BL660" s="13"/>
    </row>
    <row r="661" spans="1:64" ht="13.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3"/>
      <c r="BH661" s="13"/>
      <c r="BI661" s="13"/>
      <c r="BJ661" s="13"/>
      <c r="BK661" s="13"/>
      <c r="BL661" s="13"/>
    </row>
    <row r="662" spans="1:64" ht="13.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3"/>
      <c r="BH662" s="13"/>
      <c r="BI662" s="13"/>
      <c r="BJ662" s="13"/>
      <c r="BK662" s="13"/>
      <c r="BL662" s="13"/>
    </row>
    <row r="663" spans="1:64" ht="13.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3"/>
      <c r="BH663" s="13"/>
      <c r="BI663" s="13"/>
      <c r="BJ663" s="13"/>
      <c r="BK663" s="13"/>
      <c r="BL663" s="13"/>
    </row>
    <row r="664" spans="1:64" ht="13.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3"/>
      <c r="BH664" s="13"/>
      <c r="BI664" s="13"/>
      <c r="BJ664" s="13"/>
      <c r="BK664" s="13"/>
      <c r="BL664" s="13"/>
    </row>
    <row r="665" spans="1:64" ht="13.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3"/>
      <c r="BH665" s="13"/>
      <c r="BI665" s="13"/>
      <c r="BJ665" s="13"/>
      <c r="BK665" s="13"/>
      <c r="BL665" s="13"/>
    </row>
    <row r="666" spans="1:64" ht="13.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3"/>
      <c r="BH666" s="13"/>
      <c r="BI666" s="13"/>
      <c r="BJ666" s="13"/>
      <c r="BK666" s="13"/>
      <c r="BL666" s="13"/>
    </row>
    <row r="667" spans="1:64" ht="13.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3"/>
      <c r="BH667" s="13"/>
      <c r="BI667" s="13"/>
      <c r="BJ667" s="13"/>
      <c r="BK667" s="13"/>
      <c r="BL667" s="13"/>
    </row>
    <row r="668" spans="1:64" ht="13.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3"/>
      <c r="BH668" s="13"/>
      <c r="BI668" s="13"/>
      <c r="BJ668" s="13"/>
      <c r="BK668" s="13"/>
      <c r="BL668" s="13"/>
    </row>
    <row r="669" spans="1:64" ht="13.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3"/>
      <c r="BH669" s="13"/>
      <c r="BI669" s="13"/>
      <c r="BJ669" s="13"/>
      <c r="BK669" s="13"/>
      <c r="BL669" s="13"/>
    </row>
    <row r="670" spans="1:64" ht="13.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3"/>
      <c r="BH670" s="13"/>
      <c r="BI670" s="13"/>
      <c r="BJ670" s="13"/>
      <c r="BK670" s="13"/>
      <c r="BL670" s="13"/>
    </row>
    <row r="671" spans="1:64" ht="13.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3"/>
      <c r="BH671" s="13"/>
      <c r="BI671" s="13"/>
      <c r="BJ671" s="13"/>
      <c r="BK671" s="13"/>
      <c r="BL671" s="13"/>
    </row>
    <row r="672" spans="1:64" ht="13.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3"/>
      <c r="BH672" s="13"/>
      <c r="BI672" s="13"/>
      <c r="BJ672" s="13"/>
      <c r="BK672" s="13"/>
      <c r="BL672" s="13"/>
    </row>
    <row r="673" spans="1:64" ht="13.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3"/>
      <c r="BH673" s="13"/>
      <c r="BI673" s="13"/>
      <c r="BJ673" s="13"/>
      <c r="BK673" s="13"/>
      <c r="BL673" s="13"/>
    </row>
    <row r="674" spans="1:64" ht="13.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3"/>
      <c r="BH674" s="13"/>
      <c r="BI674" s="13"/>
      <c r="BJ674" s="13"/>
      <c r="BK674" s="13"/>
      <c r="BL674" s="13"/>
    </row>
    <row r="675" spans="1:64" ht="13.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3"/>
      <c r="BH675" s="13"/>
      <c r="BI675" s="13"/>
      <c r="BJ675" s="13"/>
      <c r="BK675" s="13"/>
      <c r="BL675" s="13"/>
    </row>
    <row r="676" spans="1:64" ht="13.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3"/>
      <c r="BH676" s="13"/>
      <c r="BI676" s="13"/>
      <c r="BJ676" s="13"/>
      <c r="BK676" s="13"/>
      <c r="BL676" s="13"/>
    </row>
    <row r="677" spans="1:64" ht="13.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3"/>
      <c r="BH677" s="13"/>
      <c r="BI677" s="13"/>
      <c r="BJ677" s="13"/>
      <c r="BK677" s="13"/>
      <c r="BL677" s="13"/>
    </row>
    <row r="678" spans="1:64" ht="13.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3"/>
      <c r="BH678" s="13"/>
      <c r="BI678" s="13"/>
      <c r="BJ678" s="13"/>
      <c r="BK678" s="13"/>
      <c r="BL678" s="13"/>
    </row>
    <row r="679" spans="1:64" ht="13.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3"/>
      <c r="BH679" s="13"/>
      <c r="BI679" s="13"/>
      <c r="BJ679" s="13"/>
      <c r="BK679" s="13"/>
      <c r="BL679" s="13"/>
    </row>
    <row r="680" spans="1:64" ht="13.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3"/>
      <c r="BH680" s="13"/>
      <c r="BI680" s="13"/>
      <c r="BJ680" s="13"/>
      <c r="BK680" s="13"/>
      <c r="BL680" s="13"/>
    </row>
    <row r="681" spans="1:64" ht="13.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3"/>
      <c r="BH681" s="13"/>
      <c r="BI681" s="13"/>
      <c r="BJ681" s="13"/>
      <c r="BK681" s="13"/>
      <c r="BL681" s="13"/>
    </row>
    <row r="682" spans="1:64" ht="13.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3"/>
      <c r="BH682" s="13"/>
      <c r="BI682" s="13"/>
      <c r="BJ682" s="13"/>
      <c r="BK682" s="13"/>
      <c r="BL682" s="13"/>
    </row>
    <row r="683" spans="1:64" ht="13.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3"/>
      <c r="BH683" s="13"/>
      <c r="BI683" s="13"/>
      <c r="BJ683" s="13"/>
      <c r="BK683" s="13"/>
      <c r="BL683" s="13"/>
    </row>
    <row r="684" spans="1:64" ht="13.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3"/>
      <c r="BH684" s="13"/>
      <c r="BI684" s="13"/>
      <c r="BJ684" s="13"/>
      <c r="BK684" s="13"/>
      <c r="BL684" s="13"/>
    </row>
    <row r="685" spans="1:64" ht="13.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3"/>
      <c r="BH685" s="13"/>
      <c r="BI685" s="13"/>
      <c r="BJ685" s="13"/>
      <c r="BK685" s="13"/>
      <c r="BL685" s="13"/>
    </row>
    <row r="686" spans="1:64" ht="13.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3"/>
      <c r="BH686" s="13"/>
      <c r="BI686" s="13"/>
      <c r="BJ686" s="13"/>
      <c r="BK686" s="13"/>
      <c r="BL686" s="13"/>
    </row>
    <row r="687" spans="1:64" ht="13.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3"/>
      <c r="BH687" s="13"/>
      <c r="BI687" s="13"/>
      <c r="BJ687" s="13"/>
      <c r="BK687" s="13"/>
      <c r="BL687" s="13"/>
    </row>
    <row r="688" spans="1:64" ht="13.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3"/>
      <c r="BH688" s="13"/>
      <c r="BI688" s="13"/>
      <c r="BJ688" s="13"/>
      <c r="BK688" s="13"/>
      <c r="BL688" s="13"/>
    </row>
    <row r="689" spans="1:64" ht="13.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3"/>
      <c r="BH689" s="13"/>
      <c r="BI689" s="13"/>
      <c r="BJ689" s="13"/>
      <c r="BK689" s="13"/>
      <c r="BL689" s="13"/>
    </row>
    <row r="690" spans="1:64" ht="13.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3"/>
      <c r="BH690" s="13"/>
      <c r="BI690" s="13"/>
      <c r="BJ690" s="13"/>
      <c r="BK690" s="13"/>
      <c r="BL690" s="13"/>
    </row>
    <row r="691" spans="1:64" ht="13.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3"/>
      <c r="BH691" s="13"/>
      <c r="BI691" s="13"/>
      <c r="BJ691" s="13"/>
      <c r="BK691" s="13"/>
      <c r="BL691" s="13"/>
    </row>
    <row r="692" spans="1:64" ht="13.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3"/>
      <c r="BH692" s="13"/>
      <c r="BI692" s="13"/>
      <c r="BJ692" s="13"/>
      <c r="BK692" s="13"/>
      <c r="BL692" s="13"/>
    </row>
    <row r="693" spans="1:64" ht="13.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3"/>
      <c r="BH693" s="13"/>
      <c r="BI693" s="13"/>
      <c r="BJ693" s="13"/>
      <c r="BK693" s="13"/>
      <c r="BL693" s="13"/>
    </row>
    <row r="694" spans="1:64" ht="13.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3"/>
      <c r="BH694" s="13"/>
      <c r="BI694" s="13"/>
      <c r="BJ694" s="13"/>
      <c r="BK694" s="13"/>
      <c r="BL694" s="13"/>
    </row>
    <row r="695" spans="1:64" ht="13.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3"/>
      <c r="BH695" s="13"/>
      <c r="BI695" s="13"/>
      <c r="BJ695" s="13"/>
      <c r="BK695" s="13"/>
      <c r="BL695" s="13"/>
    </row>
    <row r="696" spans="1:64" ht="13.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3"/>
      <c r="BH696" s="13"/>
      <c r="BI696" s="13"/>
      <c r="BJ696" s="13"/>
      <c r="BK696" s="13"/>
      <c r="BL696" s="13"/>
    </row>
    <row r="697" spans="1:64" ht="13.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3"/>
      <c r="BH697" s="13"/>
      <c r="BI697" s="13"/>
      <c r="BJ697" s="13"/>
      <c r="BK697" s="13"/>
      <c r="BL697" s="13"/>
    </row>
    <row r="698" spans="1:64" ht="13.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3"/>
      <c r="BH698" s="13"/>
      <c r="BI698" s="13"/>
      <c r="BJ698" s="13"/>
      <c r="BK698" s="13"/>
      <c r="BL698" s="13"/>
    </row>
    <row r="699" spans="1:64" ht="13.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3"/>
      <c r="BH699" s="13"/>
      <c r="BI699" s="13"/>
      <c r="BJ699" s="13"/>
      <c r="BK699" s="13"/>
      <c r="BL699" s="13"/>
    </row>
    <row r="700" spans="1:64" ht="13.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3"/>
      <c r="BH700" s="13"/>
      <c r="BI700" s="13"/>
      <c r="BJ700" s="13"/>
      <c r="BK700" s="13"/>
      <c r="BL700" s="13"/>
    </row>
    <row r="701" spans="1:64" ht="13.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3"/>
      <c r="BH701" s="13"/>
      <c r="BI701" s="13"/>
      <c r="BJ701" s="13"/>
      <c r="BK701" s="13"/>
      <c r="BL701" s="13"/>
    </row>
    <row r="702" spans="1:64" ht="13.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3"/>
      <c r="BH702" s="13"/>
      <c r="BI702" s="13"/>
      <c r="BJ702" s="13"/>
      <c r="BK702" s="13"/>
      <c r="BL702" s="13"/>
    </row>
    <row r="703" spans="1:64" ht="13.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3"/>
      <c r="BH703" s="13"/>
      <c r="BI703" s="13"/>
      <c r="BJ703" s="13"/>
      <c r="BK703" s="13"/>
      <c r="BL703" s="13"/>
    </row>
    <row r="704" spans="1:64" ht="13.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3"/>
      <c r="BH704" s="13"/>
      <c r="BI704" s="13"/>
      <c r="BJ704" s="13"/>
      <c r="BK704" s="13"/>
      <c r="BL704" s="13"/>
    </row>
    <row r="705" spans="1:64" ht="13.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3"/>
      <c r="BH705" s="13"/>
      <c r="BI705" s="13"/>
      <c r="BJ705" s="13"/>
      <c r="BK705" s="13"/>
      <c r="BL705" s="13"/>
    </row>
    <row r="706" spans="1:64" ht="13.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3"/>
      <c r="BH706" s="13"/>
      <c r="BI706" s="13"/>
      <c r="BJ706" s="13"/>
      <c r="BK706" s="13"/>
      <c r="BL706" s="13"/>
    </row>
    <row r="707" spans="1:64" ht="13.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3"/>
      <c r="BH707" s="13"/>
      <c r="BI707" s="13"/>
      <c r="BJ707" s="13"/>
      <c r="BK707" s="13"/>
      <c r="BL707" s="13"/>
    </row>
    <row r="708" spans="1:64" ht="13.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3"/>
      <c r="BH708" s="13"/>
      <c r="BI708" s="13"/>
      <c r="BJ708" s="13"/>
      <c r="BK708" s="13"/>
      <c r="BL708" s="13"/>
    </row>
    <row r="709" spans="1:64" ht="13.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3"/>
      <c r="BH709" s="13"/>
      <c r="BI709" s="13"/>
      <c r="BJ709" s="13"/>
      <c r="BK709" s="13"/>
      <c r="BL709" s="13"/>
    </row>
    <row r="710" spans="1:64" ht="13.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3"/>
      <c r="BH710" s="13"/>
      <c r="BI710" s="13"/>
      <c r="BJ710" s="13"/>
      <c r="BK710" s="13"/>
      <c r="BL710" s="13"/>
    </row>
    <row r="711" spans="1:64" ht="13.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3"/>
      <c r="BH711" s="13"/>
      <c r="BI711" s="13"/>
      <c r="BJ711" s="13"/>
      <c r="BK711" s="13"/>
      <c r="BL711" s="13"/>
    </row>
    <row r="712" spans="1:64" ht="13.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3"/>
      <c r="BH712" s="13"/>
      <c r="BI712" s="13"/>
      <c r="BJ712" s="13"/>
      <c r="BK712" s="13"/>
      <c r="BL712" s="13"/>
    </row>
    <row r="713" spans="1:64" ht="13.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3"/>
      <c r="BH713" s="13"/>
      <c r="BI713" s="13"/>
      <c r="BJ713" s="13"/>
      <c r="BK713" s="13"/>
      <c r="BL713" s="13"/>
    </row>
    <row r="714" spans="1:64" ht="13.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3"/>
      <c r="BH714" s="13"/>
      <c r="BI714" s="13"/>
      <c r="BJ714" s="13"/>
      <c r="BK714" s="13"/>
      <c r="BL714" s="13"/>
    </row>
    <row r="715" spans="1:64" ht="13.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3"/>
      <c r="BH715" s="13"/>
      <c r="BI715" s="13"/>
      <c r="BJ715" s="13"/>
      <c r="BK715" s="13"/>
      <c r="BL715" s="13"/>
    </row>
    <row r="716" spans="1:64" ht="13.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3"/>
      <c r="BH716" s="13"/>
      <c r="BI716" s="13"/>
      <c r="BJ716" s="13"/>
      <c r="BK716" s="13"/>
      <c r="BL716" s="13"/>
    </row>
    <row r="717" spans="1:64" ht="13.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3"/>
      <c r="BH717" s="13"/>
      <c r="BI717" s="13"/>
      <c r="BJ717" s="13"/>
      <c r="BK717" s="13"/>
      <c r="BL717" s="13"/>
    </row>
    <row r="718" spans="1:64" ht="13.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3"/>
      <c r="BH718" s="13"/>
      <c r="BI718" s="13"/>
      <c r="BJ718" s="13"/>
      <c r="BK718" s="13"/>
      <c r="BL718" s="13"/>
    </row>
    <row r="719" spans="1:64" ht="13.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3"/>
      <c r="BH719" s="13"/>
      <c r="BI719" s="13"/>
      <c r="BJ719" s="13"/>
      <c r="BK719" s="13"/>
      <c r="BL719" s="13"/>
    </row>
    <row r="720" spans="1:64" ht="13.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3"/>
      <c r="BH720" s="13"/>
      <c r="BI720" s="13"/>
      <c r="BJ720" s="13"/>
      <c r="BK720" s="13"/>
      <c r="BL720" s="13"/>
    </row>
    <row r="721" spans="1:64" ht="13.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3"/>
      <c r="BH721" s="13"/>
      <c r="BI721" s="13"/>
      <c r="BJ721" s="13"/>
      <c r="BK721" s="13"/>
      <c r="BL721" s="13"/>
    </row>
    <row r="722" spans="1:64" ht="13.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3"/>
      <c r="BH722" s="13"/>
      <c r="BI722" s="13"/>
      <c r="BJ722" s="13"/>
      <c r="BK722" s="13"/>
      <c r="BL722" s="13"/>
    </row>
    <row r="723" spans="1:64" ht="13.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3"/>
      <c r="BH723" s="13"/>
      <c r="BI723" s="13"/>
      <c r="BJ723" s="13"/>
      <c r="BK723" s="13"/>
      <c r="BL723" s="13"/>
    </row>
    <row r="724" spans="1:64" ht="13.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3"/>
      <c r="BH724" s="13"/>
      <c r="BI724" s="13"/>
      <c r="BJ724" s="13"/>
      <c r="BK724" s="13"/>
      <c r="BL724" s="13"/>
    </row>
    <row r="725" spans="1:64" ht="13.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3"/>
      <c r="BH725" s="13"/>
      <c r="BI725" s="13"/>
      <c r="BJ725" s="13"/>
      <c r="BK725" s="13"/>
      <c r="BL725" s="13"/>
    </row>
    <row r="726" spans="1:64" ht="13.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3"/>
      <c r="BH726" s="13"/>
      <c r="BI726" s="13"/>
      <c r="BJ726" s="13"/>
      <c r="BK726" s="13"/>
      <c r="BL726" s="13"/>
    </row>
    <row r="727" spans="1:64" ht="13.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3"/>
      <c r="BH727" s="13"/>
      <c r="BI727" s="13"/>
      <c r="BJ727" s="13"/>
      <c r="BK727" s="13"/>
      <c r="BL727" s="13"/>
    </row>
    <row r="728" spans="1:64" ht="13.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3"/>
      <c r="BH728" s="13"/>
      <c r="BI728" s="13"/>
      <c r="BJ728" s="13"/>
      <c r="BK728" s="13"/>
      <c r="BL728" s="13"/>
    </row>
    <row r="729" spans="1:64" ht="13.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3"/>
      <c r="BH729" s="13"/>
      <c r="BI729" s="13"/>
      <c r="BJ729" s="13"/>
      <c r="BK729" s="13"/>
      <c r="BL729" s="13"/>
    </row>
    <row r="730" spans="1:64" ht="13.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3"/>
      <c r="BH730" s="13"/>
      <c r="BI730" s="13"/>
      <c r="BJ730" s="13"/>
      <c r="BK730" s="13"/>
      <c r="BL730" s="13"/>
    </row>
    <row r="731" spans="1:64" ht="13.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3"/>
      <c r="BH731" s="13"/>
      <c r="BI731" s="13"/>
      <c r="BJ731" s="13"/>
      <c r="BK731" s="13"/>
      <c r="BL731" s="13"/>
    </row>
    <row r="732" spans="1:64" ht="13.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3"/>
      <c r="BH732" s="13"/>
      <c r="BI732" s="13"/>
      <c r="BJ732" s="13"/>
      <c r="BK732" s="13"/>
      <c r="BL732" s="13"/>
    </row>
    <row r="733" spans="1:64" ht="13.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3"/>
      <c r="BH733" s="13"/>
      <c r="BI733" s="13"/>
      <c r="BJ733" s="13"/>
      <c r="BK733" s="13"/>
      <c r="BL733" s="13"/>
    </row>
    <row r="734" spans="1:64" ht="13.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3"/>
      <c r="BH734" s="13"/>
      <c r="BI734" s="13"/>
      <c r="BJ734" s="13"/>
      <c r="BK734" s="13"/>
      <c r="BL734" s="13"/>
    </row>
    <row r="735" spans="1:64" ht="13.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3"/>
      <c r="BH735" s="13"/>
      <c r="BI735" s="13"/>
      <c r="BJ735" s="13"/>
      <c r="BK735" s="13"/>
      <c r="BL735" s="13"/>
    </row>
    <row r="736" spans="1:64" ht="13.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3"/>
      <c r="BH736" s="13"/>
      <c r="BI736" s="13"/>
      <c r="BJ736" s="13"/>
      <c r="BK736" s="13"/>
      <c r="BL736" s="13"/>
    </row>
    <row r="737" spans="1:64" ht="13.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3"/>
      <c r="BH737" s="13"/>
      <c r="BI737" s="13"/>
      <c r="BJ737" s="13"/>
      <c r="BK737" s="13"/>
      <c r="BL737" s="13"/>
    </row>
    <row r="738" spans="1:64" ht="13.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3"/>
      <c r="BH738" s="13"/>
      <c r="BI738" s="13"/>
      <c r="BJ738" s="13"/>
      <c r="BK738" s="13"/>
      <c r="BL738" s="13"/>
    </row>
    <row r="739" spans="1:64" ht="13.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3"/>
      <c r="BH739" s="13"/>
      <c r="BI739" s="13"/>
      <c r="BJ739" s="13"/>
      <c r="BK739" s="13"/>
      <c r="BL739" s="13"/>
    </row>
    <row r="740" spans="1:64" ht="13.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3"/>
      <c r="BH740" s="13"/>
      <c r="BI740" s="13"/>
      <c r="BJ740" s="13"/>
      <c r="BK740" s="13"/>
      <c r="BL740" s="13"/>
    </row>
    <row r="741" spans="1:64" ht="13.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3"/>
      <c r="BH741" s="13"/>
      <c r="BI741" s="13"/>
      <c r="BJ741" s="13"/>
      <c r="BK741" s="13"/>
      <c r="BL741" s="13"/>
    </row>
    <row r="742" spans="1:64" ht="13.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3"/>
      <c r="BH742" s="13"/>
      <c r="BI742" s="13"/>
      <c r="BJ742" s="13"/>
      <c r="BK742" s="13"/>
      <c r="BL742" s="13"/>
    </row>
    <row r="743" spans="1:64" ht="13.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3"/>
      <c r="BH743" s="13"/>
      <c r="BI743" s="13"/>
      <c r="BJ743" s="13"/>
      <c r="BK743" s="13"/>
      <c r="BL743" s="13"/>
    </row>
    <row r="744" spans="1:64" ht="13.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3"/>
      <c r="BH744" s="13"/>
      <c r="BI744" s="13"/>
      <c r="BJ744" s="13"/>
      <c r="BK744" s="13"/>
      <c r="BL744" s="13"/>
    </row>
    <row r="745" spans="1:64" ht="13.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3"/>
      <c r="BH745" s="13"/>
      <c r="BI745" s="13"/>
      <c r="BJ745" s="13"/>
      <c r="BK745" s="13"/>
      <c r="BL745" s="13"/>
    </row>
    <row r="746" spans="1:64" ht="13.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3"/>
      <c r="BH746" s="13"/>
      <c r="BI746" s="13"/>
      <c r="BJ746" s="13"/>
      <c r="BK746" s="13"/>
      <c r="BL746" s="13"/>
    </row>
    <row r="747" spans="1:64" ht="13.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3"/>
      <c r="BH747" s="13"/>
      <c r="BI747" s="13"/>
      <c r="BJ747" s="13"/>
      <c r="BK747" s="13"/>
      <c r="BL747" s="13"/>
    </row>
    <row r="748" spans="1:64" ht="13.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3"/>
      <c r="BH748" s="13"/>
      <c r="BI748" s="13"/>
      <c r="BJ748" s="13"/>
      <c r="BK748" s="13"/>
      <c r="BL748" s="13"/>
    </row>
    <row r="749" spans="1:64" ht="13.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3"/>
      <c r="BH749" s="13"/>
      <c r="BI749" s="13"/>
      <c r="BJ749" s="13"/>
      <c r="BK749" s="13"/>
      <c r="BL749" s="13"/>
    </row>
    <row r="750" spans="1:64" ht="13.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3"/>
      <c r="BH750" s="13"/>
      <c r="BI750" s="13"/>
      <c r="BJ750" s="13"/>
      <c r="BK750" s="13"/>
      <c r="BL750" s="13"/>
    </row>
    <row r="751" spans="1:64" ht="13.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3"/>
      <c r="BH751" s="13"/>
      <c r="BI751" s="13"/>
      <c r="BJ751" s="13"/>
      <c r="BK751" s="13"/>
      <c r="BL751" s="13"/>
    </row>
    <row r="752" spans="1:64" ht="13.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3"/>
      <c r="BH752" s="13"/>
      <c r="BI752" s="13"/>
      <c r="BJ752" s="13"/>
      <c r="BK752" s="13"/>
      <c r="BL752" s="13"/>
    </row>
    <row r="753" spans="1:64" ht="13.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3"/>
      <c r="BH753" s="13"/>
      <c r="BI753" s="13"/>
      <c r="BJ753" s="13"/>
      <c r="BK753" s="13"/>
      <c r="BL753" s="13"/>
    </row>
    <row r="754" spans="1:64" ht="13.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3"/>
      <c r="BH754" s="13"/>
      <c r="BI754" s="13"/>
      <c r="BJ754" s="13"/>
      <c r="BK754" s="13"/>
      <c r="BL754" s="13"/>
    </row>
    <row r="755" spans="1:64" ht="13.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3"/>
      <c r="BH755" s="13"/>
      <c r="BI755" s="13"/>
      <c r="BJ755" s="13"/>
      <c r="BK755" s="13"/>
      <c r="BL755" s="13"/>
    </row>
    <row r="756" spans="1:64" ht="13.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3"/>
      <c r="BH756" s="13"/>
      <c r="BI756" s="13"/>
      <c r="BJ756" s="13"/>
      <c r="BK756" s="13"/>
      <c r="BL756" s="13"/>
    </row>
    <row r="757" spans="1:64" ht="13.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3"/>
      <c r="BH757" s="13"/>
      <c r="BI757" s="13"/>
      <c r="BJ757" s="13"/>
      <c r="BK757" s="13"/>
      <c r="BL757" s="13"/>
    </row>
    <row r="758" spans="1:64" ht="13.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3"/>
      <c r="BH758" s="13"/>
      <c r="BI758" s="13"/>
      <c r="BJ758" s="13"/>
      <c r="BK758" s="13"/>
      <c r="BL758" s="13"/>
    </row>
    <row r="759" spans="1:64" ht="13.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3"/>
      <c r="BH759" s="13"/>
      <c r="BI759" s="13"/>
      <c r="BJ759" s="13"/>
      <c r="BK759" s="13"/>
      <c r="BL759" s="13"/>
    </row>
    <row r="760" spans="1:64" ht="13.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3"/>
      <c r="BH760" s="13"/>
      <c r="BI760" s="13"/>
      <c r="BJ760" s="13"/>
      <c r="BK760" s="13"/>
      <c r="BL760" s="13"/>
    </row>
    <row r="761" spans="1:64" ht="13.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3"/>
      <c r="BH761" s="13"/>
      <c r="BI761" s="13"/>
      <c r="BJ761" s="13"/>
      <c r="BK761" s="13"/>
      <c r="BL761" s="13"/>
    </row>
    <row r="762" spans="1:64" ht="13.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3"/>
      <c r="BH762" s="13"/>
      <c r="BI762" s="13"/>
      <c r="BJ762" s="13"/>
      <c r="BK762" s="13"/>
      <c r="BL762" s="13"/>
    </row>
    <row r="763" spans="1:64" ht="13.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3"/>
      <c r="BH763" s="13"/>
      <c r="BI763" s="13"/>
      <c r="BJ763" s="13"/>
      <c r="BK763" s="13"/>
      <c r="BL763" s="13"/>
    </row>
    <row r="764" spans="1:64" ht="13.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3"/>
      <c r="BH764" s="13"/>
      <c r="BI764" s="13"/>
      <c r="BJ764" s="13"/>
      <c r="BK764" s="13"/>
      <c r="BL764" s="13"/>
    </row>
    <row r="765" spans="1:64" ht="13.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3"/>
      <c r="BH765" s="13"/>
      <c r="BI765" s="13"/>
      <c r="BJ765" s="13"/>
      <c r="BK765" s="13"/>
      <c r="BL765" s="13"/>
    </row>
    <row r="766" spans="1:64" ht="13.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3"/>
      <c r="BH766" s="13"/>
      <c r="BI766" s="13"/>
      <c r="BJ766" s="13"/>
      <c r="BK766" s="13"/>
      <c r="BL766" s="13"/>
    </row>
    <row r="767" spans="1:64" ht="13.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3"/>
      <c r="BH767" s="13"/>
      <c r="BI767" s="13"/>
      <c r="BJ767" s="13"/>
      <c r="BK767" s="13"/>
      <c r="BL767" s="13"/>
    </row>
    <row r="768" spans="1:64" ht="13.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3"/>
      <c r="BH768" s="13"/>
      <c r="BI768" s="13"/>
      <c r="BJ768" s="13"/>
      <c r="BK768" s="13"/>
      <c r="BL768" s="13"/>
    </row>
    <row r="769" spans="1:64" ht="13.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3"/>
      <c r="BH769" s="13"/>
      <c r="BI769" s="13"/>
      <c r="BJ769" s="13"/>
      <c r="BK769" s="13"/>
      <c r="BL769" s="13"/>
    </row>
    <row r="770" spans="1:64" ht="13.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3"/>
      <c r="BH770" s="13"/>
      <c r="BI770" s="13"/>
      <c r="BJ770" s="13"/>
      <c r="BK770" s="13"/>
      <c r="BL770" s="13"/>
    </row>
    <row r="771" spans="1:64" ht="13.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3"/>
      <c r="BH771" s="13"/>
      <c r="BI771" s="13"/>
      <c r="BJ771" s="13"/>
      <c r="BK771" s="13"/>
      <c r="BL771" s="13"/>
    </row>
    <row r="772" spans="1:64" ht="13.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3"/>
      <c r="BH772" s="13"/>
      <c r="BI772" s="13"/>
      <c r="BJ772" s="13"/>
      <c r="BK772" s="13"/>
      <c r="BL772" s="13"/>
    </row>
    <row r="773" spans="1:64" ht="13.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3"/>
      <c r="BH773" s="13"/>
      <c r="BI773" s="13"/>
      <c r="BJ773" s="13"/>
      <c r="BK773" s="13"/>
      <c r="BL773" s="13"/>
    </row>
    <row r="774" spans="1:64" ht="13.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3"/>
      <c r="BH774" s="13"/>
      <c r="BI774" s="13"/>
      <c r="BJ774" s="13"/>
      <c r="BK774" s="13"/>
      <c r="BL774" s="13"/>
    </row>
    <row r="775" spans="1:64" ht="13.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3"/>
      <c r="BH775" s="13"/>
      <c r="BI775" s="13"/>
      <c r="BJ775" s="13"/>
      <c r="BK775" s="13"/>
      <c r="BL775" s="13"/>
    </row>
    <row r="776" spans="1:64" ht="13.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3"/>
      <c r="BH776" s="13"/>
      <c r="BI776" s="13"/>
      <c r="BJ776" s="13"/>
      <c r="BK776" s="13"/>
      <c r="BL776" s="13"/>
    </row>
    <row r="777" spans="1:64" ht="13.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3"/>
      <c r="BH777" s="13"/>
      <c r="BI777" s="13"/>
      <c r="BJ777" s="13"/>
      <c r="BK777" s="13"/>
      <c r="BL777" s="13"/>
    </row>
    <row r="778" spans="1:64" ht="13.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3"/>
      <c r="BH778" s="13"/>
      <c r="BI778" s="13"/>
      <c r="BJ778" s="13"/>
      <c r="BK778" s="13"/>
      <c r="BL778" s="13"/>
    </row>
    <row r="779" spans="1:64" ht="13.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3"/>
      <c r="BH779" s="13"/>
      <c r="BI779" s="13"/>
      <c r="BJ779" s="13"/>
      <c r="BK779" s="13"/>
      <c r="BL779" s="13"/>
    </row>
    <row r="780" spans="1:64" ht="13.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3"/>
      <c r="BH780" s="13"/>
      <c r="BI780" s="13"/>
      <c r="BJ780" s="13"/>
      <c r="BK780" s="13"/>
      <c r="BL780" s="13"/>
    </row>
    <row r="781" spans="1:64" ht="13.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3"/>
      <c r="BH781" s="13"/>
      <c r="BI781" s="13"/>
      <c r="BJ781" s="13"/>
      <c r="BK781" s="13"/>
      <c r="BL781" s="13"/>
    </row>
    <row r="782" spans="1:64" ht="13.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3"/>
      <c r="BH782" s="13"/>
      <c r="BI782" s="13"/>
      <c r="BJ782" s="13"/>
      <c r="BK782" s="13"/>
      <c r="BL782" s="13"/>
    </row>
    <row r="783" spans="1:64" ht="13.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3"/>
      <c r="BH783" s="13"/>
      <c r="BI783" s="13"/>
      <c r="BJ783" s="13"/>
      <c r="BK783" s="13"/>
      <c r="BL783" s="13"/>
    </row>
    <row r="784" spans="1:64" ht="13.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3"/>
      <c r="BH784" s="13"/>
      <c r="BI784" s="13"/>
      <c r="BJ784" s="13"/>
      <c r="BK784" s="13"/>
      <c r="BL784" s="13"/>
    </row>
    <row r="785" spans="1:64" ht="13.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3"/>
      <c r="BH785" s="13"/>
      <c r="BI785" s="13"/>
      <c r="BJ785" s="13"/>
      <c r="BK785" s="13"/>
      <c r="BL785" s="13"/>
    </row>
    <row r="786" spans="1:64" ht="13.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3"/>
      <c r="BH786" s="13"/>
      <c r="BI786" s="13"/>
      <c r="BJ786" s="13"/>
      <c r="BK786" s="13"/>
      <c r="BL786" s="13"/>
    </row>
    <row r="787" spans="1:64" ht="13.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3"/>
      <c r="BH787" s="13"/>
      <c r="BI787" s="13"/>
      <c r="BJ787" s="13"/>
      <c r="BK787" s="13"/>
      <c r="BL787" s="13"/>
    </row>
    <row r="788" spans="1:64" ht="13.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3"/>
      <c r="BH788" s="13"/>
      <c r="BI788" s="13"/>
      <c r="BJ788" s="13"/>
      <c r="BK788" s="13"/>
      <c r="BL788" s="13"/>
    </row>
    <row r="789" spans="1:64" ht="13.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3"/>
      <c r="BH789" s="13"/>
      <c r="BI789" s="13"/>
      <c r="BJ789" s="13"/>
      <c r="BK789" s="13"/>
      <c r="BL789" s="13"/>
    </row>
    <row r="790" spans="1:64" ht="13.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3"/>
      <c r="BH790" s="13"/>
      <c r="BI790" s="13"/>
      <c r="BJ790" s="13"/>
      <c r="BK790" s="13"/>
      <c r="BL790" s="13"/>
    </row>
    <row r="791" spans="1:64" ht="13.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3"/>
      <c r="BH791" s="13"/>
      <c r="BI791" s="13"/>
      <c r="BJ791" s="13"/>
      <c r="BK791" s="13"/>
      <c r="BL791" s="13"/>
    </row>
    <row r="792" spans="1:64" ht="13.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3"/>
      <c r="BH792" s="13"/>
      <c r="BI792" s="13"/>
      <c r="BJ792" s="13"/>
      <c r="BK792" s="13"/>
      <c r="BL792" s="13"/>
    </row>
    <row r="793" spans="1:64" ht="13.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3"/>
      <c r="BH793" s="13"/>
      <c r="BI793" s="13"/>
      <c r="BJ793" s="13"/>
      <c r="BK793" s="13"/>
      <c r="BL793" s="13"/>
    </row>
    <row r="794" spans="1:64" ht="13.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3"/>
      <c r="BH794" s="13"/>
      <c r="BI794" s="13"/>
      <c r="BJ794" s="13"/>
      <c r="BK794" s="13"/>
      <c r="BL794" s="13"/>
    </row>
    <row r="795" spans="1:64" ht="13.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3"/>
      <c r="BH795" s="13"/>
      <c r="BI795" s="13"/>
      <c r="BJ795" s="13"/>
      <c r="BK795" s="13"/>
      <c r="BL795" s="13"/>
    </row>
    <row r="796" spans="1:64" ht="13.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3"/>
      <c r="BH796" s="13"/>
      <c r="BI796" s="13"/>
      <c r="BJ796" s="13"/>
      <c r="BK796" s="13"/>
      <c r="BL796" s="13"/>
    </row>
    <row r="797" spans="1:64" ht="13.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3"/>
      <c r="BH797" s="13"/>
      <c r="BI797" s="13"/>
      <c r="BJ797" s="13"/>
      <c r="BK797" s="13"/>
      <c r="BL797" s="13"/>
    </row>
    <row r="798" spans="1:64" ht="13.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3"/>
      <c r="BH798" s="13"/>
      <c r="BI798" s="13"/>
      <c r="BJ798" s="13"/>
      <c r="BK798" s="13"/>
      <c r="BL798" s="13"/>
    </row>
    <row r="799" spans="1:64" ht="13.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3"/>
      <c r="BH799" s="13"/>
      <c r="BI799" s="13"/>
      <c r="BJ799" s="13"/>
      <c r="BK799" s="13"/>
      <c r="BL799" s="13"/>
    </row>
    <row r="800" spans="1:64" ht="13.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3"/>
      <c r="BH800" s="13"/>
      <c r="BI800" s="13"/>
      <c r="BJ800" s="13"/>
      <c r="BK800" s="13"/>
      <c r="BL800" s="13"/>
    </row>
    <row r="801" spans="1:64" ht="13.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3"/>
      <c r="BH801" s="13"/>
      <c r="BI801" s="13"/>
      <c r="BJ801" s="13"/>
      <c r="BK801" s="13"/>
      <c r="BL801" s="13"/>
    </row>
    <row r="802" spans="1:64" ht="13.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3"/>
      <c r="BH802" s="13"/>
      <c r="BI802" s="13"/>
      <c r="BJ802" s="13"/>
      <c r="BK802" s="13"/>
      <c r="BL802" s="13"/>
    </row>
    <row r="803" spans="1:64" ht="13.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3"/>
      <c r="BH803" s="13"/>
      <c r="BI803" s="13"/>
      <c r="BJ803" s="13"/>
      <c r="BK803" s="13"/>
      <c r="BL803" s="13"/>
    </row>
    <row r="804" spans="1:64" ht="13.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3"/>
      <c r="BH804" s="13"/>
      <c r="BI804" s="13"/>
      <c r="BJ804" s="13"/>
      <c r="BK804" s="13"/>
      <c r="BL804" s="13"/>
    </row>
    <row r="805" spans="1:64" ht="13.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3"/>
      <c r="BH805" s="13"/>
      <c r="BI805" s="13"/>
      <c r="BJ805" s="13"/>
      <c r="BK805" s="13"/>
      <c r="BL805" s="13"/>
    </row>
    <row r="806" spans="1:64" ht="13.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3"/>
      <c r="BH806" s="13"/>
      <c r="BI806" s="13"/>
      <c r="BJ806" s="13"/>
      <c r="BK806" s="13"/>
      <c r="BL806" s="13"/>
    </row>
    <row r="807" spans="1:64" ht="13.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3"/>
      <c r="BH807" s="13"/>
      <c r="BI807" s="13"/>
      <c r="BJ807" s="13"/>
      <c r="BK807" s="13"/>
      <c r="BL807" s="13"/>
    </row>
    <row r="808" spans="1:64" ht="13.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3"/>
      <c r="BH808" s="13"/>
      <c r="BI808" s="13"/>
      <c r="BJ808" s="13"/>
      <c r="BK808" s="13"/>
      <c r="BL808" s="13"/>
    </row>
    <row r="809" spans="1:64" ht="13.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3"/>
      <c r="BH809" s="13"/>
      <c r="BI809" s="13"/>
      <c r="BJ809" s="13"/>
      <c r="BK809" s="13"/>
      <c r="BL809" s="13"/>
    </row>
    <row r="810" spans="1:64" ht="13.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3"/>
      <c r="BH810" s="13"/>
      <c r="BI810" s="13"/>
      <c r="BJ810" s="13"/>
      <c r="BK810" s="13"/>
      <c r="BL810" s="13"/>
    </row>
    <row r="811" spans="1:64" ht="13.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3"/>
      <c r="BH811" s="13"/>
      <c r="BI811" s="13"/>
      <c r="BJ811" s="13"/>
      <c r="BK811" s="13"/>
      <c r="BL811" s="13"/>
    </row>
    <row r="812" spans="1:64" ht="13.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3"/>
      <c r="BH812" s="13"/>
      <c r="BI812" s="13"/>
      <c r="BJ812" s="13"/>
      <c r="BK812" s="13"/>
      <c r="BL812" s="13"/>
    </row>
    <row r="813" spans="1:64" ht="13.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3"/>
      <c r="BH813" s="13"/>
      <c r="BI813" s="13"/>
      <c r="BJ813" s="13"/>
      <c r="BK813" s="13"/>
      <c r="BL813" s="13"/>
    </row>
    <row r="814" spans="1:64" ht="13.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3"/>
      <c r="BH814" s="13"/>
      <c r="BI814" s="13"/>
      <c r="BJ814" s="13"/>
      <c r="BK814" s="13"/>
      <c r="BL814" s="13"/>
    </row>
    <row r="815" spans="1:64" ht="13.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3"/>
      <c r="BH815" s="13"/>
      <c r="BI815" s="13"/>
      <c r="BJ815" s="13"/>
      <c r="BK815" s="13"/>
      <c r="BL815" s="13"/>
    </row>
    <row r="816" spans="1:64" ht="13.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3"/>
      <c r="BH816" s="13"/>
      <c r="BI816" s="13"/>
      <c r="BJ816" s="13"/>
      <c r="BK816" s="13"/>
      <c r="BL816" s="13"/>
    </row>
    <row r="817" spans="1:64" ht="13.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3"/>
      <c r="BH817" s="13"/>
      <c r="BI817" s="13"/>
      <c r="BJ817" s="13"/>
      <c r="BK817" s="13"/>
      <c r="BL817" s="13"/>
    </row>
    <row r="818" spans="1:64" ht="13.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3"/>
      <c r="BH818" s="13"/>
      <c r="BI818" s="13"/>
      <c r="BJ818" s="13"/>
      <c r="BK818" s="13"/>
      <c r="BL818" s="13"/>
    </row>
    <row r="819" spans="1:64" ht="13.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3"/>
      <c r="BH819" s="13"/>
      <c r="BI819" s="13"/>
      <c r="BJ819" s="13"/>
      <c r="BK819" s="13"/>
      <c r="BL819" s="13"/>
    </row>
    <row r="820" spans="1:64" ht="13.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3"/>
      <c r="BH820" s="13"/>
      <c r="BI820" s="13"/>
      <c r="BJ820" s="13"/>
      <c r="BK820" s="13"/>
      <c r="BL820" s="13"/>
    </row>
    <row r="821" spans="1:64" ht="13.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3"/>
      <c r="BH821" s="13"/>
      <c r="BI821" s="13"/>
      <c r="BJ821" s="13"/>
      <c r="BK821" s="13"/>
      <c r="BL821" s="13"/>
    </row>
    <row r="822" spans="1:64" ht="13.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3"/>
      <c r="BH822" s="13"/>
      <c r="BI822" s="13"/>
      <c r="BJ822" s="13"/>
      <c r="BK822" s="13"/>
      <c r="BL822" s="13"/>
    </row>
    <row r="823" spans="1:64" ht="13.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3"/>
      <c r="BH823" s="13"/>
      <c r="BI823" s="13"/>
      <c r="BJ823" s="13"/>
      <c r="BK823" s="13"/>
      <c r="BL823" s="13"/>
    </row>
    <row r="824" spans="1:64" ht="13.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3"/>
      <c r="BH824" s="13"/>
      <c r="BI824" s="13"/>
      <c r="BJ824" s="13"/>
      <c r="BK824" s="13"/>
      <c r="BL824" s="13"/>
    </row>
    <row r="825" spans="1:64" ht="13.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3"/>
      <c r="BH825" s="13"/>
      <c r="BI825" s="13"/>
      <c r="BJ825" s="13"/>
      <c r="BK825" s="13"/>
      <c r="BL825" s="13"/>
    </row>
    <row r="826" spans="1:64" ht="13.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3"/>
      <c r="BH826" s="13"/>
      <c r="BI826" s="13"/>
      <c r="BJ826" s="13"/>
      <c r="BK826" s="13"/>
      <c r="BL826" s="13"/>
    </row>
    <row r="827" spans="1:64" ht="13.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3"/>
      <c r="BH827" s="13"/>
      <c r="BI827" s="13"/>
      <c r="BJ827" s="13"/>
      <c r="BK827" s="13"/>
      <c r="BL827" s="13"/>
    </row>
    <row r="828" spans="1:64" ht="13.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3"/>
      <c r="BH828" s="13"/>
      <c r="BI828" s="13"/>
      <c r="BJ828" s="13"/>
      <c r="BK828" s="13"/>
      <c r="BL828" s="13"/>
    </row>
    <row r="829" spans="1:64" ht="13.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3"/>
      <c r="BH829" s="13"/>
      <c r="BI829" s="13"/>
      <c r="BJ829" s="13"/>
      <c r="BK829" s="13"/>
      <c r="BL829" s="13"/>
    </row>
    <row r="830" spans="1:64" ht="13.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3"/>
      <c r="BH830" s="13"/>
      <c r="BI830" s="13"/>
      <c r="BJ830" s="13"/>
      <c r="BK830" s="13"/>
      <c r="BL830" s="13"/>
    </row>
    <row r="831" spans="1:64" ht="13.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3"/>
      <c r="BH831" s="13"/>
      <c r="BI831" s="13"/>
      <c r="BJ831" s="13"/>
      <c r="BK831" s="13"/>
      <c r="BL831" s="13"/>
    </row>
    <row r="832" spans="1:64" ht="13.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3"/>
      <c r="BH832" s="13"/>
      <c r="BI832" s="13"/>
      <c r="BJ832" s="13"/>
      <c r="BK832" s="13"/>
      <c r="BL832" s="13"/>
    </row>
    <row r="833" spans="1:64" ht="13.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3"/>
      <c r="BH833" s="13"/>
      <c r="BI833" s="13"/>
      <c r="BJ833" s="13"/>
      <c r="BK833" s="13"/>
      <c r="BL833" s="13"/>
    </row>
    <row r="834" spans="1:64" ht="13.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3"/>
      <c r="BH834" s="13"/>
      <c r="BI834" s="13"/>
      <c r="BJ834" s="13"/>
      <c r="BK834" s="13"/>
      <c r="BL834" s="13"/>
    </row>
    <row r="835" spans="1:64" ht="13.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3"/>
      <c r="BH835" s="13"/>
      <c r="BI835" s="13"/>
      <c r="BJ835" s="13"/>
      <c r="BK835" s="13"/>
      <c r="BL835" s="13"/>
    </row>
    <row r="836" spans="1:64" ht="13.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3"/>
      <c r="BH836" s="13"/>
      <c r="BI836" s="13"/>
      <c r="BJ836" s="13"/>
      <c r="BK836" s="13"/>
      <c r="BL836" s="13"/>
    </row>
    <row r="837" spans="1:64" ht="13.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3"/>
      <c r="BH837" s="13"/>
      <c r="BI837" s="13"/>
      <c r="BJ837" s="13"/>
      <c r="BK837" s="13"/>
      <c r="BL837" s="13"/>
    </row>
    <row r="838" spans="1:64" ht="13.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3"/>
      <c r="BH838" s="13"/>
      <c r="BI838" s="13"/>
      <c r="BJ838" s="13"/>
      <c r="BK838" s="13"/>
      <c r="BL838" s="13"/>
    </row>
    <row r="839" spans="1:64" ht="13.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3"/>
      <c r="BH839" s="13"/>
      <c r="BI839" s="13"/>
      <c r="BJ839" s="13"/>
      <c r="BK839" s="13"/>
      <c r="BL839" s="13"/>
    </row>
    <row r="840" spans="1:64" ht="13.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3"/>
      <c r="BH840" s="13"/>
      <c r="BI840" s="13"/>
      <c r="BJ840" s="13"/>
      <c r="BK840" s="13"/>
      <c r="BL840" s="13"/>
    </row>
    <row r="841" spans="1:64" ht="13.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3"/>
      <c r="BH841" s="13"/>
      <c r="BI841" s="13"/>
      <c r="BJ841" s="13"/>
      <c r="BK841" s="13"/>
      <c r="BL841" s="13"/>
    </row>
    <row r="842" spans="1:64" ht="13.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3"/>
      <c r="BH842" s="13"/>
      <c r="BI842" s="13"/>
      <c r="BJ842" s="13"/>
      <c r="BK842" s="13"/>
      <c r="BL842" s="13"/>
    </row>
    <row r="843" spans="1:64" ht="13.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3"/>
      <c r="BH843" s="13"/>
      <c r="BI843" s="13"/>
      <c r="BJ843" s="13"/>
      <c r="BK843" s="13"/>
      <c r="BL843" s="13"/>
    </row>
    <row r="844" spans="1:64" ht="13.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3"/>
      <c r="BH844" s="13"/>
      <c r="BI844" s="13"/>
      <c r="BJ844" s="13"/>
      <c r="BK844" s="13"/>
      <c r="BL844" s="13"/>
    </row>
    <row r="845" spans="1:64" ht="13.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3"/>
      <c r="BH845" s="13"/>
      <c r="BI845" s="13"/>
      <c r="BJ845" s="13"/>
      <c r="BK845" s="13"/>
      <c r="BL845" s="13"/>
    </row>
    <row r="846" spans="1:64" ht="13.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3"/>
      <c r="BH846" s="13"/>
      <c r="BI846" s="13"/>
      <c r="BJ846" s="13"/>
      <c r="BK846" s="13"/>
      <c r="BL846" s="13"/>
    </row>
    <row r="847" spans="1:64" ht="13.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3"/>
      <c r="BH847" s="13"/>
      <c r="BI847" s="13"/>
      <c r="BJ847" s="13"/>
      <c r="BK847" s="13"/>
      <c r="BL847" s="13"/>
    </row>
    <row r="848" spans="1:64" ht="13.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3"/>
      <c r="BH848" s="13"/>
      <c r="BI848" s="13"/>
      <c r="BJ848" s="13"/>
      <c r="BK848" s="13"/>
      <c r="BL848" s="13"/>
    </row>
    <row r="849" spans="1:64" ht="13.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3"/>
      <c r="BH849" s="13"/>
      <c r="BI849" s="13"/>
      <c r="BJ849" s="13"/>
      <c r="BK849" s="13"/>
      <c r="BL849" s="13"/>
    </row>
    <row r="850" spans="1:64" ht="13.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3"/>
      <c r="BH850" s="13"/>
      <c r="BI850" s="13"/>
      <c r="BJ850" s="13"/>
      <c r="BK850" s="13"/>
      <c r="BL850" s="13"/>
    </row>
    <row r="851" spans="1:64" ht="13.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3"/>
      <c r="BH851" s="13"/>
      <c r="BI851" s="13"/>
      <c r="BJ851" s="13"/>
      <c r="BK851" s="13"/>
      <c r="BL851" s="13"/>
    </row>
    <row r="852" spans="1:64" ht="13.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3"/>
      <c r="BH852" s="13"/>
      <c r="BI852" s="13"/>
      <c r="BJ852" s="13"/>
      <c r="BK852" s="13"/>
      <c r="BL852" s="13"/>
    </row>
    <row r="853" spans="1:64" ht="13.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3"/>
      <c r="BH853" s="13"/>
      <c r="BI853" s="13"/>
      <c r="BJ853" s="13"/>
      <c r="BK853" s="13"/>
      <c r="BL853" s="13"/>
    </row>
    <row r="854" spans="1:64" ht="13.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3"/>
      <c r="BH854" s="13"/>
      <c r="BI854" s="13"/>
      <c r="BJ854" s="13"/>
      <c r="BK854" s="13"/>
      <c r="BL854" s="13"/>
    </row>
    <row r="855" spans="1:64" ht="13.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3"/>
      <c r="BH855" s="13"/>
      <c r="BI855" s="13"/>
      <c r="BJ855" s="13"/>
      <c r="BK855" s="13"/>
      <c r="BL855" s="13"/>
    </row>
    <row r="856" spans="1:64" ht="13.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3"/>
      <c r="BH856" s="13"/>
      <c r="BI856" s="13"/>
      <c r="BJ856" s="13"/>
      <c r="BK856" s="13"/>
      <c r="BL856" s="13"/>
    </row>
    <row r="857" spans="1:64" ht="13.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3"/>
      <c r="BH857" s="13"/>
      <c r="BI857" s="13"/>
      <c r="BJ857" s="13"/>
      <c r="BK857" s="13"/>
      <c r="BL857" s="13"/>
    </row>
    <row r="858" spans="1:64" ht="13.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3"/>
      <c r="BH858" s="13"/>
      <c r="BI858" s="13"/>
      <c r="BJ858" s="13"/>
      <c r="BK858" s="13"/>
      <c r="BL858" s="13"/>
    </row>
    <row r="859" spans="1:64" ht="13.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3"/>
      <c r="BH859" s="13"/>
      <c r="BI859" s="13"/>
      <c r="BJ859" s="13"/>
      <c r="BK859" s="13"/>
      <c r="BL859" s="13"/>
    </row>
    <row r="860" spans="1:64" ht="13.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3"/>
      <c r="BH860" s="13"/>
      <c r="BI860" s="13"/>
      <c r="BJ860" s="13"/>
      <c r="BK860" s="13"/>
      <c r="BL860" s="13"/>
    </row>
    <row r="861" spans="1:64" ht="13.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3"/>
      <c r="BH861" s="13"/>
      <c r="BI861" s="13"/>
      <c r="BJ861" s="13"/>
      <c r="BK861" s="13"/>
      <c r="BL861" s="13"/>
    </row>
    <row r="862" spans="1:64" ht="13.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3"/>
      <c r="BH862" s="13"/>
      <c r="BI862" s="13"/>
      <c r="BJ862" s="13"/>
      <c r="BK862" s="13"/>
      <c r="BL862" s="13"/>
    </row>
    <row r="863" spans="1:64" ht="13.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3"/>
      <c r="BH863" s="13"/>
      <c r="BI863" s="13"/>
      <c r="BJ863" s="13"/>
      <c r="BK863" s="13"/>
      <c r="BL863" s="13"/>
    </row>
    <row r="864" spans="1:64" ht="13.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3"/>
      <c r="BH864" s="13"/>
      <c r="BI864" s="13"/>
      <c r="BJ864" s="13"/>
      <c r="BK864" s="13"/>
      <c r="BL864" s="13"/>
    </row>
    <row r="865" spans="1:64" ht="13.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3"/>
      <c r="BH865" s="13"/>
      <c r="BI865" s="13"/>
      <c r="BJ865" s="13"/>
      <c r="BK865" s="13"/>
      <c r="BL865" s="13"/>
    </row>
    <row r="866" spans="1:64" ht="13.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3"/>
      <c r="BH866" s="13"/>
      <c r="BI866" s="13"/>
      <c r="BJ866" s="13"/>
      <c r="BK866" s="13"/>
      <c r="BL866" s="13"/>
    </row>
    <row r="867" spans="1:64" ht="13.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3"/>
      <c r="BH867" s="13"/>
      <c r="BI867" s="13"/>
      <c r="BJ867" s="13"/>
      <c r="BK867" s="13"/>
      <c r="BL867" s="13"/>
    </row>
    <row r="868" spans="1:64" ht="13.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3"/>
      <c r="BH868" s="13"/>
      <c r="BI868" s="13"/>
      <c r="BJ868" s="13"/>
      <c r="BK868" s="13"/>
      <c r="BL868" s="13"/>
    </row>
    <row r="869" spans="1:64" ht="13.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3"/>
      <c r="BH869" s="13"/>
      <c r="BI869" s="13"/>
      <c r="BJ869" s="13"/>
      <c r="BK869" s="13"/>
      <c r="BL869" s="13"/>
    </row>
    <row r="870" spans="1:64" ht="13.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3"/>
      <c r="BH870" s="13"/>
      <c r="BI870" s="13"/>
      <c r="BJ870" s="13"/>
      <c r="BK870" s="13"/>
      <c r="BL870" s="13"/>
    </row>
    <row r="871" spans="1:64" ht="13.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3"/>
      <c r="BH871" s="13"/>
      <c r="BI871" s="13"/>
      <c r="BJ871" s="13"/>
      <c r="BK871" s="13"/>
      <c r="BL871" s="13"/>
    </row>
    <row r="872" spans="1:64" ht="13.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3"/>
      <c r="BH872" s="13"/>
      <c r="BI872" s="13"/>
      <c r="BJ872" s="13"/>
      <c r="BK872" s="13"/>
      <c r="BL872" s="13"/>
    </row>
    <row r="873" spans="1:64" ht="13.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3"/>
      <c r="BH873" s="13"/>
      <c r="BI873" s="13"/>
      <c r="BJ873" s="13"/>
      <c r="BK873" s="13"/>
      <c r="BL873" s="13"/>
    </row>
    <row r="874" spans="1:64" ht="13.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3"/>
      <c r="BH874" s="13"/>
      <c r="BI874" s="13"/>
      <c r="BJ874" s="13"/>
      <c r="BK874" s="13"/>
      <c r="BL874" s="13"/>
    </row>
    <row r="875" spans="1:64" ht="13.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3"/>
      <c r="BH875" s="13"/>
      <c r="BI875" s="13"/>
      <c r="BJ875" s="13"/>
      <c r="BK875" s="13"/>
      <c r="BL875" s="13"/>
    </row>
    <row r="876" spans="1:64" ht="13.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3"/>
      <c r="BH876" s="13"/>
      <c r="BI876" s="13"/>
      <c r="BJ876" s="13"/>
      <c r="BK876" s="13"/>
      <c r="BL876" s="13"/>
    </row>
    <row r="877" spans="1:64" ht="13.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3"/>
      <c r="BH877" s="13"/>
      <c r="BI877" s="13"/>
      <c r="BJ877" s="13"/>
      <c r="BK877" s="13"/>
      <c r="BL877" s="13"/>
    </row>
    <row r="878" spans="1:64" ht="13.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3"/>
      <c r="BH878" s="13"/>
      <c r="BI878" s="13"/>
      <c r="BJ878" s="13"/>
      <c r="BK878" s="13"/>
      <c r="BL878" s="13"/>
    </row>
    <row r="879" spans="1:64" ht="13.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3"/>
      <c r="BH879" s="13"/>
      <c r="BI879" s="13"/>
      <c r="BJ879" s="13"/>
      <c r="BK879" s="13"/>
      <c r="BL879" s="13"/>
    </row>
    <row r="880" spans="1:64" ht="13.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3"/>
      <c r="BH880" s="13"/>
      <c r="BI880" s="13"/>
      <c r="BJ880" s="13"/>
      <c r="BK880" s="13"/>
      <c r="BL880" s="13"/>
    </row>
    <row r="881" spans="1:64" ht="13.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3"/>
      <c r="BH881" s="13"/>
      <c r="BI881" s="13"/>
      <c r="BJ881" s="13"/>
      <c r="BK881" s="13"/>
      <c r="BL881" s="13"/>
    </row>
    <row r="882" spans="1:64" ht="13.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3"/>
      <c r="BH882" s="13"/>
      <c r="BI882" s="13"/>
      <c r="BJ882" s="13"/>
      <c r="BK882" s="13"/>
      <c r="BL882" s="13"/>
    </row>
    <row r="883" spans="1:64" ht="13.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3"/>
      <c r="BH883" s="13"/>
      <c r="BI883" s="13"/>
      <c r="BJ883" s="13"/>
      <c r="BK883" s="13"/>
      <c r="BL883" s="13"/>
    </row>
    <row r="884" spans="1:64" ht="13.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3"/>
      <c r="BH884" s="13"/>
      <c r="BI884" s="13"/>
      <c r="BJ884" s="13"/>
      <c r="BK884" s="13"/>
      <c r="BL884" s="13"/>
    </row>
    <row r="885" spans="1:64" ht="13.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3"/>
      <c r="BH885" s="13"/>
      <c r="BI885" s="13"/>
      <c r="BJ885" s="13"/>
      <c r="BK885" s="13"/>
      <c r="BL885" s="13"/>
    </row>
    <row r="886" spans="1:64" ht="13.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3"/>
      <c r="BH886" s="13"/>
      <c r="BI886" s="13"/>
      <c r="BJ886" s="13"/>
      <c r="BK886" s="13"/>
      <c r="BL886" s="13"/>
    </row>
    <row r="887" spans="1:64" ht="13.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3"/>
      <c r="BH887" s="13"/>
      <c r="BI887" s="13"/>
      <c r="BJ887" s="13"/>
      <c r="BK887" s="13"/>
      <c r="BL887" s="13"/>
    </row>
    <row r="888" spans="1:64" ht="13.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3"/>
      <c r="BH888" s="13"/>
      <c r="BI888" s="13"/>
      <c r="BJ888" s="13"/>
      <c r="BK888" s="13"/>
      <c r="BL888" s="13"/>
    </row>
    <row r="889" spans="1:64" ht="13.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3"/>
      <c r="BH889" s="13"/>
      <c r="BI889" s="13"/>
      <c r="BJ889" s="13"/>
      <c r="BK889" s="13"/>
      <c r="BL889" s="13"/>
    </row>
    <row r="890" spans="1:64" ht="13.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3"/>
      <c r="BH890" s="13"/>
      <c r="BI890" s="13"/>
      <c r="BJ890" s="13"/>
      <c r="BK890" s="13"/>
      <c r="BL890" s="13"/>
    </row>
    <row r="891" spans="1:64" ht="13.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3"/>
      <c r="BH891" s="13"/>
      <c r="BI891" s="13"/>
      <c r="BJ891" s="13"/>
      <c r="BK891" s="13"/>
      <c r="BL891" s="13"/>
    </row>
    <row r="892" spans="1:64" ht="13.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3"/>
      <c r="BH892" s="13"/>
      <c r="BI892" s="13"/>
      <c r="BJ892" s="13"/>
      <c r="BK892" s="13"/>
      <c r="BL892" s="13"/>
    </row>
    <row r="893" spans="1:64" ht="13.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3"/>
      <c r="BH893" s="13"/>
      <c r="BI893" s="13"/>
      <c r="BJ893" s="13"/>
      <c r="BK893" s="13"/>
      <c r="BL893" s="13"/>
    </row>
    <row r="894" spans="1:64" ht="13.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3"/>
      <c r="BH894" s="13"/>
      <c r="BI894" s="13"/>
      <c r="BJ894" s="13"/>
      <c r="BK894" s="13"/>
      <c r="BL894" s="13"/>
    </row>
    <row r="895" spans="1:64" ht="13.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3"/>
      <c r="BH895" s="13"/>
      <c r="BI895" s="13"/>
      <c r="BJ895" s="13"/>
      <c r="BK895" s="13"/>
      <c r="BL895" s="13"/>
    </row>
    <row r="896" spans="1:64" ht="13.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3"/>
      <c r="BH896" s="13"/>
      <c r="BI896" s="13"/>
      <c r="BJ896" s="13"/>
      <c r="BK896" s="13"/>
      <c r="BL896" s="13"/>
    </row>
    <row r="897" spans="1:64" ht="13.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3"/>
      <c r="BH897" s="13"/>
      <c r="BI897" s="13"/>
      <c r="BJ897" s="13"/>
      <c r="BK897" s="13"/>
      <c r="BL897" s="13"/>
    </row>
    <row r="898" spans="1:64" ht="13.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3"/>
      <c r="BH898" s="13"/>
      <c r="BI898" s="13"/>
      <c r="BJ898" s="13"/>
      <c r="BK898" s="13"/>
      <c r="BL898" s="13"/>
    </row>
    <row r="899" spans="1:64" ht="13.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3"/>
      <c r="BH899" s="13"/>
      <c r="BI899" s="13"/>
      <c r="BJ899" s="13"/>
      <c r="BK899" s="13"/>
      <c r="BL899" s="13"/>
    </row>
    <row r="900" spans="1:64" ht="13.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3"/>
      <c r="BH900" s="13"/>
      <c r="BI900" s="13"/>
      <c r="BJ900" s="13"/>
      <c r="BK900" s="13"/>
      <c r="BL900" s="13"/>
    </row>
    <row r="901" spans="1:64" ht="13.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3"/>
      <c r="BH901" s="13"/>
      <c r="BI901" s="13"/>
      <c r="BJ901" s="13"/>
      <c r="BK901" s="13"/>
      <c r="BL901" s="13"/>
    </row>
    <row r="902" spans="1:64" ht="13.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3"/>
      <c r="BH902" s="13"/>
      <c r="BI902" s="13"/>
      <c r="BJ902" s="13"/>
      <c r="BK902" s="13"/>
      <c r="BL902" s="13"/>
    </row>
    <row r="903" spans="1:64" ht="13.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3"/>
      <c r="BH903" s="13"/>
      <c r="BI903" s="13"/>
      <c r="BJ903" s="13"/>
      <c r="BK903" s="13"/>
      <c r="BL903" s="13"/>
    </row>
    <row r="904" spans="1:64" ht="13.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3"/>
      <c r="BH904" s="13"/>
      <c r="BI904" s="13"/>
      <c r="BJ904" s="13"/>
      <c r="BK904" s="13"/>
      <c r="BL904" s="13"/>
    </row>
    <row r="905" spans="1:64" ht="13.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3"/>
      <c r="BH905" s="13"/>
      <c r="BI905" s="13"/>
      <c r="BJ905" s="13"/>
      <c r="BK905" s="13"/>
      <c r="BL905" s="13"/>
    </row>
    <row r="906" spans="1:64" ht="13.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3"/>
      <c r="BH906" s="13"/>
      <c r="BI906" s="13"/>
      <c r="BJ906" s="13"/>
      <c r="BK906" s="13"/>
      <c r="BL906" s="13"/>
    </row>
    <row r="907" spans="1:64" ht="13.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3"/>
      <c r="BH907" s="13"/>
      <c r="BI907" s="13"/>
      <c r="BJ907" s="13"/>
      <c r="BK907" s="13"/>
      <c r="BL907" s="13"/>
    </row>
    <row r="908" spans="1:64" ht="13.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3"/>
      <c r="BH908" s="13"/>
      <c r="BI908" s="13"/>
      <c r="BJ908" s="13"/>
      <c r="BK908" s="13"/>
      <c r="BL908" s="13"/>
    </row>
    <row r="909" spans="1:64" ht="13.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3"/>
      <c r="BH909" s="13"/>
      <c r="BI909" s="13"/>
      <c r="BJ909" s="13"/>
      <c r="BK909" s="13"/>
      <c r="BL909" s="13"/>
    </row>
    <row r="910" spans="1:64" ht="13.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3"/>
      <c r="BH910" s="13"/>
      <c r="BI910" s="13"/>
      <c r="BJ910" s="13"/>
      <c r="BK910" s="13"/>
      <c r="BL910" s="13"/>
    </row>
    <row r="911" spans="1:64" ht="13.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3"/>
      <c r="BH911" s="13"/>
      <c r="BI911" s="13"/>
      <c r="BJ911" s="13"/>
      <c r="BK911" s="13"/>
      <c r="BL911" s="13"/>
    </row>
    <row r="912" spans="1:64" ht="13.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3"/>
      <c r="BH912" s="13"/>
      <c r="BI912" s="13"/>
      <c r="BJ912" s="13"/>
      <c r="BK912" s="13"/>
      <c r="BL912" s="13"/>
    </row>
    <row r="913" spans="1:64" ht="13.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3"/>
      <c r="BH913" s="13"/>
      <c r="BI913" s="13"/>
      <c r="BJ913" s="13"/>
      <c r="BK913" s="13"/>
      <c r="BL913" s="13"/>
    </row>
    <row r="914" spans="1:64" ht="13.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3"/>
      <c r="BH914" s="13"/>
      <c r="BI914" s="13"/>
      <c r="BJ914" s="13"/>
      <c r="BK914" s="13"/>
      <c r="BL914" s="13"/>
    </row>
    <row r="915" spans="1:64" ht="13.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3"/>
      <c r="BH915" s="13"/>
      <c r="BI915" s="13"/>
      <c r="BJ915" s="13"/>
      <c r="BK915" s="13"/>
      <c r="BL915" s="13"/>
    </row>
    <row r="916" spans="1:64" ht="13.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3"/>
      <c r="BH916" s="13"/>
      <c r="BI916" s="13"/>
      <c r="BJ916" s="13"/>
      <c r="BK916" s="13"/>
      <c r="BL916" s="13"/>
    </row>
    <row r="917" spans="1:64" ht="13.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3"/>
      <c r="BH917" s="13"/>
      <c r="BI917" s="13"/>
      <c r="BJ917" s="13"/>
      <c r="BK917" s="13"/>
      <c r="BL917" s="13"/>
    </row>
    <row r="918" spans="1:64" ht="13.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3"/>
      <c r="BH918" s="13"/>
      <c r="BI918" s="13"/>
      <c r="BJ918" s="13"/>
      <c r="BK918" s="13"/>
      <c r="BL918" s="13"/>
    </row>
    <row r="919" spans="1:64" ht="13.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3"/>
      <c r="BH919" s="13"/>
      <c r="BI919" s="13"/>
      <c r="BJ919" s="13"/>
      <c r="BK919" s="13"/>
      <c r="BL919" s="13"/>
    </row>
    <row r="920" spans="1:64" ht="13.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3"/>
      <c r="BH920" s="13"/>
      <c r="BI920" s="13"/>
      <c r="BJ920" s="13"/>
      <c r="BK920" s="13"/>
      <c r="BL920" s="13"/>
    </row>
    <row r="921" spans="1:64" ht="13.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3"/>
      <c r="BH921" s="13"/>
      <c r="BI921" s="13"/>
      <c r="BJ921" s="13"/>
      <c r="BK921" s="13"/>
      <c r="BL921" s="13"/>
    </row>
    <row r="922" spans="1:64" ht="13.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3"/>
      <c r="BH922" s="13"/>
      <c r="BI922" s="13"/>
      <c r="BJ922" s="13"/>
      <c r="BK922" s="13"/>
      <c r="BL922" s="13"/>
    </row>
    <row r="923" spans="1:64" ht="13.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3"/>
      <c r="BH923" s="13"/>
      <c r="BI923" s="13"/>
      <c r="BJ923" s="13"/>
      <c r="BK923" s="13"/>
      <c r="BL923" s="13"/>
    </row>
    <row r="924" spans="1:64" ht="13.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3"/>
      <c r="BH924" s="13"/>
      <c r="BI924" s="13"/>
      <c r="BJ924" s="13"/>
      <c r="BK924" s="13"/>
      <c r="BL924" s="13"/>
    </row>
    <row r="925" spans="1:64" ht="13.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3"/>
      <c r="BH925" s="13"/>
      <c r="BI925" s="13"/>
      <c r="BJ925" s="13"/>
      <c r="BK925" s="13"/>
      <c r="BL925" s="13"/>
    </row>
    <row r="926" spans="1:64" ht="13.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3"/>
      <c r="BH926" s="13"/>
      <c r="BI926" s="13"/>
      <c r="BJ926" s="13"/>
      <c r="BK926" s="13"/>
      <c r="BL926" s="13"/>
    </row>
    <row r="927" spans="1:64" ht="13.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3"/>
      <c r="BH927" s="13"/>
      <c r="BI927" s="13"/>
      <c r="BJ927" s="13"/>
      <c r="BK927" s="13"/>
      <c r="BL927" s="13"/>
    </row>
    <row r="928" spans="1:64" ht="13.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3"/>
      <c r="BH928" s="13"/>
      <c r="BI928" s="13"/>
      <c r="BJ928" s="13"/>
      <c r="BK928" s="13"/>
      <c r="BL928" s="13"/>
    </row>
    <row r="929" spans="1:64" ht="13.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3"/>
      <c r="BH929" s="13"/>
      <c r="BI929" s="13"/>
      <c r="BJ929" s="13"/>
      <c r="BK929" s="13"/>
      <c r="BL929" s="13"/>
    </row>
    <row r="930" spans="1:64" ht="13.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3"/>
      <c r="BH930" s="13"/>
      <c r="BI930" s="13"/>
      <c r="BJ930" s="13"/>
      <c r="BK930" s="13"/>
      <c r="BL930" s="13"/>
    </row>
    <row r="931" spans="1:64" ht="13.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3"/>
      <c r="BH931" s="13"/>
      <c r="BI931" s="13"/>
      <c r="BJ931" s="13"/>
      <c r="BK931" s="13"/>
      <c r="BL931" s="13"/>
    </row>
    <row r="932" spans="1:64" ht="13.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3"/>
      <c r="BH932" s="13"/>
      <c r="BI932" s="13"/>
      <c r="BJ932" s="13"/>
      <c r="BK932" s="13"/>
      <c r="BL932" s="13"/>
    </row>
    <row r="933" spans="1:64" ht="13.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3"/>
      <c r="BH933" s="13"/>
      <c r="BI933" s="13"/>
      <c r="BJ933" s="13"/>
      <c r="BK933" s="13"/>
      <c r="BL933" s="13"/>
    </row>
    <row r="934" spans="1:64" ht="13.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3"/>
      <c r="BH934" s="13"/>
      <c r="BI934" s="13"/>
      <c r="BJ934" s="13"/>
      <c r="BK934" s="13"/>
      <c r="BL934" s="13"/>
    </row>
    <row r="935" spans="1:64" ht="13.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3"/>
      <c r="BH935" s="13"/>
      <c r="BI935" s="13"/>
      <c r="BJ935" s="13"/>
      <c r="BK935" s="13"/>
      <c r="BL935" s="13"/>
    </row>
    <row r="936" spans="1:64" ht="13.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3"/>
      <c r="BH936" s="13"/>
      <c r="BI936" s="13"/>
      <c r="BJ936" s="13"/>
      <c r="BK936" s="13"/>
      <c r="BL936" s="13"/>
    </row>
    <row r="937" spans="1:64" ht="13.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3"/>
      <c r="BH937" s="13"/>
      <c r="BI937" s="13"/>
      <c r="BJ937" s="13"/>
      <c r="BK937" s="13"/>
      <c r="BL937" s="13"/>
    </row>
    <row r="938" spans="1:64" ht="13.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3"/>
      <c r="BH938" s="13"/>
      <c r="BI938" s="13"/>
      <c r="BJ938" s="13"/>
      <c r="BK938" s="13"/>
      <c r="BL938" s="13"/>
    </row>
    <row r="939" spans="1:64" ht="13.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3"/>
      <c r="BH939" s="13"/>
      <c r="BI939" s="13"/>
      <c r="BJ939" s="13"/>
      <c r="BK939" s="13"/>
      <c r="BL939" s="13"/>
    </row>
    <row r="940" spans="1:64" ht="13.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3"/>
      <c r="BH940" s="13"/>
      <c r="BI940" s="13"/>
      <c r="BJ940" s="13"/>
      <c r="BK940" s="13"/>
      <c r="BL940" s="13"/>
    </row>
    <row r="941" spans="1:64" ht="13.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3"/>
      <c r="BH941" s="13"/>
      <c r="BI941" s="13"/>
      <c r="BJ941" s="13"/>
      <c r="BK941" s="13"/>
      <c r="BL941" s="13"/>
    </row>
    <row r="942" spans="1:64" ht="13.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3"/>
      <c r="BH942" s="13"/>
      <c r="BI942" s="13"/>
      <c r="BJ942" s="13"/>
      <c r="BK942" s="13"/>
      <c r="BL942" s="13"/>
    </row>
    <row r="943" spans="1:64" ht="13.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3"/>
      <c r="BH943" s="13"/>
      <c r="BI943" s="13"/>
      <c r="BJ943" s="13"/>
      <c r="BK943" s="13"/>
      <c r="BL943" s="13"/>
    </row>
    <row r="944" spans="1:64" ht="13.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3"/>
      <c r="BH944" s="13"/>
      <c r="BI944" s="13"/>
      <c r="BJ944" s="13"/>
      <c r="BK944" s="13"/>
      <c r="BL944" s="13"/>
    </row>
    <row r="945" spans="1:64" ht="13.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3"/>
      <c r="BH945" s="13"/>
      <c r="BI945" s="13"/>
      <c r="BJ945" s="13"/>
      <c r="BK945" s="13"/>
      <c r="BL945" s="13"/>
    </row>
    <row r="946" spans="1:64" ht="13.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3"/>
      <c r="BH946" s="13"/>
      <c r="BI946" s="13"/>
      <c r="BJ946" s="13"/>
      <c r="BK946" s="13"/>
      <c r="BL946" s="13"/>
    </row>
    <row r="947" spans="1:64" ht="13.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3"/>
      <c r="BH947" s="13"/>
      <c r="BI947" s="13"/>
      <c r="BJ947" s="13"/>
      <c r="BK947" s="13"/>
      <c r="BL947" s="13"/>
    </row>
    <row r="948" spans="1:64" ht="13.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3"/>
      <c r="BH948" s="13"/>
      <c r="BI948" s="13"/>
      <c r="BJ948" s="13"/>
      <c r="BK948" s="13"/>
      <c r="BL948" s="13"/>
    </row>
    <row r="949" spans="1:64" ht="13.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3"/>
      <c r="BH949" s="13"/>
      <c r="BI949" s="13"/>
      <c r="BJ949" s="13"/>
      <c r="BK949" s="13"/>
      <c r="BL949" s="13"/>
    </row>
    <row r="950" spans="1:64" ht="13.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3"/>
      <c r="BH950" s="13"/>
      <c r="BI950" s="13"/>
      <c r="BJ950" s="13"/>
      <c r="BK950" s="13"/>
      <c r="BL950" s="13"/>
    </row>
    <row r="951" spans="1:64" ht="13.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3"/>
      <c r="BH951" s="13"/>
      <c r="BI951" s="13"/>
      <c r="BJ951" s="13"/>
      <c r="BK951" s="13"/>
      <c r="BL951" s="13"/>
    </row>
    <row r="952" spans="1:64" ht="13.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3"/>
      <c r="BH952" s="13"/>
      <c r="BI952" s="13"/>
      <c r="BJ952" s="13"/>
      <c r="BK952" s="13"/>
      <c r="BL952" s="13"/>
    </row>
    <row r="953" spans="1:64" ht="13.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3"/>
      <c r="BH953" s="13"/>
      <c r="BI953" s="13"/>
      <c r="BJ953" s="13"/>
      <c r="BK953" s="13"/>
      <c r="BL953" s="13"/>
    </row>
    <row r="954" spans="1:64" ht="13.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3"/>
      <c r="BH954" s="13"/>
      <c r="BI954" s="13"/>
      <c r="BJ954" s="13"/>
      <c r="BK954" s="13"/>
      <c r="BL954" s="13"/>
    </row>
    <row r="955" spans="1:64" ht="13.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3"/>
      <c r="BH955" s="13"/>
      <c r="BI955" s="13"/>
      <c r="BJ955" s="13"/>
      <c r="BK955" s="13"/>
      <c r="BL955" s="13"/>
    </row>
    <row r="956" spans="1:64" ht="13.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3"/>
      <c r="BH956" s="13"/>
      <c r="BI956" s="13"/>
      <c r="BJ956" s="13"/>
      <c r="BK956" s="13"/>
      <c r="BL956" s="13"/>
    </row>
    <row r="957" spans="1:64" ht="13.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3"/>
      <c r="BH957" s="13"/>
      <c r="BI957" s="13"/>
      <c r="BJ957" s="13"/>
      <c r="BK957" s="13"/>
      <c r="BL957" s="13"/>
    </row>
    <row r="958" spans="1:64" ht="13.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3"/>
      <c r="BH958" s="13"/>
      <c r="BI958" s="13"/>
      <c r="BJ958" s="13"/>
      <c r="BK958" s="13"/>
      <c r="BL958" s="13"/>
    </row>
    <row r="959" spans="1:64" ht="13.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3"/>
      <c r="BH959" s="13"/>
      <c r="BI959" s="13"/>
      <c r="BJ959" s="13"/>
      <c r="BK959" s="13"/>
      <c r="BL959" s="13"/>
    </row>
    <row r="960" spans="1:64" ht="13.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3"/>
      <c r="BH960" s="13"/>
      <c r="BI960" s="13"/>
      <c r="BJ960" s="13"/>
      <c r="BK960" s="13"/>
      <c r="BL960" s="13"/>
    </row>
    <row r="961" spans="1:64" ht="13.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3"/>
      <c r="BH961" s="13"/>
      <c r="BI961" s="13"/>
      <c r="BJ961" s="13"/>
      <c r="BK961" s="13"/>
      <c r="BL961" s="13"/>
    </row>
    <row r="962" spans="1:64" ht="13.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3"/>
      <c r="BH962" s="13"/>
      <c r="BI962" s="13"/>
      <c r="BJ962" s="13"/>
      <c r="BK962" s="13"/>
      <c r="BL962" s="13"/>
    </row>
    <row r="963" spans="1:64" ht="13.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3"/>
      <c r="BH963" s="13"/>
      <c r="BI963" s="13"/>
      <c r="BJ963" s="13"/>
      <c r="BK963" s="13"/>
      <c r="BL963" s="13"/>
    </row>
    <row r="964" spans="1:64" ht="13.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3"/>
      <c r="BH964" s="13"/>
      <c r="BI964" s="13"/>
      <c r="BJ964" s="13"/>
      <c r="BK964" s="13"/>
      <c r="BL964" s="13"/>
    </row>
    <row r="965" spans="1:64" ht="13.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3"/>
      <c r="BH965" s="13"/>
      <c r="BI965" s="13"/>
      <c r="BJ965" s="13"/>
      <c r="BK965" s="13"/>
      <c r="BL965" s="13"/>
    </row>
    <row r="966" spans="1:64" ht="13.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3"/>
      <c r="BH966" s="13"/>
      <c r="BI966" s="13"/>
      <c r="BJ966" s="13"/>
      <c r="BK966" s="13"/>
      <c r="BL966" s="13"/>
    </row>
    <row r="967" spans="1:64" ht="13.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3"/>
      <c r="BH967" s="13"/>
      <c r="BI967" s="13"/>
      <c r="BJ967" s="13"/>
      <c r="BK967" s="13"/>
      <c r="BL967" s="13"/>
    </row>
    <row r="968" spans="1:64" ht="13.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3"/>
      <c r="BH968" s="13"/>
      <c r="BI968" s="13"/>
      <c r="BJ968" s="13"/>
      <c r="BK968" s="13"/>
      <c r="BL968" s="13"/>
    </row>
    <row r="969" spans="1:64" ht="13.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3"/>
      <c r="BH969" s="13"/>
      <c r="BI969" s="13"/>
      <c r="BJ969" s="13"/>
      <c r="BK969" s="13"/>
      <c r="BL969" s="13"/>
    </row>
    <row r="970" spans="1:64" ht="13.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3"/>
      <c r="BH970" s="13"/>
      <c r="BI970" s="13"/>
      <c r="BJ970" s="13"/>
      <c r="BK970" s="13"/>
      <c r="BL970" s="13"/>
    </row>
    <row r="971" spans="1:64" ht="13.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3"/>
      <c r="BH971" s="13"/>
      <c r="BI971" s="13"/>
      <c r="BJ971" s="13"/>
      <c r="BK971" s="13"/>
      <c r="BL971" s="13"/>
    </row>
    <row r="972" spans="1:64" ht="13.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3"/>
      <c r="BH972" s="13"/>
      <c r="BI972" s="13"/>
      <c r="BJ972" s="13"/>
      <c r="BK972" s="13"/>
      <c r="BL972" s="13"/>
    </row>
    <row r="973" spans="1:64" ht="13.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3"/>
      <c r="BH973" s="13"/>
      <c r="BI973" s="13"/>
      <c r="BJ973" s="13"/>
      <c r="BK973" s="13"/>
      <c r="BL973" s="13"/>
    </row>
    <row r="974" spans="1:64" ht="13.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3"/>
      <c r="BH974" s="13"/>
      <c r="BI974" s="13"/>
      <c r="BJ974" s="13"/>
      <c r="BK974" s="13"/>
      <c r="BL974" s="13"/>
    </row>
    <row r="975" spans="1:64" ht="13.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3"/>
      <c r="BH975" s="13"/>
      <c r="BI975" s="13"/>
      <c r="BJ975" s="13"/>
      <c r="BK975" s="13"/>
      <c r="BL975" s="13"/>
    </row>
    <row r="976" spans="1:64" ht="13.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3"/>
      <c r="BH976" s="13"/>
      <c r="BI976" s="13"/>
      <c r="BJ976" s="13"/>
      <c r="BK976" s="13"/>
      <c r="BL976" s="13"/>
    </row>
    <row r="977" spans="1:64" ht="13.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3"/>
      <c r="BH977" s="13"/>
      <c r="BI977" s="13"/>
      <c r="BJ977" s="13"/>
      <c r="BK977" s="13"/>
      <c r="BL977" s="13"/>
    </row>
    <row r="978" spans="1:64" ht="13.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3"/>
      <c r="BH978" s="13"/>
      <c r="BI978" s="13"/>
      <c r="BJ978" s="13"/>
      <c r="BK978" s="13"/>
      <c r="BL978" s="13"/>
    </row>
    <row r="979" spans="1:64" ht="13.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3"/>
      <c r="BH979" s="13"/>
      <c r="BI979" s="13"/>
      <c r="BJ979" s="13"/>
      <c r="BK979" s="13"/>
      <c r="BL979" s="13"/>
    </row>
    <row r="980" spans="1:64" ht="13.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3"/>
      <c r="BH980" s="13"/>
      <c r="BI980" s="13"/>
      <c r="BJ980" s="13"/>
      <c r="BK980" s="13"/>
      <c r="BL980" s="13"/>
    </row>
    <row r="981" spans="1:64" ht="13.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3"/>
      <c r="BH981" s="13"/>
      <c r="BI981" s="13"/>
      <c r="BJ981" s="13"/>
      <c r="BK981" s="13"/>
      <c r="BL981" s="13"/>
    </row>
    <row r="982" spans="1:64" ht="13.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3"/>
      <c r="BH982" s="13"/>
      <c r="BI982" s="13"/>
      <c r="BJ982" s="13"/>
      <c r="BK982" s="13"/>
      <c r="BL982" s="13"/>
    </row>
    <row r="983" spans="1:58" ht="13.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</row>
    <row r="984" spans="1:58" ht="13.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</row>
    <row r="985" spans="1:58" ht="13.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</row>
    <row r="986" spans="1:58" ht="13.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</row>
    <row r="987" spans="1:58" ht="13.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</row>
    <row r="988" spans="1:58" ht="13.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</row>
    <row r="989" spans="1:58" ht="13.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</row>
    <row r="990" spans="1:58" ht="13.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</row>
    <row r="991" spans="1:58" ht="13.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</row>
    <row r="992" spans="1:58" ht="13.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</row>
    <row r="993" spans="1:58" ht="13.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</row>
    <row r="994" spans="1:58" ht="13.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</row>
    <row r="995" spans="1:58" ht="13.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</row>
    <row r="996" spans="1:58" ht="13.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</row>
    <row r="997" spans="1:58" ht="13.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</row>
    <row r="998" spans="1:58" ht="13.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</row>
    <row r="999" spans="1:58" ht="13.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</row>
    <row r="1000" spans="1:58" ht="13.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</row>
    <row r="1001" spans="1:58" ht="13.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</row>
    <row r="1002" spans="1:58" ht="13.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</row>
    <row r="1003" spans="1:58" ht="13.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</row>
    <row r="1004" spans="1:58" ht="13.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</row>
    <row r="1005" spans="1:58" ht="13.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</row>
    <row r="1006" spans="1:58" ht="13.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</row>
    <row r="1007" spans="1:58" ht="13.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</row>
    <row r="1008" spans="1:58" ht="13.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</row>
    <row r="1009" spans="1:58" ht="13.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</row>
    <row r="1010" spans="1:58" ht="13.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</row>
    <row r="1011" spans="1:58" ht="13.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</row>
    <row r="1012" spans="1:58" ht="13.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</row>
    <row r="1013" spans="1:58" ht="13.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</row>
    <row r="1014" spans="1:58" ht="13.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</row>
    <row r="1015" spans="1:58" ht="13.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</row>
    <row r="1016" spans="1:58" ht="13.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</row>
    <row r="1017" spans="1:58" ht="13.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</row>
    <row r="1018" spans="1:58" ht="13.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</row>
    <row r="1019" spans="1:58" ht="13.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</row>
    <row r="1020" spans="1:58" ht="13.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</row>
    <row r="1021" spans="1:58" ht="13.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</row>
    <row r="1022" spans="1:58" ht="13.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</row>
    <row r="1023" spans="1:58" ht="13.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</row>
    <row r="1024" spans="1:58" ht="13.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</row>
    <row r="1025" spans="1:58" ht="13.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</row>
    <row r="1026" spans="1:58" ht="13.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</row>
    <row r="1027" spans="1:58" ht="13.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</row>
    <row r="1028" spans="1:58" ht="13.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</row>
    <row r="1029" spans="1:58" ht="13.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</row>
    <row r="1030" spans="1:58" ht="13.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</row>
    <row r="1031" spans="1:58" ht="13.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</row>
    <row r="1032" spans="1:58" ht="13.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</row>
    <row r="1033" spans="1:58" ht="13.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</row>
    <row r="1034" spans="1:58" ht="13.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</row>
    <row r="1035" spans="1:58" ht="13.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</row>
    <row r="1036" spans="1:58" ht="13.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</row>
    <row r="1037" spans="1:58" ht="13.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</row>
    <row r="1038" spans="1:58" ht="13.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</row>
    <row r="1039" spans="1:58" ht="13.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</row>
    <row r="1040" spans="1:58" ht="13.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</row>
    <row r="1041" spans="1:58" ht="13.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</row>
    <row r="1042" spans="1:58" ht="13.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</row>
    <row r="1043" spans="1:58" ht="13.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</row>
    <row r="1044" spans="1:58" ht="13.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</row>
    <row r="1045" spans="1:58" ht="13.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</row>
    <row r="1046" spans="1:58" ht="13.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</row>
    <row r="1047" spans="1:58" ht="13.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</row>
    <row r="1048" spans="1:58" ht="13.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</row>
    <row r="1049" spans="1:58" ht="13.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</row>
    <row r="1050" spans="1:58" ht="13.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</row>
    <row r="1051" spans="1:58" ht="13.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</row>
    <row r="1052" spans="1:58" ht="13.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</row>
    <row r="1053" spans="1:58" ht="13.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</row>
    <row r="1054" spans="1:58" ht="13.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</row>
    <row r="1055" spans="1:58" ht="13.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</row>
    <row r="1056" spans="1:58" ht="13.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</row>
    <row r="1057" spans="1:58" ht="13.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</row>
    <row r="1058" spans="1:58" ht="13.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</row>
    <row r="1059" spans="1:58" ht="13.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</row>
    <row r="1060" spans="1:58" ht="13.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</row>
    <row r="1061" spans="1:58" ht="13.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</row>
    <row r="1062" spans="1:58" ht="13.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</row>
    <row r="1063" spans="1:58" ht="13.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</row>
    <row r="1064" spans="1:58" ht="13.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</row>
    <row r="1065" spans="1:58" ht="13.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</row>
    <row r="1066" spans="1:58" ht="13.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</row>
    <row r="1067" spans="1:58" ht="13.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</row>
    <row r="1068" spans="1:58" ht="13.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</row>
    <row r="1069" spans="1:58" ht="13.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</row>
    <row r="1070" spans="1:58" ht="13.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</row>
    <row r="1071" spans="1:58" ht="13.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</row>
    <row r="1072" spans="1:58" ht="13.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</row>
    <row r="1073" spans="1:58" ht="13.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</row>
    <row r="1074" spans="1:58" ht="13.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</row>
    <row r="1075" spans="1:58" ht="13.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</row>
    <row r="1076" spans="1:58" ht="13.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</row>
    <row r="1077" spans="1:58" ht="13.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</row>
    <row r="1078" spans="1:58" ht="13.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</row>
    <row r="1079" spans="1:58" ht="13.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</row>
    <row r="1080" spans="1:58" ht="13.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</row>
    <row r="1081" spans="1:58" ht="13.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</row>
    <row r="1082" spans="1:58" ht="13.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</row>
    <row r="1083" spans="1:58" ht="13.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</row>
    <row r="1084" spans="1:58" ht="13.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</row>
    <row r="1085" spans="1:58" ht="13.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</row>
    <row r="1086" spans="1:58" ht="13.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</row>
    <row r="1087" spans="1:58" ht="13.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</row>
    <row r="1088" spans="1:58" ht="13.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</row>
    <row r="1089" spans="1:58" ht="13.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</row>
    <row r="1090" spans="1:58" ht="13.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</row>
    <row r="1091" spans="1:58" ht="13.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</row>
    <row r="1092" spans="1:58" ht="13.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</row>
    <row r="1093" spans="1:58" ht="13.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</row>
    <row r="1094" spans="1:58" ht="13.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</row>
    <row r="1095" spans="1:58" ht="13.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</row>
    <row r="1096" spans="1:58" ht="13.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</row>
    <row r="1097" spans="1:58" ht="13.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</row>
    <row r="1098" spans="1:58" ht="13.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</row>
    <row r="1099" spans="1:58" ht="13.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</row>
    <row r="1100" spans="1:58" ht="13.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</row>
    <row r="1101" spans="1:58" ht="13.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</row>
    <row r="1102" spans="1:58" ht="13.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</row>
    <row r="1103" spans="1:58" ht="13.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</row>
    <row r="1104" spans="1:58" ht="13.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</row>
    <row r="1105" spans="1:58" ht="13.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</row>
    <row r="1106" spans="1:58" ht="13.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</row>
    <row r="1107" spans="1:58" ht="13.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</row>
    <row r="1108" spans="1:58" ht="13.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</row>
    <row r="1109" spans="1:58" ht="13.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</row>
    <row r="1110" spans="1:58" ht="13.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</row>
    <row r="1111" spans="1:58" ht="13.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</row>
    <row r="1112" spans="1:58" ht="13.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</row>
    <row r="1113" spans="1:58" ht="13.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</row>
    <row r="1114" spans="1:58" ht="13.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</row>
    <row r="1115" spans="1:58" ht="13.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</row>
    <row r="1116" spans="1:58" ht="13.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</row>
    <row r="1117" spans="1:58" ht="13.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</row>
    <row r="1118" spans="1:58" ht="13.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</row>
    <row r="1119" spans="1:58" ht="13.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</row>
    <row r="1120" spans="1:58" ht="13.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</row>
    <row r="1121" spans="1:58" ht="13.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</row>
    <row r="1122" spans="1:58" ht="13.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</row>
    <row r="1123" spans="1:58" ht="13.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</row>
    <row r="1124" spans="1:58" ht="13.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</row>
    <row r="1125" spans="1:58" ht="13.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</row>
    <row r="1126" spans="1:58" ht="13.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</row>
    <row r="1127" spans="1:58" ht="13.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</row>
    <row r="1128" spans="1:58" ht="13.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</row>
    <row r="1129" spans="1:58" ht="13.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</row>
    <row r="1130" spans="1:58" ht="13.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</row>
    <row r="1131" spans="1:58" ht="13.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</row>
    <row r="1132" spans="1:58" ht="13.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</row>
    <row r="1133" spans="1:58" ht="13.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</row>
    <row r="1134" spans="1:58" ht="13.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</row>
    <row r="1135" spans="1:58" ht="13.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</row>
    <row r="1136" spans="1:58" ht="13.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</row>
    <row r="1137" spans="1:58" ht="13.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</row>
    <row r="1138" spans="1:58" ht="13.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</row>
    <row r="1139" spans="1:58" ht="13.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</row>
    <row r="1140" spans="1:58" ht="13.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</row>
    <row r="1141" spans="1:58" ht="13.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</row>
    <row r="1142" spans="1:58" ht="13.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</row>
    <row r="1143" spans="1:58" ht="13.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</row>
    <row r="1144" spans="1:58" ht="13.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</row>
    <row r="1145" spans="1:58" ht="13.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</row>
    <row r="1146" spans="1:58" ht="13.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</row>
    <row r="1147" spans="1:58" ht="13.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</row>
    <row r="1148" spans="1:58" ht="13.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</row>
    <row r="1149" spans="1:58" ht="13.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</row>
    <row r="1150" spans="1:58" ht="13.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</row>
    <row r="1151" spans="1:58" ht="13.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</row>
    <row r="1152" spans="1:58" ht="13.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</row>
    <row r="1153" spans="1:58" ht="13.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</row>
    <row r="1154" spans="1:58" ht="13.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</row>
    <row r="1155" spans="1:58" ht="13.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</row>
    <row r="1156" spans="1:58" ht="13.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</row>
    <row r="1157" spans="1:58" ht="13.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</row>
    <row r="1158" spans="1:58" ht="13.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</row>
    <row r="1159" spans="1:58" ht="13.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</row>
    <row r="1160" spans="1:58" ht="13.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</row>
    <row r="1161" spans="1:58" ht="13.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</row>
    <row r="1162" spans="1:58" ht="13.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</row>
    <row r="1163" spans="1:58" ht="13.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</row>
    <row r="1164" spans="1:58" ht="13.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</row>
    <row r="1165" spans="1:58" ht="13.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</row>
    <row r="1166" spans="1:58" ht="13.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</row>
    <row r="1167" spans="1:58" ht="13.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</row>
    <row r="1168" spans="1:58" ht="13.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</row>
    <row r="1169" spans="1:58" ht="13.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</row>
    <row r="1170" spans="1:58" ht="13.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</row>
    <row r="1171" spans="1:58" ht="13.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</row>
    <row r="1172" spans="1:58" ht="13.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</row>
    <row r="1173" spans="1:58" ht="13.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</row>
    <row r="1174" spans="1:58" ht="13.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</row>
    <row r="1175" spans="1:58" ht="13.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</row>
    <row r="1176" spans="1:58" ht="13.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</row>
    <row r="1177" spans="1:58" ht="13.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</row>
    <row r="1178" spans="1:58" ht="13.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</row>
    <row r="1179" spans="1:58" ht="13.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</row>
    <row r="1180" spans="1:58" ht="13.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</row>
    <row r="1181" spans="1:58" ht="13.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</row>
    <row r="1182" spans="1:58" ht="13.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</row>
    <row r="1183" spans="1:58" ht="13.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</row>
    <row r="1184" spans="1:58" ht="13.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</row>
    <row r="1185" spans="1:58" ht="13.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</row>
    <row r="1186" spans="1:58" ht="13.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</row>
    <row r="1187" spans="1:58" ht="13.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</row>
    <row r="1188" spans="1:58" ht="13.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</row>
    <row r="1189" spans="1:58" ht="13.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</row>
    <row r="1190" spans="1:58" ht="13.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</row>
    <row r="1191" spans="1:58" ht="13.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</row>
    <row r="1192" spans="1:58" ht="13.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</row>
    <row r="1193" spans="1:58" ht="13.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</row>
    <row r="1194" spans="1:58" ht="13.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</row>
    <row r="1195" spans="1:58" ht="13.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</row>
    <row r="1196" spans="1:58" ht="13.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</row>
    <row r="1197" spans="1:58" ht="13.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</row>
    <row r="1198" spans="1:58" ht="13.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</row>
    <row r="1199" spans="1:58" ht="13.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</row>
    <row r="1200" spans="1:58" ht="13.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</row>
    <row r="1201" spans="1:58" ht="13.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</row>
    <row r="1202" spans="1:58" ht="13.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</row>
    <row r="1203" spans="1:58" ht="13.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</row>
    <row r="1204" spans="1:58" ht="13.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</row>
    <row r="1205" spans="1:58" ht="13.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</row>
    <row r="1206" spans="1:58" ht="13.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</row>
    <row r="1207" spans="1:58" ht="13.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</row>
    <row r="1208" spans="1:58" ht="13.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</row>
    <row r="1209" spans="1:58" ht="13.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</row>
    <row r="1210" spans="1:58" ht="13.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</row>
    <row r="1211" spans="1:58" ht="13.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</row>
    <row r="1212" spans="1:58" ht="13.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</row>
    <row r="1213" spans="1:58" ht="13.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</row>
    <row r="1214" spans="1:58" ht="13.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</row>
    <row r="1215" spans="1:58" ht="13.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</row>
    <row r="1216" spans="1:58" ht="13.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</row>
    <row r="1217" spans="1:58" ht="13.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</row>
    <row r="1218" spans="1:58" ht="13.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</row>
    <row r="1219" spans="1:58" ht="13.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</row>
    <row r="1220" spans="1:58" ht="13.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</row>
    <row r="1221" spans="1:58" ht="13.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</row>
    <row r="1222" spans="1:58" ht="13.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</row>
    <row r="1223" spans="1:58" ht="13.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</row>
    <row r="1224" spans="1:58" ht="13.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</row>
    <row r="1225" spans="1:58" ht="13.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</row>
    <row r="1226" spans="1:58" ht="13.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</row>
    <row r="1227" spans="1:58" ht="13.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</row>
    <row r="1228" spans="1:58" ht="13.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</row>
    <row r="1229" spans="1:58" ht="13.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</row>
    <row r="1230" spans="1:58" ht="13.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</row>
    <row r="1231" spans="1:58" ht="13.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</row>
    <row r="1232" spans="1:58" ht="13.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</row>
    <row r="1233" spans="1:58" ht="13.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</row>
    <row r="1234" spans="1:58" ht="13.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</row>
    <row r="1235" spans="1:58" ht="13.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</row>
    <row r="1236" spans="1:58" ht="13.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</row>
    <row r="1237" spans="1:58" ht="13.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</row>
    <row r="1238" spans="1:58" ht="13.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</row>
    <row r="1239" spans="1:58" ht="13.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</row>
    <row r="1240" spans="1:58" ht="13.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</row>
    <row r="1241" spans="1:58" ht="13.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</row>
    <row r="1242" spans="1:58" ht="13.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</row>
    <row r="1243" spans="1:58" ht="13.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</row>
    <row r="1244" spans="1:58" ht="13.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</row>
    <row r="1245" spans="1:58" ht="13.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</row>
    <row r="1246" spans="1:58" ht="13.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</row>
    <row r="1247" spans="1:58" ht="13.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</row>
    <row r="1248" spans="1:58" ht="13.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</row>
    <row r="1249" spans="1:58" ht="13.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</row>
    <row r="1250" spans="1:58" ht="13.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</row>
    <row r="1251" spans="1:58" ht="13.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</row>
    <row r="1252" spans="1:58" ht="13.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</row>
    <row r="1253" spans="1:58" ht="13.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</row>
    <row r="1254" spans="1:58" ht="13.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</row>
    <row r="1255" spans="1:58" ht="13.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</row>
    <row r="1256" spans="1:58" ht="13.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</row>
    <row r="1257" spans="1:58" ht="13.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</row>
    <row r="1258" spans="1:58" ht="13.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</row>
    <row r="1259" spans="1:58" ht="13.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</row>
    <row r="1260" spans="1:58" ht="13.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</row>
    <row r="1261" spans="1:58" ht="13.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</row>
    <row r="1262" spans="1:58" ht="13.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</row>
    <row r="1263" spans="1:58" ht="13.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</row>
    <row r="1264" spans="1:58" ht="13.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</row>
    <row r="1265" spans="1:58" ht="13.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</row>
    <row r="1266" spans="1:58" ht="13.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</row>
    <row r="1267" spans="1:58" ht="13.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</row>
    <row r="1268" spans="1:58" ht="13.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</row>
    <row r="1269" spans="1:58" ht="13.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</row>
    <row r="1270" spans="1:58" ht="13.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</row>
    <row r="1271" spans="1:58" ht="13.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</row>
    <row r="1272" spans="1:58" ht="13.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</row>
    <row r="1273" spans="1:58" ht="13.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</row>
    <row r="1274" spans="1:58" ht="13.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</row>
    <row r="1275" spans="1:58" ht="13.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</row>
  </sheetData>
  <sheetProtection/>
  <mergeCells count="186">
    <mergeCell ref="A1:C1"/>
    <mergeCell ref="A2:B2"/>
    <mergeCell ref="A3:B3"/>
    <mergeCell ref="A4:B4"/>
    <mergeCell ref="C4:G4"/>
    <mergeCell ref="C3:G3"/>
    <mergeCell ref="C2:G2"/>
    <mergeCell ref="H2:I2"/>
    <mergeCell ref="H3:I3"/>
    <mergeCell ref="H4:I4"/>
    <mergeCell ref="J2:N2"/>
    <mergeCell ref="J3:N3"/>
    <mergeCell ref="J4:N4"/>
    <mergeCell ref="A9:A13"/>
    <mergeCell ref="A7:C7"/>
    <mergeCell ref="D7:G7"/>
    <mergeCell ref="B9:B11"/>
    <mergeCell ref="C9:D9"/>
    <mergeCell ref="C10:D10"/>
    <mergeCell ref="C11:D11"/>
    <mergeCell ref="A8:D8"/>
    <mergeCell ref="G9:H9"/>
    <mergeCell ref="G10:H10"/>
    <mergeCell ref="Y8:Z8"/>
    <mergeCell ref="Q9:R9"/>
    <mergeCell ref="E8:F8"/>
    <mergeCell ref="G8:H8"/>
    <mergeCell ref="I8:J8"/>
    <mergeCell ref="K8:L8"/>
    <mergeCell ref="M8:N8"/>
    <mergeCell ref="U8:V8"/>
    <mergeCell ref="W8:X8"/>
    <mergeCell ref="Q8:R8"/>
    <mergeCell ref="O10:P10"/>
    <mergeCell ref="O11:P11"/>
    <mergeCell ref="K12:L12"/>
    <mergeCell ref="Y9:Z9"/>
    <mergeCell ref="M10:N10"/>
    <mergeCell ref="M11:N11"/>
    <mergeCell ref="M12:N12"/>
    <mergeCell ref="O12:P12"/>
    <mergeCell ref="Q10:R10"/>
    <mergeCell ref="Q11:R11"/>
    <mergeCell ref="S8:T8"/>
    <mergeCell ref="O8:P8"/>
    <mergeCell ref="K9:L9"/>
    <mergeCell ref="O9:P9"/>
    <mergeCell ref="M9:N9"/>
    <mergeCell ref="S9:T9"/>
    <mergeCell ref="G11:H11"/>
    <mergeCell ref="G12:H12"/>
    <mergeCell ref="I9:J9"/>
    <mergeCell ref="I10:J10"/>
    <mergeCell ref="I11:J11"/>
    <mergeCell ref="I12:J12"/>
    <mergeCell ref="E9:F9"/>
    <mergeCell ref="B12:D12"/>
    <mergeCell ref="B13:D13"/>
    <mergeCell ref="E14:F14"/>
    <mergeCell ref="E11:F11"/>
    <mergeCell ref="E10:F10"/>
    <mergeCell ref="E12:F12"/>
    <mergeCell ref="E13:F13"/>
    <mergeCell ref="A14:A18"/>
    <mergeCell ref="B14:B16"/>
    <mergeCell ref="C14:D14"/>
    <mergeCell ref="C15:D15"/>
    <mergeCell ref="C16:D16"/>
    <mergeCell ref="G18:H18"/>
    <mergeCell ref="G17:H17"/>
    <mergeCell ref="E18:F18"/>
    <mergeCell ref="B17:D17"/>
    <mergeCell ref="B18:D18"/>
    <mergeCell ref="E15:F15"/>
    <mergeCell ref="E17:F17"/>
    <mergeCell ref="E16:F16"/>
    <mergeCell ref="G13:H13"/>
    <mergeCell ref="G14:H14"/>
    <mergeCell ref="G15:H15"/>
    <mergeCell ref="G16:H16"/>
    <mergeCell ref="I16:J16"/>
    <mergeCell ref="K13:L13"/>
    <mergeCell ref="I15:J15"/>
    <mergeCell ref="K14:L14"/>
    <mergeCell ref="K15:L15"/>
    <mergeCell ref="K16:L16"/>
    <mergeCell ref="I14:J14"/>
    <mergeCell ref="I13:J13"/>
    <mergeCell ref="M13:N13"/>
    <mergeCell ref="K10:L10"/>
    <mergeCell ref="K11:L11"/>
    <mergeCell ref="M16:N16"/>
    <mergeCell ref="M15:N15"/>
    <mergeCell ref="M14:N14"/>
    <mergeCell ref="O13:P13"/>
    <mergeCell ref="O14:P14"/>
    <mergeCell ref="O15:P15"/>
    <mergeCell ref="O16:P16"/>
    <mergeCell ref="O17:P17"/>
    <mergeCell ref="O18:P18"/>
    <mergeCell ref="I17:J17"/>
    <mergeCell ref="K17:L17"/>
    <mergeCell ref="K18:L18"/>
    <mergeCell ref="M17:N17"/>
    <mergeCell ref="M18:N18"/>
    <mergeCell ref="I18:J18"/>
    <mergeCell ref="Q12:R12"/>
    <mergeCell ref="Q13:R13"/>
    <mergeCell ref="Q14:R14"/>
    <mergeCell ref="Q15:R15"/>
    <mergeCell ref="Q16:R16"/>
    <mergeCell ref="Q17:R17"/>
    <mergeCell ref="Q19:R19"/>
    <mergeCell ref="Q18:R18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W9:X9"/>
    <mergeCell ref="W10:X10"/>
    <mergeCell ref="W12:X12"/>
    <mergeCell ref="W13:X13"/>
    <mergeCell ref="W14:X14"/>
    <mergeCell ref="W15:X15"/>
    <mergeCell ref="W16:X16"/>
    <mergeCell ref="W17:X17"/>
    <mergeCell ref="W18:X18"/>
    <mergeCell ref="Y18:Z18"/>
    <mergeCell ref="W11:X11"/>
    <mergeCell ref="AC8:AD8"/>
    <mergeCell ref="AE8:AF8"/>
    <mergeCell ref="AA9:AB9"/>
    <mergeCell ref="AA10:AB10"/>
    <mergeCell ref="AA11:AB11"/>
    <mergeCell ref="AC9:AD9"/>
    <mergeCell ref="Y10:Z10"/>
    <mergeCell ref="Y15:Z15"/>
    <mergeCell ref="Y16:Z16"/>
    <mergeCell ref="Y11:Z11"/>
    <mergeCell ref="Y12:Z12"/>
    <mergeCell ref="Y13:Z13"/>
    <mergeCell ref="Y14:Z14"/>
    <mergeCell ref="Y17:Z17"/>
    <mergeCell ref="AE14:AF14"/>
    <mergeCell ref="AE15:AF15"/>
    <mergeCell ref="AC13:AD13"/>
    <mergeCell ref="AA8:AB8"/>
    <mergeCell ref="AA12:AB12"/>
    <mergeCell ref="AA13:AB13"/>
    <mergeCell ref="AA14:AB14"/>
    <mergeCell ref="AC12:AD12"/>
    <mergeCell ref="AA15:AB15"/>
    <mergeCell ref="AC15:AD15"/>
    <mergeCell ref="AA16:AB16"/>
    <mergeCell ref="AA17:AB17"/>
    <mergeCell ref="AE17:AF17"/>
    <mergeCell ref="AE18:AF18"/>
    <mergeCell ref="AC17:AD17"/>
    <mergeCell ref="AA18:AB18"/>
    <mergeCell ref="AC16:AD16"/>
    <mergeCell ref="AE16:AF16"/>
    <mergeCell ref="AC19:AD19"/>
    <mergeCell ref="AC18:AD18"/>
    <mergeCell ref="AE9:AF9"/>
    <mergeCell ref="AE10:AF10"/>
    <mergeCell ref="AE11:AF11"/>
    <mergeCell ref="AE12:AF12"/>
    <mergeCell ref="AE13:AF13"/>
    <mergeCell ref="AC14:AD14"/>
    <mergeCell ref="AC10:AD10"/>
    <mergeCell ref="AC11:AD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ookuramura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matsuda194</cp:lastModifiedBy>
  <cp:lastPrinted>2011-11-14T01:36:18Z</cp:lastPrinted>
  <dcterms:created xsi:type="dcterms:W3CDTF">2004-06-03T07:43:07Z</dcterms:created>
  <dcterms:modified xsi:type="dcterms:W3CDTF">2011-11-14T23:43:16Z</dcterms:modified>
  <cp:category/>
  <cp:version/>
  <cp:contentType/>
  <cp:contentStatus/>
</cp:coreProperties>
</file>