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45" yWindow="105" windowWidth="9270" windowHeight="8220" tabRatio="598" activeTab="0"/>
  </bookViews>
  <sheets>
    <sheet name="H26" sheetId="1" r:id="rId1"/>
    <sheet name="H24" sheetId="2" state="hidden" r:id="rId2"/>
  </sheets>
  <definedNames>
    <definedName name="_xlnm.Print_Area" localSheetId="0">'H26'!$A$1:$AN$781</definedName>
  </definedNames>
  <calcPr fullCalcOnLoad="1"/>
</workbook>
</file>

<file path=xl/sharedStrings.xml><?xml version="1.0" encoding="utf-8"?>
<sst xmlns="http://schemas.openxmlformats.org/spreadsheetml/2006/main" count="3824" uniqueCount="1081">
  <si>
    <t>世帯数</t>
  </si>
  <si>
    <t>人口</t>
  </si>
  <si>
    <t>白須賀</t>
  </si>
  <si>
    <t>上竹野</t>
  </si>
  <si>
    <t>比良稲沢</t>
  </si>
  <si>
    <t>藤田沢</t>
  </si>
  <si>
    <t>桂</t>
  </si>
  <si>
    <t>清水二</t>
  </si>
  <si>
    <t>清水三</t>
  </si>
  <si>
    <t>清水台</t>
  </si>
  <si>
    <t>合海</t>
  </si>
  <si>
    <t>作の巻</t>
  </si>
  <si>
    <t>大坪</t>
  </si>
  <si>
    <t>塩</t>
  </si>
  <si>
    <t>柳渕</t>
  </si>
  <si>
    <t>肘折</t>
  </si>
  <si>
    <t>金山</t>
  </si>
  <si>
    <t>豊牧</t>
  </si>
  <si>
    <t>滝の沢</t>
  </si>
  <si>
    <t>沼の台</t>
  </si>
  <si>
    <t>平林</t>
  </si>
  <si>
    <t>赤松</t>
  </si>
  <si>
    <t>升玉</t>
  </si>
  <si>
    <t>季の里</t>
  </si>
  <si>
    <t>地区別世帯数と人口</t>
  </si>
  <si>
    <t>極　西</t>
  </si>
  <si>
    <t>方　位</t>
  </si>
  <si>
    <t>極　東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</si>
  <si>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</si>
  <si>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</si>
  <si>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</si>
  <si>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</si>
  <si>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</si>
  <si>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</si>
  <si>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</si>
  <si>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</si>
  <si>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</si>
  <si>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</si>
  <si>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</si>
  <si>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</si>
  <si>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新　庄　　　　</t>
  </si>
  <si>
    <t>肘　折</t>
  </si>
  <si>
    <t>気　温</t>
  </si>
  <si>
    <t>最高</t>
  </si>
  <si>
    <t>平均</t>
  </si>
  <si>
    <t>最低</t>
  </si>
  <si>
    <t>降水量</t>
  </si>
  <si>
    <t>日照時間</t>
  </si>
  <si>
    <t>平　均</t>
  </si>
  <si>
    <t>藤田沢</t>
  </si>
  <si>
    <t>塩</t>
  </si>
  <si>
    <t>沼の台</t>
  </si>
  <si>
    <t>清　水</t>
  </si>
  <si>
    <t>赤　松</t>
  </si>
  <si>
    <t>肘　折</t>
  </si>
  <si>
    <t>最高降雪</t>
  </si>
  <si>
    <t>最高積雪</t>
  </si>
  <si>
    <t>（単位：cm）</t>
  </si>
  <si>
    <t>村の気象</t>
  </si>
  <si>
    <t>人口と世帯数の推移</t>
  </si>
  <si>
    <t>７年</t>
  </si>
  <si>
    <t>人口動態</t>
  </si>
  <si>
    <t>３年</t>
  </si>
  <si>
    <t>４年</t>
  </si>
  <si>
    <t>５年</t>
  </si>
  <si>
    <t>６年</t>
  </si>
  <si>
    <t>８年</t>
  </si>
  <si>
    <t>９年</t>
  </si>
  <si>
    <t>人　　口</t>
  </si>
  <si>
    <t>年齢別人口の推移</t>
  </si>
  <si>
    <t>0歳～４歳</t>
  </si>
  <si>
    <t>　　９０歳以上</t>
  </si>
  <si>
    <t>-</t>
  </si>
  <si>
    <t>総　数</t>
  </si>
  <si>
    <t>清水一</t>
  </si>
  <si>
    <t>烏川</t>
  </si>
  <si>
    <t>熊　高</t>
  </si>
  <si>
    <t>通　り</t>
  </si>
  <si>
    <t>合　計</t>
  </si>
  <si>
    <t>　　　　　　（各年４月１日現在）</t>
  </si>
  <si>
    <t>産　　　　　業</t>
  </si>
  <si>
    <t>産業別就業者数</t>
  </si>
  <si>
    <t>総数</t>
  </si>
  <si>
    <t>農業</t>
  </si>
  <si>
    <t>林業</t>
  </si>
  <si>
    <t>漁業</t>
  </si>
  <si>
    <t>鉱業</t>
  </si>
  <si>
    <t>建設業</t>
  </si>
  <si>
    <t>製造業</t>
  </si>
  <si>
    <t>第　１　次　産　業</t>
  </si>
  <si>
    <t>第　２　次　産　業</t>
  </si>
  <si>
    <t>第３次産業</t>
  </si>
  <si>
    <t>運輸・通信業</t>
  </si>
  <si>
    <t>運輸・   通信業</t>
  </si>
  <si>
    <t>金融・　　保険業</t>
  </si>
  <si>
    <t>不動産業</t>
  </si>
  <si>
    <t>サービス業</t>
  </si>
  <si>
    <t>公務員</t>
  </si>
  <si>
    <t>第　３　次　産　業</t>
  </si>
  <si>
    <t>７年</t>
  </si>
  <si>
    <t>１２年</t>
  </si>
  <si>
    <t>平成　２年</t>
  </si>
  <si>
    <t>-</t>
  </si>
  <si>
    <t>労働人口</t>
  </si>
  <si>
    <t>年次別</t>
  </si>
  <si>
    <t>男</t>
  </si>
  <si>
    <t>女</t>
  </si>
  <si>
    <t>就業者</t>
  </si>
  <si>
    <t>完　全　　　失業者</t>
  </si>
  <si>
    <t>労　働　人　口</t>
  </si>
  <si>
    <t>労　働　力　　　　状態不詳</t>
  </si>
  <si>
    <t>非労働力　　　人　　　口</t>
  </si>
  <si>
    <t>総　　　　　　数</t>
  </si>
  <si>
    <t>第１次産業</t>
  </si>
  <si>
    <t>第２次産業</t>
  </si>
  <si>
    <t>電気・ガス熱供給水道業</t>
  </si>
  <si>
    <t>公務</t>
  </si>
  <si>
    <t>分類不能</t>
  </si>
  <si>
    <t>金　融　・　保　険　業</t>
  </si>
  <si>
    <t>農　　　　　　　　　　　業</t>
  </si>
  <si>
    <t>林　　　　　　　　　　　業</t>
  </si>
  <si>
    <t>漁　　　　　　　　　　　業</t>
  </si>
  <si>
    <t>鉱　　　　　　　　　　　業</t>
  </si>
  <si>
    <t>製　　　　　造　　　　　業</t>
  </si>
  <si>
    <t>建　　　　　設　　　　　業</t>
  </si>
  <si>
    <t>構　　　成　　　比</t>
  </si>
  <si>
    <t>　　　　　　（各年１０月１日現在）</t>
  </si>
  <si>
    <t>　　　　　　資料：国勢調査</t>
  </si>
  <si>
    <t>事業所の状況</t>
  </si>
  <si>
    <t>全産業</t>
  </si>
  <si>
    <t>御・小売業</t>
  </si>
  <si>
    <t>電気・ガス・水道業</t>
  </si>
  <si>
    <t>　　　　　　　　　　　　　区分　　　　産業別</t>
  </si>
  <si>
    <t>事業所数</t>
  </si>
  <si>
    <t>従業員数</t>
  </si>
  <si>
    <t>人</t>
  </si>
  <si>
    <t>経営耕地規模別農家数</t>
  </si>
  <si>
    <t>０．３～０．５ｈａ</t>
  </si>
  <si>
    <t>総農家数</t>
  </si>
  <si>
    <t>例外規定</t>
  </si>
  <si>
    <t>０．５～１．０ｈａ</t>
  </si>
  <si>
    <t>１．０～１．５ｈａ</t>
  </si>
  <si>
    <t>１．５～２．０ｈａ</t>
  </si>
  <si>
    <t>３．０～５．０ｈａ</t>
  </si>
  <si>
    <t>５．０ｈａ以上</t>
  </si>
  <si>
    <t>０．３ｈａ未満</t>
  </si>
  <si>
    <t>昭和６２年</t>
  </si>
  <si>
    <t>構成比</t>
  </si>
  <si>
    <t>区　　分</t>
  </si>
  <si>
    <t>戸</t>
  </si>
  <si>
    <t>％</t>
  </si>
  <si>
    <t>農家人口の推移</t>
  </si>
  <si>
    <t>（総農家）</t>
  </si>
  <si>
    <t>（単位：人）</t>
  </si>
  <si>
    <t>年次</t>
  </si>
  <si>
    <t>総人口</t>
  </si>
  <si>
    <t>実数男</t>
  </si>
  <si>
    <t>実数女</t>
  </si>
  <si>
    <t>農　家　人　口</t>
  </si>
  <si>
    <t>４年</t>
  </si>
  <si>
    <t>９年</t>
  </si>
  <si>
    <t>　　　資料：農業センサス　　農業基本調査</t>
  </si>
  <si>
    <t>農機具所有台数</t>
  </si>
  <si>
    <t>（個人所有）</t>
  </si>
  <si>
    <t>動力農業用　耕うん機　　　　　トラクター</t>
  </si>
  <si>
    <t>動力田植機</t>
  </si>
  <si>
    <t>バインダー</t>
  </si>
  <si>
    <t>自脱型　　　　　コンバイン</t>
  </si>
  <si>
    <t>乾燥機</t>
  </si>
  <si>
    <t>動力防除機</t>
  </si>
  <si>
    <t>　　　資料：農業センサス</t>
  </si>
  <si>
    <t>　　（単位：台）</t>
  </si>
  <si>
    <t>経営耕地面積</t>
  </si>
  <si>
    <t>年　　次</t>
  </si>
  <si>
    <t>田</t>
  </si>
  <si>
    <t>樹　　園　　地</t>
  </si>
  <si>
    <t>果樹園</t>
  </si>
  <si>
    <t>桑園</t>
  </si>
  <si>
    <t>その他の果樹園</t>
  </si>
  <si>
    <t>畑</t>
  </si>
  <si>
    <t>うち牧草専用地</t>
  </si>
  <si>
    <t>ｈａ</t>
  </si>
  <si>
    <t>資料：農業センサス　　農業基本調査</t>
  </si>
  <si>
    <t>農業粗生産額と生産農業所得</t>
  </si>
  <si>
    <t>米</t>
  </si>
  <si>
    <t>いも類</t>
  </si>
  <si>
    <t>小計</t>
  </si>
  <si>
    <t>果菜</t>
  </si>
  <si>
    <t>葉茎菜</t>
  </si>
  <si>
    <t>根菜</t>
  </si>
  <si>
    <t>果実</t>
  </si>
  <si>
    <t>花き</t>
  </si>
  <si>
    <t>工　芸　　　農産物</t>
  </si>
  <si>
    <t>耕　　　　　　　　　　　　　　　　　　　種</t>
  </si>
  <si>
    <t>耕種計　①</t>
  </si>
  <si>
    <t>養蚕　　　②</t>
  </si>
  <si>
    <t>ｘ</t>
  </si>
  <si>
    <t>乳用牛</t>
  </si>
  <si>
    <t>生乳</t>
  </si>
  <si>
    <t>肉用牛</t>
  </si>
  <si>
    <t>豚</t>
  </si>
  <si>
    <t>肉豚</t>
  </si>
  <si>
    <t>鶏</t>
  </si>
  <si>
    <t>鶏卵</t>
  </si>
  <si>
    <t>その他の畜産物</t>
  </si>
  <si>
    <t>畜　　　　　　　　　　　　産</t>
  </si>
  <si>
    <t>雑苗、苗木　　そ　の　他</t>
  </si>
  <si>
    <t>農家一戸当たり</t>
  </si>
  <si>
    <t>千円</t>
  </si>
  <si>
    <t>　　　　　　資料：山形農林水産統計年報</t>
  </si>
  <si>
    <t>畜産の状況</t>
  </si>
  <si>
    <t>肉用牛　　　(頭)</t>
  </si>
  <si>
    <t>豚　　　　　　(頭)</t>
  </si>
  <si>
    <t>鶏　　　　　　(頭)</t>
  </si>
  <si>
    <t>観光客数</t>
  </si>
  <si>
    <t>(肘折温泉郷)</t>
  </si>
  <si>
    <t>単位：人</t>
  </si>
  <si>
    <t>工業の状況</t>
  </si>
  <si>
    <t>計</t>
  </si>
  <si>
    <t>うち常用労働者数</t>
  </si>
  <si>
    <t>人</t>
  </si>
  <si>
    <t>製造品　出荷額</t>
  </si>
  <si>
    <t>加工賃　収入額</t>
  </si>
  <si>
    <t>従　業　者　数</t>
  </si>
  <si>
    <t>製　造　品　出　荷　額　等　</t>
  </si>
  <si>
    <t>万円</t>
  </si>
  <si>
    <t>　　　　　　　　　資料：工業統計調査</t>
  </si>
  <si>
    <t>商業の状況</t>
  </si>
  <si>
    <t>年齢別出稼ぎ者数</t>
  </si>
  <si>
    <t>～２０</t>
  </si>
  <si>
    <t>２１～３０</t>
  </si>
  <si>
    <t>３１～４０</t>
  </si>
  <si>
    <t>４１～５０</t>
  </si>
  <si>
    <t>５１～</t>
  </si>
  <si>
    <t>年　　　　　　　　齢　　　　　　　別</t>
  </si>
  <si>
    <t>年　　度</t>
  </si>
  <si>
    <t>１５年</t>
  </si>
  <si>
    <t>(単位：人)</t>
  </si>
  <si>
    <t>生活</t>
  </si>
  <si>
    <t>国民年金加入状況</t>
  </si>
  <si>
    <t>(各年３月末現在)</t>
  </si>
  <si>
    <t>加入者数</t>
  </si>
  <si>
    <t>強制</t>
  </si>
  <si>
    <t>任意</t>
  </si>
  <si>
    <t>免除者</t>
  </si>
  <si>
    <t>検認率(納入率)</t>
  </si>
  <si>
    <t>保険料　収納額</t>
  </si>
  <si>
    <t>国民健康保険の状況</t>
  </si>
  <si>
    <t>加　入　　　世帯数</t>
  </si>
  <si>
    <t>被保険　者　数</t>
  </si>
  <si>
    <t>加入率</t>
  </si>
  <si>
    <t>収納率</t>
  </si>
  <si>
    <t>被保険者１人当り調定額</t>
  </si>
  <si>
    <t>　　　　　　区分年</t>
  </si>
  <si>
    <t>加入率：</t>
  </si>
  <si>
    <t>住民基本台帳人口(４月１日現在)</t>
  </si>
  <si>
    <t>国保加入者数</t>
  </si>
  <si>
    <t>資料：国民健康保険事業年報</t>
  </si>
  <si>
    <t>生活保護の状況</t>
  </si>
  <si>
    <t>被保護</t>
  </si>
  <si>
    <t>人員</t>
  </si>
  <si>
    <t>保護率</t>
  </si>
  <si>
    <t>世帯</t>
  </si>
  <si>
    <t>保険給付の状況</t>
  </si>
  <si>
    <t>１人当たり費用額</t>
  </si>
  <si>
    <t>費用額</t>
  </si>
  <si>
    <t>高額療養費</t>
  </si>
  <si>
    <t>件　数</t>
  </si>
  <si>
    <t>葬　祭　費</t>
  </si>
  <si>
    <t>金　額</t>
  </si>
  <si>
    <t>助　産　金</t>
  </si>
  <si>
    <t>療　養　諸　費</t>
  </si>
  <si>
    <t>円</t>
  </si>
  <si>
    <t>拠出年金給付状況</t>
  </si>
  <si>
    <t>障害年金</t>
  </si>
  <si>
    <t>母子年金</t>
  </si>
  <si>
    <t>老齢年金</t>
  </si>
  <si>
    <t>遺族年金</t>
  </si>
  <si>
    <t>寡婦年金</t>
  </si>
  <si>
    <t>通算老齢年金</t>
  </si>
  <si>
    <t>死亡一時年金</t>
  </si>
  <si>
    <t>支給額</t>
  </si>
  <si>
    <t>総　　　数</t>
  </si>
  <si>
    <t>　　　　(各年３月末現在)</t>
  </si>
  <si>
    <t>主要死因別死亡者数</t>
  </si>
  <si>
    <t>悪性新生物</t>
  </si>
  <si>
    <t>心疾患</t>
  </si>
  <si>
    <t>脳血管疾患</t>
  </si>
  <si>
    <t>乳児死亡</t>
  </si>
  <si>
    <t>老衰</t>
  </si>
  <si>
    <t>その他</t>
  </si>
  <si>
    <t>不慮の事故</t>
  </si>
  <si>
    <t>高血圧症　　　疾　　患</t>
  </si>
  <si>
    <t>肺炎及び　　　気管支炎</t>
  </si>
  <si>
    <t>学校・学級・職員及び児童生徒数</t>
  </si>
  <si>
    <t>大蔵小学校</t>
  </si>
  <si>
    <t>学級数</t>
  </si>
  <si>
    <t>職員数　（人）</t>
  </si>
  <si>
    <t>児童生徒数　（人）</t>
  </si>
  <si>
    <t>教職員</t>
  </si>
  <si>
    <t>校地面積</t>
  </si>
  <si>
    <t>校舎面積</t>
  </si>
  <si>
    <t>大蔵中学校</t>
  </si>
  <si>
    <t>中学校卒業者進路調査</t>
  </si>
  <si>
    <t>県外就職</t>
  </si>
  <si>
    <t>県内就職</t>
  </si>
  <si>
    <t>生徒数</t>
  </si>
  <si>
    <t>卒　業</t>
  </si>
  <si>
    <t>進　学</t>
  </si>
  <si>
    <t>人　員</t>
  </si>
  <si>
    <t>文教施設</t>
  </si>
  <si>
    <t>完成年月日</t>
  </si>
  <si>
    <t>学校プール</t>
  </si>
  <si>
    <t>　　　S６３．　７</t>
  </si>
  <si>
    <t>構　　造</t>
  </si>
  <si>
    <t>名　　　　称</t>
  </si>
  <si>
    <t>　　　資料：教育委員会</t>
  </si>
  <si>
    <t>老人クラブの状況</t>
  </si>
  <si>
    <t>最上広域市町村圏事務組合大蔵消防分署</t>
  </si>
  <si>
    <t>設置年月</t>
  </si>
  <si>
    <t>分署長</t>
  </si>
  <si>
    <t>望楼放送設備</t>
  </si>
  <si>
    <t>無線機</t>
  </si>
  <si>
    <t>警　報　施　設</t>
  </si>
  <si>
    <t>消　防　施　設　の　設　備　状　況</t>
  </si>
  <si>
    <t>自動車　　ポンプ</t>
  </si>
  <si>
    <t>救急自　動　車</t>
  </si>
  <si>
    <t>可搬動力　　　ポ　ン　プ</t>
  </si>
  <si>
    <t>第１課　　　　　分隊隊員</t>
  </si>
  <si>
    <t>第１課　　分隊長</t>
  </si>
  <si>
    <t>第２課　　分隊長</t>
  </si>
  <si>
    <t>第２課　　　　　分隊隊員</t>
  </si>
  <si>
    <t>組　　　　　　　　　　　織</t>
  </si>
  <si>
    <t>施　設　の　概　要　</t>
  </si>
  <si>
    <t>構　造</t>
  </si>
  <si>
    <t>村所有</t>
  </si>
  <si>
    <t>固定局１</t>
  </si>
  <si>
    <t>サイレン</t>
  </si>
  <si>
    <t>資料：大蔵消防分署</t>
  </si>
  <si>
    <t>火災発生件数</t>
  </si>
  <si>
    <t>年</t>
  </si>
  <si>
    <t>建物</t>
  </si>
  <si>
    <t>林野</t>
  </si>
  <si>
    <t>車両</t>
  </si>
  <si>
    <t>電気</t>
  </si>
  <si>
    <t>建物等（㎡）</t>
  </si>
  <si>
    <t>損害額　（千円）</t>
  </si>
  <si>
    <t>建物等</t>
  </si>
  <si>
    <t>焼　失　面　積</t>
  </si>
  <si>
    <t>林　野（ａ）</t>
  </si>
  <si>
    <t>林　野</t>
  </si>
  <si>
    <t>消防団員数</t>
  </si>
  <si>
    <t>資料：総務課</t>
  </si>
  <si>
    <t>消防施設整備状況</t>
  </si>
  <si>
    <t>本部</t>
  </si>
  <si>
    <t>分団</t>
  </si>
  <si>
    <t>部</t>
  </si>
  <si>
    <t>団員数</t>
  </si>
  <si>
    <t>団長</t>
  </si>
  <si>
    <t>副団長</t>
  </si>
  <si>
    <t>分団長</t>
  </si>
  <si>
    <t>部長</t>
  </si>
  <si>
    <t>班長</t>
  </si>
  <si>
    <t>団員</t>
  </si>
  <si>
    <t>積載車</t>
  </si>
  <si>
    <t>小型</t>
  </si>
  <si>
    <t>貯水槽</t>
  </si>
  <si>
    <t>プール</t>
  </si>
  <si>
    <t>消火栓</t>
  </si>
  <si>
    <t>鉄骨</t>
  </si>
  <si>
    <t>木製</t>
  </si>
  <si>
    <t>サイレン</t>
  </si>
  <si>
    <t>ポ　ン　プ</t>
  </si>
  <si>
    <t>水　　利</t>
  </si>
  <si>
    <t>組　　　　　織</t>
  </si>
  <si>
    <t>編　　　　　成</t>
  </si>
  <si>
    <t>交通事故発生状況</t>
  </si>
  <si>
    <t>発生件数</t>
  </si>
  <si>
    <t>死者</t>
  </si>
  <si>
    <t>負傷者</t>
  </si>
  <si>
    <t>件</t>
  </si>
  <si>
    <t>消防防災行政無線局整備状況</t>
  </si>
  <si>
    <t>固定系システム</t>
  </si>
  <si>
    <t>野外放送塔</t>
  </si>
  <si>
    <t>個別式受信機</t>
  </si>
  <si>
    <t>移動系システム</t>
  </si>
  <si>
    <t>衛星型無線機</t>
  </si>
  <si>
    <t>→</t>
  </si>
  <si>
    <t>役場防災無線放送室</t>
  </si>
  <si>
    <t>村内全世帯設置</t>
  </si>
  <si>
    <t>年度</t>
  </si>
  <si>
    <t>給水人口</t>
  </si>
  <si>
    <t>ヵ所</t>
  </si>
  <si>
    <t>水道施設の状況</t>
  </si>
  <si>
    <t>塩・藤田沢地区簡易水道</t>
  </si>
  <si>
    <t>設置</t>
  </si>
  <si>
    <t>年間有収水量</t>
  </si>
  <si>
    <t>年月日</t>
  </si>
  <si>
    <t>水　源</t>
  </si>
  <si>
    <t>関　係　地　区</t>
  </si>
  <si>
    <t>肘折簡易水道</t>
  </si>
  <si>
    <t>清水・合海簡易水道</t>
  </si>
  <si>
    <t>白須賀地区簡易水道</t>
  </si>
  <si>
    <t>柳渕飲料水供給施設</t>
  </si>
  <si>
    <t>肘折、金山、鍵金野</t>
  </si>
  <si>
    <t>清水、合海、大坪</t>
  </si>
  <si>
    <t>熊高、上竹野</t>
  </si>
  <si>
    <t>白須賀、比良稲沢</t>
  </si>
  <si>
    <t>作の巻、通り</t>
  </si>
  <si>
    <t>赤松、烏川</t>
  </si>
  <si>
    <t>升玉、塩、藤田沢、桂</t>
  </si>
  <si>
    <t>し尿の処理状況</t>
  </si>
  <si>
    <t>処理量</t>
  </si>
  <si>
    <t>生し尿</t>
  </si>
  <si>
    <t>浄化槽汚泥</t>
  </si>
  <si>
    <t>処　理　量</t>
  </si>
  <si>
    <t>　　（単位：ｋｌ）</t>
  </si>
  <si>
    <t>収集量</t>
  </si>
  <si>
    <t>焼却処理</t>
  </si>
  <si>
    <t>埋立処理</t>
  </si>
  <si>
    <t>資源化</t>
  </si>
  <si>
    <t>区分</t>
  </si>
  <si>
    <t>ごみの処理状況</t>
  </si>
  <si>
    <t>　　　（単位：ｔ）</t>
  </si>
  <si>
    <t>住宅建築状況</t>
  </si>
  <si>
    <t>総件数</t>
  </si>
  <si>
    <t>専用住宅</t>
  </si>
  <si>
    <t>併用住宅</t>
  </si>
  <si>
    <t>農家住宅</t>
  </si>
  <si>
    <t>付属家</t>
  </si>
  <si>
    <t>簡易付属家</t>
  </si>
  <si>
    <t>新</t>
  </si>
  <si>
    <t>増</t>
  </si>
  <si>
    <t>（単位：戸）</t>
  </si>
  <si>
    <t>原動機付自転車</t>
  </si>
  <si>
    <t>５０ｃｃ</t>
  </si>
  <si>
    <t>９０ｃｃ</t>
  </si>
  <si>
    <t>１２５ｃｃ</t>
  </si>
  <si>
    <t>（１２５ｃｃ</t>
  </si>
  <si>
    <t>～</t>
  </si>
  <si>
    <t>２５０ｃｃ）</t>
  </si>
  <si>
    <t>農耕用</t>
  </si>
  <si>
    <t>小型特殊</t>
  </si>
  <si>
    <t>特殊用</t>
  </si>
  <si>
    <t>二輪の</t>
  </si>
  <si>
    <t>（２５０ｃｃ</t>
  </si>
  <si>
    <t>以上）</t>
  </si>
  <si>
    <t>準乗用</t>
  </si>
  <si>
    <t>トラック</t>
  </si>
  <si>
    <t>特殊車両</t>
  </si>
  <si>
    <t>小　型</t>
  </si>
  <si>
    <t>乗用車</t>
  </si>
  <si>
    <t>貨　物</t>
  </si>
  <si>
    <t>乗　用</t>
  </si>
  <si>
    <t>バ　ス</t>
  </si>
  <si>
    <t>軽　自　動　車</t>
  </si>
  <si>
    <t>二　輪</t>
  </si>
  <si>
    <t>村　　道</t>
  </si>
  <si>
    <t>総延長</t>
  </si>
  <si>
    <t>重用延長</t>
  </si>
  <si>
    <t>実延長</t>
  </si>
  <si>
    <t>渡　船　場</t>
  </si>
  <si>
    <t>延　長</t>
  </si>
  <si>
    <t>個　数</t>
  </si>
  <si>
    <t>種　類</t>
  </si>
  <si>
    <t>道　路</t>
  </si>
  <si>
    <t>ｍ</t>
  </si>
  <si>
    <t>ｍ</t>
  </si>
  <si>
    <t>　　　　　　　資料：地域整備課</t>
  </si>
  <si>
    <t>経　　度</t>
  </si>
  <si>
    <t>緯　　度</t>
  </si>
  <si>
    <t>東経１４０°１６′</t>
  </si>
  <si>
    <t>北緯３８°２９′</t>
  </si>
  <si>
    <t>東経１４０°　５′</t>
  </si>
  <si>
    <t>北緯３８°４３′</t>
  </si>
  <si>
    <t>　　　　　資料：山形県社会的移動人口調査</t>
  </si>
  <si>
    <t>　　　　　　　　　　（単位：上段・・人、下段・・％）</t>
  </si>
  <si>
    <t>　　　　資料：大蔵消防分署</t>
  </si>
  <si>
    <t>位 　置</t>
  </si>
  <si>
    <t>年　次</t>
  </si>
  <si>
    <t>総　数</t>
  </si>
  <si>
    <t>宅　地</t>
  </si>
  <si>
    <t>山　林</t>
  </si>
  <si>
    <t>原　野</t>
  </si>
  <si>
    <t>雑種地</t>
  </si>
  <si>
    <t>その他</t>
  </si>
  <si>
    <t>土地利用状況</t>
  </si>
  <si>
    <t>　　　　資料：固定資産概要調書</t>
  </si>
  <si>
    <t>　　　　　　　年　　　　　年齢</t>
  </si>
  <si>
    <t>昭和６０年</t>
  </si>
  <si>
    <t>平成２年</t>
  </si>
  <si>
    <t>平成７年</t>
  </si>
  <si>
    <t>平成１２年</t>
  </si>
  <si>
    <t>５～９</t>
  </si>
  <si>
    <t>１０～１４</t>
  </si>
  <si>
    <t>１５～１９</t>
  </si>
  <si>
    <t>２０～２４</t>
  </si>
  <si>
    <t>２５～２９</t>
  </si>
  <si>
    <t>３０～３４</t>
  </si>
  <si>
    <t>３５～３９</t>
  </si>
  <si>
    <t>４０～４４</t>
  </si>
  <si>
    <t>４５～４９</t>
  </si>
  <si>
    <t>５０～５４</t>
  </si>
  <si>
    <t>５５～５９</t>
  </si>
  <si>
    <t>６０～６４</t>
  </si>
  <si>
    <t>６５～６９</t>
  </si>
  <si>
    <t>７０～７４</t>
  </si>
  <si>
    <t>７５～７９</t>
  </si>
  <si>
    <t>８０～８４</t>
  </si>
  <si>
    <t>８５～８９</t>
  </si>
  <si>
    <t>　　　資料：国勢調査</t>
  </si>
  <si>
    <t>（各年１０月１日現在）</t>
  </si>
  <si>
    <t>県・地域・村の人口・世帯数の移り変わり</t>
  </si>
  <si>
    <t>区　　分</t>
  </si>
  <si>
    <t>人　　　　　　　　　　　　　口</t>
  </si>
  <si>
    <t>世　　　　帯　　　　数</t>
  </si>
  <si>
    <t>増減数</t>
  </si>
  <si>
    <t>増　減　数</t>
  </si>
  <si>
    <t>増　減　率</t>
  </si>
  <si>
    <t>％</t>
  </si>
  <si>
    <t>山　形　県</t>
  </si>
  <si>
    <t>△</t>
  </si>
  <si>
    <t>うち最上地域</t>
  </si>
  <si>
    <t>△</t>
  </si>
  <si>
    <t>うち大　蔵　村</t>
  </si>
  <si>
    <t>△</t>
  </si>
  <si>
    <t>年　　度</t>
  </si>
  <si>
    <t>人　　　　口</t>
  </si>
  <si>
    <t>人口密度</t>
  </si>
  <si>
    <t>（１ｋ㎡当り）</t>
  </si>
  <si>
    <t>（各年１０月１日）</t>
  </si>
  <si>
    <t>年　度</t>
  </si>
  <si>
    <t>自然動態</t>
  </si>
  <si>
    <t>社会動態</t>
  </si>
  <si>
    <t>増　減</t>
  </si>
  <si>
    <t>出生</t>
  </si>
  <si>
    <t>死亡</t>
  </si>
  <si>
    <t>増減</t>
  </si>
  <si>
    <t>転入</t>
  </si>
  <si>
    <t>転出</t>
  </si>
  <si>
    <t>人　口</t>
  </si>
  <si>
    <t>-</t>
  </si>
  <si>
    <t>　　　　　（各年１０月１日現在、単位：人）</t>
  </si>
  <si>
    <t>　　　　区分年</t>
  </si>
  <si>
    <t>　資料：教育委員会</t>
  </si>
  <si>
    <t>Ｓ４８．３</t>
  </si>
  <si>
    <t>敷地面積（㎡）</t>
  </si>
  <si>
    <t>建物面積（㎡）</t>
  </si>
  <si>
    <t>２２年</t>
  </si>
  <si>
    <t>消防受令機</t>
  </si>
  <si>
    <t>役　場　所　在　地</t>
  </si>
  <si>
    <t>最上郡大蔵村大字清水２５２８番地</t>
  </si>
  <si>
    <t>郵便番号</t>
  </si>
  <si>
    <t>電話番号</t>
  </si>
  <si>
    <t>ＦＡＸ番号</t>
  </si>
  <si>
    <t>市町村コード番号</t>
  </si>
  <si>
    <t>市町村別類計</t>
  </si>
  <si>
    <t>０２３３－７５－２２３１</t>
  </si>
  <si>
    <t>ＵＲＬ</t>
  </si>
  <si>
    <t>９９６－０２１２</t>
  </si>
  <si>
    <t>０２３３－７５－２１１１</t>
  </si>
  <si>
    <t xml:space="preserve">  大蔵小学校水泳プール</t>
  </si>
  <si>
    <t>　　　　　　　　　　　　　　年　　　　　　　　　　　　　　　　分　　類</t>
  </si>
  <si>
    <t>施 設　（㎡）</t>
  </si>
  <si>
    <t>年   次</t>
  </si>
  <si>
    <t>計      （件）</t>
  </si>
  <si>
    <t>加工農産物　④</t>
  </si>
  <si>
    <t>乳用牛　　　　(頭)</t>
  </si>
  <si>
    <t>　　　　　　(各年１０月１日)</t>
  </si>
  <si>
    <t>(単位：℃、mm、ｈ)</t>
  </si>
  <si>
    <t>平成１７年</t>
  </si>
  <si>
    <t>http：/ｗｗｗ．vｉｌｌ．oｈｋｕｒａ．yａｍａｇａｔａ．ｊｐ/</t>
  </si>
  <si>
    <t>農業粗生産額　　　　①+②+③+④</t>
  </si>
  <si>
    <t>農　　　業　　　粗生産額</t>
  </si>
  <si>
    <t>生　　　産　　　農業所得</t>
  </si>
  <si>
    <t>生産農業　　　所　　　得</t>
  </si>
  <si>
    <t>生産農業　　　所  得  率</t>
  </si>
  <si>
    <t>野　　    　菜</t>
  </si>
  <si>
    <t>親局</t>
  </si>
  <si>
    <t>資料：社会福祉協議会</t>
  </si>
  <si>
    <t>畜産計　③</t>
  </si>
  <si>
    <t>鉄筋コンクリート　２階</t>
  </si>
  <si>
    <t>司令</t>
  </si>
  <si>
    <t>移動局２</t>
  </si>
  <si>
    <t>携帯局２</t>
  </si>
  <si>
    <t>計</t>
  </si>
  <si>
    <t>急病</t>
  </si>
  <si>
    <t>交通事故</t>
  </si>
  <si>
    <t>その他</t>
  </si>
  <si>
    <t>資料：地域整備課　水道統計</t>
  </si>
  <si>
    <t>四ヶ村簡易水道</t>
  </si>
  <si>
    <t>注　〔Y〕は不詳</t>
  </si>
  <si>
    <t>一世帯当り　人　口</t>
  </si>
  <si>
    <t>鍵金野</t>
  </si>
  <si>
    <t>金融・保険・不動産業</t>
  </si>
  <si>
    <t>（注）総人口：国勢調査、県統計課推計人口</t>
  </si>
  <si>
    <t>（従業者４人以上の事業所）</t>
  </si>
  <si>
    <t xml:space="preserve">         　　   　区分年</t>
  </si>
  <si>
    <t>保険税　調定額</t>
  </si>
  <si>
    <t>１０年</t>
  </si>
  <si>
    <t>１１年</t>
  </si>
  <si>
    <t>１２年</t>
  </si>
  <si>
    <t>１３年</t>
  </si>
  <si>
    <t>１４年</t>
  </si>
  <si>
    <t>１５年</t>
  </si>
  <si>
    <t>１６年</t>
  </si>
  <si>
    <t>救急発生件数</t>
  </si>
  <si>
    <t>けん引車及び</t>
  </si>
  <si>
    <t>被けん引車</t>
  </si>
  <si>
    <t>㎥</t>
  </si>
  <si>
    <t>麦・雑穀豆類</t>
  </si>
  <si>
    <t>極　南</t>
  </si>
  <si>
    <t>極　北</t>
  </si>
  <si>
    <t>‰</t>
  </si>
  <si>
    <t>１７年</t>
  </si>
  <si>
    <t>２．０～３．０ｈａ</t>
  </si>
  <si>
    <t>１台</t>
  </si>
  <si>
    <t>１５台</t>
  </si>
  <si>
    <t>（各年１月１日、単位：㎡）</t>
  </si>
  <si>
    <t>　　　　２２　   　（内軽四輪１４）</t>
  </si>
  <si>
    <t>車の保有台数（登録）</t>
  </si>
  <si>
    <t>-</t>
  </si>
  <si>
    <t>　　　　　　種別   年度</t>
  </si>
  <si>
    <t>８年度</t>
  </si>
  <si>
    <t>９年度</t>
  </si>
  <si>
    <t>１０年度</t>
  </si>
  <si>
    <t>１１年度</t>
  </si>
  <si>
    <t>１２年度</t>
  </si>
  <si>
    <t>１３年度</t>
  </si>
  <si>
    <t>１４年度</t>
  </si>
  <si>
    <t>１５年度</t>
  </si>
  <si>
    <t>１６年度</t>
  </si>
  <si>
    <t>ｘ</t>
  </si>
  <si>
    <t>分類不能　　産       業</t>
  </si>
  <si>
    <t>資料：山形県農業基本調査、家畜改良関係頭羽数調査</t>
  </si>
  <si>
    <t>０６－３６５－７</t>
  </si>
  <si>
    <t>Ｉ－２</t>
  </si>
  <si>
    <t>４５年</t>
  </si>
  <si>
    <t>５０年</t>
  </si>
  <si>
    <t>５５年</t>
  </si>
  <si>
    <t>６０年</t>
  </si>
  <si>
    <t>平成　２年</t>
  </si>
  <si>
    <t>昭和４０年</t>
  </si>
  <si>
    <t>※平成12年以前は、卸売・小売業に飲食店を含み、サービス業には飲食店を含まない。</t>
  </si>
  <si>
    <t>電気・ガス熱供給・水道業</t>
  </si>
  <si>
    <t>※　　　　御売・小売業</t>
  </si>
  <si>
    <t>※　　　　サービス業</t>
  </si>
  <si>
    <t>平成７年</t>
  </si>
  <si>
    <t>平成１２年</t>
  </si>
  <si>
    <t>総数</t>
  </si>
  <si>
    <t>男</t>
  </si>
  <si>
    <t>女</t>
  </si>
  <si>
    <t>※卸売業・小売業</t>
  </si>
  <si>
    <t>※サービス業</t>
  </si>
  <si>
    <t>６２年</t>
  </si>
  <si>
    <t>　　　１７年</t>
  </si>
  <si>
    <t>　　　１８年</t>
  </si>
  <si>
    <t>　　　１９年</t>
  </si>
  <si>
    <t>採草牧草地</t>
  </si>
  <si>
    <t>平成１３年</t>
  </si>
  <si>
    <t>平成１４年</t>
  </si>
  <si>
    <t>平成１５年</t>
  </si>
  <si>
    <t>平成１６年</t>
  </si>
  <si>
    <t>平成１７年</t>
  </si>
  <si>
    <t>平成１８年</t>
  </si>
  <si>
    <t>５５（１２/１５）</t>
  </si>
  <si>
    <t>４０（１２/１２）</t>
  </si>
  <si>
    <t>３１（２/９）</t>
  </si>
  <si>
    <t>８７（２/１）</t>
  </si>
  <si>
    <t>３５（２/６）</t>
  </si>
  <si>
    <t>１８２（２/１１）</t>
  </si>
  <si>
    <t>１４６（２/１）</t>
  </si>
  <si>
    <t>１２７（２/９）</t>
  </si>
  <si>
    <t>１９８（２/２８）</t>
  </si>
  <si>
    <t>２０６（２/６）</t>
  </si>
  <si>
    <t>６４（２/１２）</t>
  </si>
  <si>
    <t>５７（１/５）</t>
  </si>
  <si>
    <t>２３１（２/２）</t>
  </si>
  <si>
    <t>１８２（２/６）</t>
  </si>
  <si>
    <t>４５（１２/１５）</t>
  </si>
  <si>
    <t>４３（１/５）</t>
  </si>
  <si>
    <t>１９３（２/１２）</t>
  </si>
  <si>
    <t>１４３（２/４）</t>
  </si>
  <si>
    <t>５１（２/１１）</t>
  </si>
  <si>
    <t>５８（１/５）</t>
  </si>
  <si>
    <t>２０５（２/１１）</t>
  </si>
  <si>
    <t>１３５（２/１）</t>
  </si>
  <si>
    <t>８８（１２/１５）</t>
  </si>
  <si>
    <t>７８（１/５）</t>
  </si>
  <si>
    <t>４５（２/７）</t>
  </si>
  <si>
    <t>９３（２/１）</t>
  </si>
  <si>
    <t>５０（１/４）</t>
  </si>
  <si>
    <t>２８５（２/１）</t>
  </si>
  <si>
    <t>２３０（１/３１）</t>
  </si>
  <si>
    <t>２０８（２/９）</t>
  </si>
  <si>
    <t>４００（２/２４）</t>
  </si>
  <si>
    <t>３４５（２/１２）</t>
  </si>
  <si>
    <t>３０５（２/１５）</t>
  </si>
  <si>
    <t>２９４（３/１２）</t>
  </si>
  <si>
    <t>２５６（２/９）</t>
  </si>
  <si>
    <t>４１４（２/２８）</t>
  </si>
  <si>
    <t>３７９（２/１２）</t>
  </si>
  <si>
    <t>平１６年</t>
  </si>
  <si>
    <t>平１７年</t>
  </si>
  <si>
    <t>平１８年</t>
  </si>
  <si>
    <t>世帯数</t>
  </si>
  <si>
    <t>人口</t>
  </si>
  <si>
    <t>１７年</t>
  </si>
  <si>
    <t>△</t>
  </si>
  <si>
    <t>１８年</t>
  </si>
  <si>
    <t>トンネル</t>
  </si>
  <si>
    <t>橋　　　　　梁</t>
  </si>
  <si>
    <t>平成　２年</t>
  </si>
  <si>
    <t>司令補　2</t>
  </si>
  <si>
    <t>司令補　3</t>
  </si>
  <si>
    <t>副士長  1</t>
  </si>
  <si>
    <t>昭和６１年</t>
  </si>
  <si>
    <t>平成８年</t>
  </si>
  <si>
    <t>事業所数</t>
  </si>
  <si>
    <t>従業員数</t>
  </si>
  <si>
    <t>人</t>
  </si>
  <si>
    <t>-</t>
  </si>
  <si>
    <t>　　　　　　区分年度</t>
  </si>
  <si>
    <t>３２（３/１４）</t>
  </si>
  <si>
    <t>６８（３/１５）</t>
  </si>
  <si>
    <t>４５（３/１５）</t>
  </si>
  <si>
    <t>１7０（３/１５）</t>
  </si>
  <si>
    <t>２４１（３/２０）</t>
  </si>
  <si>
    <t>資料：気象月報、気象庁資料室　測定は午前９時現在</t>
  </si>
  <si>
    <t>　　　　資料：国勢調査</t>
  </si>
  <si>
    <t>平１９年</t>
  </si>
  <si>
    <t>１８年度</t>
  </si>
  <si>
    <t>１９年</t>
  </si>
  <si>
    <t>１８年</t>
  </si>
  <si>
    <t>合   海　　（合海、大坪、作の巻）</t>
  </si>
  <si>
    <t>赤   松　　（通り、赤松）</t>
  </si>
  <si>
    <t>烏   川</t>
  </si>
  <si>
    <t>南   山　　（熊高、塩、升玉、柳渕）</t>
  </si>
  <si>
    <t>沼の台　　（沼の台、滝の沢、平林）</t>
  </si>
  <si>
    <t>豊   牧</t>
  </si>
  <si>
    <t>肘   折　　（金山、鍵金野、肘折）</t>
  </si>
  <si>
    <t>農林漁業</t>
  </si>
  <si>
    <t>平成１８年</t>
  </si>
  <si>
    <t>資料：事業所・企業統計調査</t>
  </si>
  <si>
    <t>x</t>
  </si>
  <si>
    <t>司令</t>
  </si>
  <si>
    <t>１９年</t>
  </si>
  <si>
    <t>（前年１０月１日～当年９月３０日まで１ヵ年）</t>
  </si>
  <si>
    <t>北緯３８°４２′</t>
  </si>
  <si>
    <t>東経１４０°１３′</t>
  </si>
  <si>
    <t>役場の標高と位置</t>
  </si>
  <si>
    <t>４３m　役場</t>
  </si>
  <si>
    <t>白須賀　　（上竹野）</t>
  </si>
  <si>
    <t>清水第１　（清水１、２、３、清水台、季の里）　</t>
  </si>
  <si>
    <t>　　　２０年</t>
  </si>
  <si>
    <t>※腎炎及び　　　ネフローゼ</t>
  </si>
  <si>
    <t>　　資料：児童生徒調書</t>
  </si>
  <si>
    <t>　　</t>
  </si>
  <si>
    <t>ステンレス</t>
  </si>
  <si>
    <t>村内２９ヵ所設置</t>
  </si>
  <si>
    <t>消化器系の疾　　　患</t>
  </si>
  <si>
    <t>※腎尿路生殖器系の疾患（H１９年～）</t>
  </si>
  <si>
    <t>平成　　２年</t>
  </si>
  <si>
    <t>資料：山形県観光客数調査より</t>
  </si>
  <si>
    <t>年間商品販売額</t>
  </si>
  <si>
    <t>従業者数</t>
  </si>
  <si>
    <t>卸売業計</t>
  </si>
  <si>
    <t>小売業計</t>
  </si>
  <si>
    <t>単位：万円</t>
  </si>
  <si>
    <t>消防士　1</t>
  </si>
  <si>
    <t>平成１９年</t>
  </si>
  <si>
    <t>平成２０年</t>
  </si>
  <si>
    <t>５２（１/１８）</t>
  </si>
  <si>
    <t>１４６（２/１８）</t>
  </si>
  <si>
    <t>５５（１/１８）</t>
  </si>
  <si>
    <t>２９７（２/２）</t>
  </si>
  <si>
    <t>３３９（２/２８）</t>
  </si>
  <si>
    <t>平成２１年</t>
  </si>
  <si>
    <t>資料：気象庁資料室、村積雪量調査　測定は午前９時現在</t>
  </si>
  <si>
    <t>滝の沢・豊牧・沼の台・平林</t>
  </si>
  <si>
    <t>生活排水処理の状況</t>
  </si>
  <si>
    <t>公共下水道</t>
  </si>
  <si>
    <t>清水処理区</t>
  </si>
  <si>
    <t>処理世帯数（戸）</t>
  </si>
  <si>
    <t>処理人口（人）</t>
  </si>
  <si>
    <t>年間処理水量（㎥）</t>
  </si>
  <si>
    <t>管理基数（基）</t>
  </si>
  <si>
    <t>処理人口（人）</t>
  </si>
  <si>
    <t>肘折処理区</t>
  </si>
  <si>
    <t>合併処理浄化槽</t>
  </si>
  <si>
    <t>（村管理分）</t>
  </si>
  <si>
    <t>平成２２年</t>
  </si>
  <si>
    <t>　　　２１年</t>
  </si>
  <si>
    <t>平成　　４年</t>
  </si>
  <si>
    <t>２１年</t>
  </si>
  <si>
    <t>２０年</t>
  </si>
  <si>
    <t>平成　５年</t>
  </si>
  <si>
    <t>平成　４年</t>
  </si>
  <si>
    <t>　　　　　　（平成２１年度）</t>
  </si>
  <si>
    <t>２１年</t>
  </si>
  <si>
    <t>資料：健康福祉課</t>
  </si>
  <si>
    <t>平成18年度</t>
  </si>
  <si>
    <t>平成19年度</t>
  </si>
  <si>
    <t>平成20年度</t>
  </si>
  <si>
    <t>資料：住民税務課</t>
  </si>
  <si>
    <t>資料：健康福祉課　保健福祉統計年報</t>
  </si>
  <si>
    <t>△</t>
  </si>
  <si>
    <t>　　　２２年</t>
  </si>
  <si>
    <t>２４３（２/４）</t>
  </si>
  <si>
    <t>財政力指数</t>
  </si>
  <si>
    <t>経常収支比率</t>
  </si>
  <si>
    <t>実質公債費比率</t>
  </si>
  <si>
    <t>財政指標推移</t>
  </si>
  <si>
    <t>（単位：％、百万円）</t>
  </si>
  <si>
    <t>会計別予算額</t>
  </si>
  <si>
    <t>一般会計</t>
  </si>
  <si>
    <t>特別会計</t>
  </si>
  <si>
    <t>国民健康保険</t>
  </si>
  <si>
    <t>老人保健</t>
  </si>
  <si>
    <t>へき地診療所</t>
  </si>
  <si>
    <t>介護保険</t>
  </si>
  <si>
    <t>後期高齢者医療</t>
  </si>
  <si>
    <t>（単位：千円）</t>
  </si>
  <si>
    <t>簡易水道</t>
  </si>
  <si>
    <t>特定環境保全公共下水道</t>
  </si>
  <si>
    <t>浄化槽整備</t>
  </si>
  <si>
    <t>基金残高</t>
  </si>
  <si>
    <t>資料：住民税務課、最上総合支庁税務課</t>
  </si>
  <si>
    <t>３５（１/１７）</t>
  </si>
  <si>
    <t>８３（２/１９）</t>
  </si>
  <si>
    <t>１２５（２/４）</t>
  </si>
  <si>
    <t>５４（２/１９）</t>
  </si>
  <si>
    <t>２１３（２/１９）</t>
  </si>
  <si>
    <t>２４３（２/４）</t>
  </si>
  <si>
    <t>４４（１２/１１）</t>
  </si>
  <si>
    <t>４８（１/４）</t>
  </si>
  <si>
    <t>４６（２/４）</t>
  </si>
  <si>
    <t>７９（１２/１０）</t>
  </si>
  <si>
    <t>５２（１/２２）</t>
  </si>
  <si>
    <t>５０（２/１）</t>
  </si>
  <si>
    <t>７６（１/２６）</t>
  </si>
  <si>
    <t>６６（１/２４）</t>
  </si>
  <si>
    <t>２６５（２/１９）</t>
  </si>
  <si>
    <t>２８５（２/４）</t>
  </si>
  <si>
    <t>平成２３年</t>
  </si>
  <si>
    <t>４７（２/４）</t>
  </si>
  <si>
    <t>６１（２/４）</t>
  </si>
  <si>
    <t>９０（２/４）</t>
  </si>
  <si>
    <t>８７（１/２０）</t>
  </si>
  <si>
    <t>３４２（２/１）</t>
  </si>
  <si>
    <t>６５（１/２０）</t>
  </si>
  <si>
    <t>３８（１/１９）</t>
  </si>
  <si>
    <t>２２２（２/２）</t>
  </si>
  <si>
    <t>　　　２３年</t>
  </si>
  <si>
    <t>２３年</t>
  </si>
  <si>
    <t>２１年</t>
  </si>
  <si>
    <t>平成１７年／平成２２年</t>
  </si>
  <si>
    <t>平成　　５年</t>
  </si>
  <si>
    <t>昭和６２年</t>
  </si>
  <si>
    <t>平成２年</t>
  </si>
  <si>
    <t>平成４年</t>
  </si>
  <si>
    <t>平成９年</t>
  </si>
  <si>
    <t>構成比</t>
  </si>
  <si>
    <t>戸</t>
  </si>
  <si>
    <t>％</t>
  </si>
  <si>
    <t>平成　　７年</t>
  </si>
  <si>
    <t>５９年</t>
  </si>
  <si>
    <t>６１年</t>
  </si>
  <si>
    <t>６３年</t>
  </si>
  <si>
    <t>平成　元年</t>
  </si>
  <si>
    <t>２年</t>
  </si>
  <si>
    <t>昭和　５８年</t>
  </si>
  <si>
    <t>経営耕地　　　　　総　面　積</t>
  </si>
  <si>
    <t>１９年度</t>
  </si>
  <si>
    <t>２０年度</t>
  </si>
  <si>
    <t>２１年度</t>
  </si>
  <si>
    <t>１７年度</t>
  </si>
  <si>
    <t>２２年度</t>
  </si>
  <si>
    <t>平成　　７年度</t>
  </si>
  <si>
    <t>平成　　１０年</t>
  </si>
  <si>
    <t>△1,942</t>
  </si>
  <si>
    <t>Y</t>
  </si>
  <si>
    <t>昭和　５年</t>
  </si>
  <si>
    <t>２２年</t>
  </si>
  <si>
    <t>２５年</t>
  </si>
  <si>
    <t>３０年</t>
  </si>
  <si>
    <t>３５年</t>
  </si>
  <si>
    <t>４０年</t>
  </si>
  <si>
    <t>大正１４年</t>
  </si>
  <si>
    <t>平２０年</t>
  </si>
  <si>
    <t>平２１年</t>
  </si>
  <si>
    <t>平２２年</t>
  </si>
  <si>
    <t>平成１０年</t>
  </si>
  <si>
    <t>資料：大蔵消防分署（消防年報）</t>
  </si>
  <si>
    <t>２２年</t>
  </si>
  <si>
    <t>平成１３年</t>
  </si>
  <si>
    <t>平成　６年</t>
  </si>
  <si>
    <t>資料：住民税務課・国民年金事業年報</t>
  </si>
  <si>
    <t>資料：住民税務課　行政報告書　国民年金事業報</t>
  </si>
  <si>
    <t>平成　１０年</t>
  </si>
  <si>
    <t>平成21年度</t>
  </si>
  <si>
    <t>平成22年度</t>
  </si>
  <si>
    <t>平成　１１年</t>
  </si>
  <si>
    <t>資料：平成19年商業統計調査</t>
  </si>
  <si>
    <t>一人当たり村民所得</t>
  </si>
  <si>
    <t>9年</t>
  </si>
  <si>
    <t>10年</t>
  </si>
  <si>
    <t>11年</t>
  </si>
  <si>
    <t>12年</t>
  </si>
  <si>
    <t>13年</t>
  </si>
  <si>
    <t>14年</t>
  </si>
  <si>
    <t>15年</t>
  </si>
  <si>
    <t>16年</t>
  </si>
  <si>
    <t>17年</t>
  </si>
  <si>
    <t>18年</t>
  </si>
  <si>
    <t>19年</t>
  </si>
  <si>
    <t>20年</t>
  </si>
  <si>
    <t>大蔵村</t>
  </si>
  <si>
    <t>最上地域</t>
  </si>
  <si>
    <t>山形県</t>
  </si>
  <si>
    <t>資料：市町村民経済計算</t>
  </si>
  <si>
    <t>※平成22年は速報値です。</t>
  </si>
  <si>
    <t>平成２４年度版</t>
  </si>
  <si>
    <t>　　　２４年</t>
  </si>
  <si>
    <t>平２３年</t>
  </si>
  <si>
    <t>平２４年</t>
  </si>
  <si>
    <t>資料：住民基本台帳（翠明荘除く）</t>
  </si>
  <si>
    <t>（平成２４年５月１日現在）</t>
  </si>
  <si>
    <t>（平成２４年４月現在）</t>
  </si>
  <si>
    <t>（平成２４年４月１日現在　単位：人）</t>
  </si>
  <si>
    <t>（平成２４年４月１日）</t>
  </si>
  <si>
    <t>平成２３年３月３１日現在</t>
  </si>
  <si>
    <t>平成23年度</t>
  </si>
  <si>
    <t>平成２４年４月１日現在　　（単位：台）</t>
  </si>
  <si>
    <t>（平成２３年４月１日現在）</t>
  </si>
  <si>
    <t>２２年</t>
  </si>
  <si>
    <t>-</t>
  </si>
  <si>
    <t>-</t>
  </si>
  <si>
    <t>　　　　　(１５歳以上人口)</t>
  </si>
  <si>
    <t>※平成２２年の林業は、農業に含む。</t>
  </si>
  <si>
    <t>　　　（平成２３年）</t>
  </si>
  <si>
    <t>平成２４年</t>
  </si>
  <si>
    <t>４０（２/９）</t>
  </si>
  <si>
    <t>２１８（２/１０）</t>
  </si>
  <si>
    <t>８３（２/９）</t>
  </si>
  <si>
    <t>３７１（２/１０）</t>
  </si>
  <si>
    <t>１２１（２/９）</t>
  </si>
  <si>
    <t>４００（２/１０）</t>
  </si>
  <si>
    <t>21年</t>
  </si>
  <si>
    <t>　　　　(単位：百万円)</t>
  </si>
  <si>
    <t>-</t>
  </si>
  <si>
    <t>その他　収入額</t>
  </si>
  <si>
    <t>-</t>
  </si>
  <si>
    <t>-</t>
  </si>
  <si>
    <t>２０年</t>
  </si>
  <si>
    <t>-</t>
  </si>
  <si>
    <t>-</t>
  </si>
  <si>
    <t>-</t>
  </si>
  <si>
    <t>水　     道     　名</t>
  </si>
  <si>
    <t>　　　　　　　　　　　　　　　　　　　　　　　　　　人      数　　地       区</t>
  </si>
  <si>
    <t>　　　　　　区分   学校別</t>
  </si>
  <si>
    <t>　　　　　　区分 
年度</t>
  </si>
  <si>
    <t>　　　　　　区分
年度</t>
  </si>
  <si>
    <t>　　　　　　区分
年度別</t>
  </si>
  <si>
    <t>２１年度</t>
  </si>
  <si>
    <t>２２年度</t>
  </si>
  <si>
    <t>２３年度</t>
  </si>
  <si>
    <t>２４年度</t>
  </si>
  <si>
    <t>１９年度</t>
  </si>
  <si>
    <t>２０年度</t>
  </si>
  <si>
    <t>-</t>
  </si>
  <si>
    <r>
      <t>産業分類別就業者数　　　</t>
    </r>
    <r>
      <rPr>
        <b/>
        <sz val="12"/>
        <color indexed="10"/>
        <rFont val="ＭＳ Ｐゴシック"/>
        <family val="3"/>
      </rPr>
      <t>（１５歳以上）</t>
    </r>
  </si>
  <si>
    <t>平成２５年</t>
  </si>
  <si>
    <t>６７（１/２６）</t>
  </si>
  <si>
    <t>２３８（２/２５）</t>
  </si>
  <si>
    <t>９８（１/２６）</t>
  </si>
  <si>
    <t>３６４（２/２６）</t>
  </si>
  <si>
    <t>５９（１/２５）</t>
  </si>
  <si>
    <t>４１４（２/２５）</t>
  </si>
  <si>
    <t>　　　２５年</t>
  </si>
  <si>
    <t>２５年度</t>
  </si>
  <si>
    <t>平成　　６年</t>
  </si>
  <si>
    <t>２４年</t>
  </si>
  <si>
    <t>平２５年</t>
  </si>
  <si>
    <t>平成　　１１年</t>
  </si>
  <si>
    <t>平成１１年</t>
  </si>
  <si>
    <t>２３年</t>
  </si>
  <si>
    <t>２３年度</t>
  </si>
  <si>
    <t>平成　１２年</t>
  </si>
  <si>
    <t>　　　　資料：広域消防南支署</t>
  </si>
  <si>
    <t>資料：広域消防南支署（消防年報）</t>
  </si>
  <si>
    <t>平成１４年</t>
  </si>
  <si>
    <t>２３年</t>
  </si>
  <si>
    <t>資料：危機管理室</t>
  </si>
  <si>
    <t>平成　７年</t>
  </si>
  <si>
    <t>平成　　９年度</t>
  </si>
  <si>
    <t>２４年度</t>
  </si>
  <si>
    <t>0</t>
  </si>
  <si>
    <t>資料：山形農林水産統計年報 「平成１９年以降調査終了」</t>
  </si>
  <si>
    <t>　　　　(各年度末現在)</t>
  </si>
  <si>
    <t>平成２６年度版</t>
  </si>
  <si>
    <t>　　　２６年</t>
  </si>
  <si>
    <t>２６年度</t>
  </si>
  <si>
    <t>２５年</t>
  </si>
  <si>
    <t>平２６年</t>
  </si>
  <si>
    <t>２５年度</t>
  </si>
  <si>
    <t>(各年度末現在)</t>
  </si>
  <si>
    <t>１３年</t>
  </si>
  <si>
    <t>１８年</t>
  </si>
  <si>
    <t xml:space="preserve">       　   　区分年度</t>
  </si>
  <si>
    <t>（平成２６年４月現在）</t>
  </si>
  <si>
    <t>合   海</t>
  </si>
  <si>
    <t>赤   松</t>
  </si>
  <si>
    <t>南   山</t>
  </si>
  <si>
    <t>沼の台</t>
  </si>
  <si>
    <t>肘   折</t>
  </si>
  <si>
    <t>　　　　　　　　　　　　　　人数　地区</t>
  </si>
  <si>
    <t>清 　水</t>
  </si>
  <si>
    <t>資料：固定資産概要調書</t>
  </si>
  <si>
    <t>（平成２５年４月１日現在）</t>
  </si>
  <si>
    <t>平成２６年４月１日現在　　（単位：台）</t>
  </si>
  <si>
    <t>平成２５年３月３１日現在</t>
  </si>
  <si>
    <t>２４年</t>
  </si>
  <si>
    <t>交通事故</t>
  </si>
  <si>
    <t>　　　　　区分年</t>
  </si>
  <si>
    <t>（平成２６年４月１日現在　単位：人）</t>
  </si>
  <si>
    <t>（平成２６年４月１日）</t>
  </si>
  <si>
    <t>平成　８年</t>
  </si>
  <si>
    <t>村内３３ヵ所設置</t>
  </si>
  <si>
    <t>２台</t>
  </si>
  <si>
    <t>（平成２６年５月１日現在）</t>
  </si>
  <si>
    <t>　　　　　区分年度</t>
  </si>
  <si>
    <t>　　　（平成２５年）</t>
  </si>
  <si>
    <t>資料：気象月報、気象庁資料室</t>
  </si>
  <si>
    <t>22年</t>
  </si>
  <si>
    <t>資料：市町村民経済計算（H25年5月刊行）</t>
  </si>
  <si>
    <t>県内平均</t>
  </si>
  <si>
    <t>資料：山形県の事業所・企業　H24年経済センサス-活動調査（産業横断的集計）H26年3月刊行</t>
  </si>
  <si>
    <t>資料：平成24年経済センサス－活動調査　卸売業・小売業に関する結果報告書</t>
  </si>
  <si>
    <t>資料：産業振興課（家畜頭羽数調べ「2月1日現在」）</t>
  </si>
  <si>
    <t>地区名</t>
  </si>
  <si>
    <t>平成１５年</t>
  </si>
  <si>
    <t>平成１６年</t>
  </si>
  <si>
    <t>平成１７年</t>
  </si>
  <si>
    <t>平成１８年</t>
  </si>
  <si>
    <t>平成１９年</t>
  </si>
  <si>
    <t>平成２０年</t>
  </si>
  <si>
    <t>35（1/7、2/6）</t>
  </si>
  <si>
    <t>４８（１２/７）</t>
  </si>
  <si>
    <t>３９（１２/１６）</t>
  </si>
  <si>
    <t>４２（１２/２７）</t>
  </si>
  <si>
    <t>３８（２/２２）</t>
  </si>
  <si>
    <t>１７３（２/２３）</t>
  </si>
  <si>
    <t>２０８（２/８）</t>
  </si>
  <si>
    <t>７７（１２/１１）</t>
  </si>
  <si>
    <t>５７（１２/７）</t>
  </si>
  <si>
    <t>５０（１/１３）</t>
  </si>
  <si>
    <t>３０３（２/２３）</t>
  </si>
  <si>
    <t>７３（１/３１）</t>
  </si>
  <si>
    <t>１０２（１２/１１）</t>
  </si>
  <si>
    <t>３４８（２/１３）</t>
  </si>
  <si>
    <t>５３（２/１６）</t>
  </si>
  <si>
    <t>２２１（３/１５）</t>
  </si>
  <si>
    <t>１２３（１/２７）</t>
  </si>
  <si>
    <t>３２８（２/２８）</t>
  </si>
  <si>
    <t>８８（２/１７）</t>
  </si>
  <si>
    <t>２８０（２/１９）</t>
  </si>
  <si>
    <t>４７（１２/２８）</t>
  </si>
  <si>
    <t>３５７（２/２２）</t>
  </si>
  <si>
    <t>平成　　９年</t>
  </si>
  <si>
    <t>（単位：cm、（　）は日付）</t>
  </si>
  <si>
    <t>平成　１９年</t>
  </si>
  <si>
    <t>※平成12年以前は、卸売・小売業に飲食店を含み、サービス業には飲食店を含まない。平成22年の林業は、農業に含む。</t>
  </si>
  <si>
    <t>資料：山形県観光客数調査</t>
  </si>
  <si>
    <t>20年度</t>
  </si>
  <si>
    <t>21年度</t>
  </si>
  <si>
    <t>22年度</t>
  </si>
  <si>
    <t>23年度</t>
  </si>
  <si>
    <t>24年度</t>
  </si>
  <si>
    <t>25年度</t>
  </si>
  <si>
    <t>分類不能産業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</si>
</sst>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#,##0_ ;[Red]\-#,##0\ "/>
    <numFmt numFmtId="179" formatCode="[&lt;=999]000;[&lt;=99999]000\-00;000\-0000"/>
    <numFmt numFmtId="180" formatCode="#,##0.000;[Red]\-#,##0.000"/>
    <numFmt numFmtId="181" formatCode="0.000000"/>
    <numFmt numFmtId="182" formatCode="0.00000"/>
    <numFmt numFmtId="183" formatCode="0.0000"/>
    <numFmt numFmtId="184" formatCode="0.000"/>
    <numFmt numFmtId="185" formatCode="0.0_);[Red]\(0.0\)"/>
    <numFmt numFmtId="186" formatCode="0.0_ "/>
    <numFmt numFmtId="187" formatCode="#,##0.0_ "/>
    <numFmt numFmtId="188" formatCode="#,##0_ "/>
    <numFmt numFmtId="189" formatCode="0.00_ "/>
    <numFmt numFmtId="190" formatCode="#,##0.0"/>
    <numFmt numFmtId="191" formatCode="#,##0.0_);[Red]\(#,##0.0\)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0_);[Red]\(0\)"/>
    <numFmt numFmtId="197" formatCode="0.00_);[Red]\(0.00\)"/>
    <numFmt numFmtId="198" formatCode="#,##0_);[Red]\(#,##0\)"/>
  </numFmts>
  <fonts count="59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b/>
      <sz val="16"/>
      <name val="ＭＳ Ｐゴシック"/>
      <family val="3"/>
    </font>
    <font>
      <sz val="16"/>
      <name val="ＭＳ Ｐゴシック"/>
      <family val="3"/>
    </font>
    <font>
      <sz val="36"/>
      <name val="ＭＳ Ｐゴシック"/>
      <family val="3"/>
    </font>
    <font>
      <b/>
      <sz val="28"/>
      <name val="ＭＳ 明朝"/>
      <family val="1"/>
    </font>
    <font>
      <b/>
      <sz val="36"/>
      <name val="ＭＳ 明朝"/>
      <family val="1"/>
    </font>
    <font>
      <sz val="72"/>
      <name val="ＭＳ Ｐゴシック"/>
      <family val="3"/>
    </font>
    <font>
      <b/>
      <sz val="40"/>
      <name val="ＭＳ 明朝"/>
      <family val="1"/>
    </font>
    <font>
      <sz val="14"/>
      <name val="ＭＳ Ｐゴシック"/>
      <family val="3"/>
    </font>
    <font>
      <sz val="115"/>
      <color indexed="45"/>
      <name val="ＭＳ Ｐゴシック"/>
      <family val="3"/>
    </font>
    <font>
      <u val="single"/>
      <sz val="11"/>
      <color indexed="12"/>
      <name val="ＭＳ Ｐゴシック"/>
      <family val="3"/>
    </font>
    <font>
      <b/>
      <i/>
      <sz val="36"/>
      <name val="ＭＳ 明朝"/>
      <family val="1"/>
    </font>
    <font>
      <b/>
      <sz val="12"/>
      <color indexed="10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10"/>
      <name val="ＭＳ Ｐゴシック"/>
      <family val="3"/>
    </font>
    <font>
      <b/>
      <sz val="16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14"/>
      <color rgb="FFFF0000"/>
      <name val="ＭＳ Ｐゴシック"/>
      <family val="3"/>
    </font>
    <font>
      <b/>
      <sz val="16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>
      <left style="thin"/>
      <right style="thin"/>
      <top>
        <color indexed="63"/>
      </top>
      <bottom>
        <color indexed="63"/>
      </bottom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>
      <left style="thin"/>
      <right>
        <color indexed="63"/>
      </right>
      <top style="medium"/>
      <bottom>
        <color indexed="63"/>
      </bottom>
    </border>
    <border diagonalDown="1">
      <left>
        <color indexed="63"/>
      </left>
      <right style="thin"/>
      <top style="medium"/>
      <bottom>
        <color indexed="63"/>
      </bottom>
      <diagonal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>
        <color indexed="48"/>
      </top>
      <bottom style="double">
        <color indexed="48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 diagonalUp="1">
      <left style="thin"/>
      <right style="thin"/>
      <top style="thin"/>
      <bottom style="thin"/>
      <diagonal style="thin"/>
    </border>
    <border diagonalUp="1">
      <left style="thin"/>
      <right style="medium"/>
      <top style="thin"/>
      <bottom style="thin"/>
      <diagonal style="thin"/>
    </border>
    <border>
      <left style="thin"/>
      <right style="medium"/>
      <top style="thin"/>
      <bottom style="thin"/>
    </border>
    <border diagonalUp="1">
      <left style="thin"/>
      <right style="thin"/>
      <top style="medium"/>
      <bottom style="thin"/>
      <diagonal style="thin"/>
    </border>
    <border diagonalUp="1">
      <left style="thin"/>
      <right style="medium"/>
      <top style="medium"/>
      <bottom style="thin"/>
      <diagonal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 diagonalDown="1">
      <left style="thin"/>
      <right style="thin"/>
      <top style="medium"/>
      <bottom style="medium"/>
      <diagonal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>
      <left style="medium"/>
      <right style="thin"/>
      <top style="thin"/>
      <bottom style="medium"/>
    </border>
    <border diagonalDown="1">
      <left style="medium"/>
      <right style="thin"/>
      <top style="medium"/>
      <bottom style="thin"/>
      <diagonal style="thin"/>
    </border>
    <border diagonalDown="1">
      <left style="thin"/>
      <right style="thin"/>
      <top style="medium"/>
      <bottom style="thin"/>
      <diagonal style="thin"/>
    </border>
    <border diagonalDown="1">
      <left style="medium"/>
      <right style="thin"/>
      <top style="thin"/>
      <bottom style="medium"/>
      <diagonal style="thin"/>
    </border>
    <border diagonalDown="1">
      <left style="thin"/>
      <right style="thin"/>
      <top style="thin"/>
      <bottom style="medium"/>
      <diagonal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 diagonalDown="1">
      <left>
        <color indexed="63"/>
      </left>
      <right style="thin"/>
      <top style="medium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 diagonalDown="1">
      <left style="thin"/>
      <right style="thin"/>
      <top style="thin"/>
      <bottom style="thin"/>
      <diagonal style="thin"/>
    </border>
    <border diagonalUp="1">
      <left style="thin"/>
      <right>
        <color indexed="63"/>
      </right>
      <top>
        <color indexed="63"/>
      </top>
      <bottom style="medium"/>
      <diagonal style="thin"/>
    </border>
    <border diagonalUp="1">
      <left>
        <color indexed="63"/>
      </left>
      <right style="thin"/>
      <top>
        <color indexed="63"/>
      </top>
      <bottom style="medium"/>
      <diagonal style="thin"/>
    </border>
    <border diagonalUp="1">
      <left>
        <color indexed="63"/>
      </left>
      <right>
        <color indexed="63"/>
      </right>
      <top>
        <color indexed="63"/>
      </top>
      <bottom style="medium"/>
      <diagonal style="thin"/>
    </border>
    <border diagonalDown="1">
      <left style="thin"/>
      <right style="thin"/>
      <top style="medium"/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 style="medium"/>
      <right style="thin"/>
      <top style="medium"/>
      <bottom style="medium"/>
      <diagonal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55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1362"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13" fillId="0" borderId="0" xfId="0" applyFont="1" applyBorder="1" applyAlignment="1">
      <alignment horizontal="distributed" vertical="center"/>
    </xf>
    <xf numFmtId="0" fontId="5" fillId="0" borderId="16" xfId="0" applyFont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0" xfId="0" applyFill="1" applyBorder="1" applyAlignment="1">
      <alignment horizontal="right" vertical="center"/>
    </xf>
    <xf numFmtId="0" fontId="0" fillId="0" borderId="11" xfId="0" applyFill="1" applyBorder="1" applyAlignment="1">
      <alignment horizontal="right" vertical="center"/>
    </xf>
    <xf numFmtId="186" fontId="0" fillId="0" borderId="0" xfId="0" applyNumberFormat="1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21" xfId="0" applyFill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5" fillId="0" borderId="11" xfId="0" applyFont="1" applyBorder="1" applyAlignment="1">
      <alignment horizontal="right"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0" fillId="0" borderId="25" xfId="0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horizontal="left" vertical="center" wrapText="1"/>
    </xf>
    <xf numFmtId="0" fontId="0" fillId="0" borderId="27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2" xfId="0" applyFill="1" applyBorder="1" applyAlignment="1">
      <alignment horizontal="right" vertical="center"/>
    </xf>
    <xf numFmtId="0" fontId="0" fillId="0" borderId="0" xfId="0" applyAlignment="1">
      <alignment vertical="center"/>
    </xf>
    <xf numFmtId="0" fontId="8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16" xfId="0" applyBorder="1" applyAlignment="1">
      <alignment horizontal="left" vertical="center"/>
    </xf>
    <xf numFmtId="0" fontId="0" fillId="0" borderId="21" xfId="0" applyBorder="1" applyAlignment="1">
      <alignment vertical="center"/>
    </xf>
    <xf numFmtId="38" fontId="0" fillId="0" borderId="0" xfId="0" applyNumberFormat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14" xfId="0" applyFont="1" applyBorder="1" applyAlignment="1">
      <alignment horizontal="right" vertical="center"/>
    </xf>
    <xf numFmtId="38" fontId="5" fillId="0" borderId="10" xfId="49" applyFont="1" applyBorder="1" applyAlignment="1">
      <alignment horizontal="right" vertical="center"/>
    </xf>
    <xf numFmtId="38" fontId="5" fillId="0" borderId="0" xfId="49" applyFont="1" applyBorder="1" applyAlignment="1">
      <alignment horizontal="right" vertical="center"/>
    </xf>
    <xf numFmtId="38" fontId="5" fillId="0" borderId="18" xfId="49" applyFont="1" applyBorder="1" applyAlignment="1">
      <alignment horizontal="right" vertical="center"/>
    </xf>
    <xf numFmtId="38" fontId="5" fillId="0" borderId="16" xfId="49" applyFont="1" applyBorder="1" applyAlignment="1">
      <alignment horizontal="right" vertical="center"/>
    </xf>
    <xf numFmtId="0" fontId="5" fillId="0" borderId="14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7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0" fillId="0" borderId="16" xfId="0" applyFill="1" applyBorder="1" applyAlignment="1">
      <alignment horizontal="right" vertical="center"/>
    </xf>
    <xf numFmtId="0" fontId="0" fillId="0" borderId="17" xfId="0" applyFill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18" xfId="0" applyFill="1" applyBorder="1" applyAlignment="1">
      <alignment horizontal="right" vertical="center"/>
    </xf>
    <xf numFmtId="0" fontId="0" fillId="0" borderId="0" xfId="0" applyAlignment="1">
      <alignment horizontal="left" vertical="center"/>
    </xf>
    <xf numFmtId="0" fontId="2" fillId="0" borderId="16" xfId="0" applyFont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right"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0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0" xfId="0" applyFont="1" applyBorder="1" applyAlignment="1">
      <alignment vertical="center"/>
    </xf>
    <xf numFmtId="0" fontId="0" fillId="0" borderId="21" xfId="0" applyBorder="1" applyAlignment="1">
      <alignment/>
    </xf>
    <xf numFmtId="0" fontId="2" fillId="0" borderId="16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38" fontId="0" fillId="0" borderId="10" xfId="49" applyFont="1" applyBorder="1" applyAlignment="1">
      <alignment vertical="center"/>
    </xf>
    <xf numFmtId="0" fontId="0" fillId="0" borderId="22" xfId="0" applyBorder="1" applyAlignment="1">
      <alignment horizontal="right" vertical="center"/>
    </xf>
    <xf numFmtId="38" fontId="0" fillId="0" borderId="0" xfId="49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20" xfId="0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38" fontId="0" fillId="0" borderId="22" xfId="49" applyFont="1" applyBorder="1" applyAlignment="1">
      <alignment vertical="center"/>
    </xf>
    <xf numFmtId="38" fontId="0" fillId="0" borderId="15" xfId="49" applyFont="1" applyBorder="1" applyAlignment="1">
      <alignment vertical="center"/>
    </xf>
    <xf numFmtId="3" fontId="0" fillId="0" borderId="0" xfId="0" applyNumberFormat="1" applyBorder="1" applyAlignment="1">
      <alignment vertical="center"/>
    </xf>
    <xf numFmtId="57" fontId="0" fillId="0" borderId="0" xfId="0" applyNumberFormat="1" applyBorder="1" applyAlignment="1">
      <alignment vertical="center"/>
    </xf>
    <xf numFmtId="0" fontId="0" fillId="0" borderId="0" xfId="0" applyNumberFormat="1" applyBorder="1" applyAlignment="1">
      <alignment vertical="center"/>
    </xf>
    <xf numFmtId="0" fontId="0" fillId="0" borderId="22" xfId="0" applyNumberFormat="1" applyBorder="1" applyAlignment="1">
      <alignment vertical="center"/>
    </xf>
    <xf numFmtId="0" fontId="5" fillId="0" borderId="18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5" fillId="0" borderId="16" xfId="0" applyFont="1" applyFill="1" applyBorder="1" applyAlignment="1">
      <alignment horizontal="right" vertical="center"/>
    </xf>
    <xf numFmtId="0" fontId="5" fillId="0" borderId="18" xfId="0" applyFont="1" applyFill="1" applyBorder="1" applyAlignment="1">
      <alignment horizontal="right" vertical="center"/>
    </xf>
    <xf numFmtId="0" fontId="0" fillId="0" borderId="18" xfId="0" applyFill="1" applyBorder="1" applyAlignment="1">
      <alignment vertical="center"/>
    </xf>
    <xf numFmtId="0" fontId="0" fillId="0" borderId="14" xfId="0" applyFill="1" applyBorder="1" applyAlignment="1">
      <alignment horizontal="right" vertical="center"/>
    </xf>
    <xf numFmtId="0" fontId="0" fillId="0" borderId="15" xfId="0" applyFill="1" applyBorder="1" applyAlignment="1">
      <alignment horizontal="right" vertical="center"/>
    </xf>
    <xf numFmtId="0" fontId="5" fillId="0" borderId="21" xfId="0" applyFont="1" applyBorder="1" applyAlignment="1">
      <alignment vertical="center"/>
    </xf>
    <xf numFmtId="0" fontId="5" fillId="0" borderId="37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38" xfId="0" applyFill="1" applyBorder="1" applyAlignment="1">
      <alignment vertical="center"/>
    </xf>
    <xf numFmtId="38" fontId="5" fillId="0" borderId="10" xfId="49" applyFont="1" applyBorder="1" applyAlignment="1">
      <alignment vertical="center"/>
    </xf>
    <xf numFmtId="0" fontId="0" fillId="0" borderId="38" xfId="0" applyFill="1" applyBorder="1" applyAlignment="1">
      <alignment horizontal="right" vertical="center"/>
    </xf>
    <xf numFmtId="0" fontId="0" fillId="0" borderId="25" xfId="0" applyFill="1" applyBorder="1" applyAlignment="1">
      <alignment horizontal="right" vertical="center"/>
    </xf>
    <xf numFmtId="0" fontId="5" fillId="0" borderId="10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190" fontId="5" fillId="0" borderId="0" xfId="0" applyNumberFormat="1" applyFont="1" applyBorder="1" applyAlignment="1">
      <alignment vertical="center"/>
    </xf>
    <xf numFmtId="0" fontId="5" fillId="0" borderId="10" xfId="0" applyFont="1" applyFill="1" applyBorder="1" applyAlignment="1">
      <alignment horizontal="right" vertical="center"/>
    </xf>
    <xf numFmtId="0" fontId="5" fillId="0" borderId="11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176" fontId="5" fillId="0" borderId="0" xfId="0" applyNumberFormat="1" applyFont="1" applyBorder="1" applyAlignment="1">
      <alignment vertical="center"/>
    </xf>
    <xf numFmtId="0" fontId="5" fillId="0" borderId="39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38" fontId="0" fillId="0" borderId="0" xfId="49" applyFont="1" applyFill="1" applyBorder="1" applyAlignment="1">
      <alignment vertical="center"/>
    </xf>
    <xf numFmtId="38" fontId="0" fillId="0" borderId="10" xfId="49" applyFont="1" applyFill="1" applyBorder="1" applyAlignment="1">
      <alignment vertical="center"/>
    </xf>
    <xf numFmtId="38" fontId="0" fillId="0" borderId="16" xfId="49" applyFont="1" applyBorder="1" applyAlignment="1">
      <alignment vertical="center"/>
    </xf>
    <xf numFmtId="0" fontId="0" fillId="0" borderId="18" xfId="0" applyBorder="1" applyAlignment="1">
      <alignment vertical="center"/>
    </xf>
    <xf numFmtId="38" fontId="0" fillId="0" borderId="18" xfId="49" applyFont="1" applyBorder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0" fillId="0" borderId="16" xfId="0" applyFill="1" applyBorder="1" applyAlignment="1">
      <alignment horizontal="left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21" xfId="0" applyBorder="1" applyAlignment="1">
      <alignment horizontal="right" vertical="center"/>
    </xf>
    <xf numFmtId="0" fontId="0" fillId="0" borderId="29" xfId="0" applyBorder="1" applyAlignment="1">
      <alignment horizontal="right" vertical="center"/>
    </xf>
    <xf numFmtId="0" fontId="57" fillId="0" borderId="0" xfId="0" applyFont="1" applyAlignment="1">
      <alignment vertical="center"/>
    </xf>
    <xf numFmtId="0" fontId="0" fillId="0" borderId="16" xfId="0" applyNumberFormat="1" applyBorder="1" applyAlignment="1">
      <alignment vertical="center"/>
    </xf>
    <xf numFmtId="0" fontId="57" fillId="0" borderId="16" xfId="0" applyFont="1" applyBorder="1" applyAlignment="1">
      <alignment vertical="center"/>
    </xf>
    <xf numFmtId="0" fontId="57" fillId="0" borderId="0" xfId="0" applyFont="1" applyAlignment="1">
      <alignment vertical="center"/>
    </xf>
    <xf numFmtId="0" fontId="57" fillId="0" borderId="16" xfId="0" applyFont="1" applyBorder="1" applyAlignment="1">
      <alignment vertical="center"/>
    </xf>
    <xf numFmtId="0" fontId="58" fillId="0" borderId="0" xfId="0" applyFont="1" applyAlignment="1">
      <alignment vertical="center"/>
    </xf>
    <xf numFmtId="0" fontId="57" fillId="0" borderId="0" xfId="0" applyFont="1" applyAlignment="1">
      <alignment vertical="center"/>
    </xf>
    <xf numFmtId="0" fontId="57" fillId="0" borderId="16" xfId="0" applyFont="1" applyFill="1" applyBorder="1" applyAlignment="1">
      <alignment vertical="center"/>
    </xf>
    <xf numFmtId="38" fontId="0" fillId="0" borderId="0" xfId="49" applyFont="1" applyFill="1" applyBorder="1" applyAlignment="1">
      <alignment horizontal="right" vertical="center"/>
    </xf>
    <xf numFmtId="188" fontId="0" fillId="0" borderId="0" xfId="0" applyNumberFormat="1" applyFill="1" applyBorder="1" applyAlignment="1">
      <alignment vertical="center"/>
    </xf>
    <xf numFmtId="38" fontId="0" fillId="0" borderId="0" xfId="49" applyFont="1" applyFill="1" applyBorder="1" applyAlignment="1">
      <alignment horizontal="right" vertical="center"/>
    </xf>
    <xf numFmtId="38" fontId="5" fillId="0" borderId="0" xfId="49" applyFont="1" applyFill="1" applyBorder="1" applyAlignment="1">
      <alignment horizontal="right" vertical="center"/>
    </xf>
    <xf numFmtId="0" fontId="5" fillId="0" borderId="15" xfId="0" applyFont="1" applyFill="1" applyBorder="1" applyAlignment="1">
      <alignment vertical="center"/>
    </xf>
    <xf numFmtId="0" fontId="5" fillId="0" borderId="22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58" fillId="0" borderId="0" xfId="0" applyFont="1" applyFill="1" applyAlignment="1">
      <alignment vertical="center"/>
    </xf>
    <xf numFmtId="0" fontId="5" fillId="0" borderId="17" xfId="0" applyFont="1" applyFill="1" applyBorder="1" applyAlignment="1">
      <alignment vertical="center"/>
    </xf>
    <xf numFmtId="38" fontId="5" fillId="0" borderId="10" xfId="49" applyFont="1" applyFill="1" applyBorder="1" applyAlignment="1">
      <alignment vertical="center"/>
    </xf>
    <xf numFmtId="0" fontId="5" fillId="0" borderId="17" xfId="0" applyFont="1" applyFill="1" applyBorder="1" applyAlignment="1">
      <alignment horizontal="right" vertical="center"/>
    </xf>
    <xf numFmtId="38" fontId="5" fillId="0" borderId="0" xfId="49" applyFont="1" applyFill="1" applyBorder="1" applyAlignment="1">
      <alignment vertical="center"/>
    </xf>
    <xf numFmtId="38" fontId="5" fillId="0" borderId="10" xfId="49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vertical="center"/>
    </xf>
    <xf numFmtId="38" fontId="5" fillId="0" borderId="16" xfId="49" applyFont="1" applyFill="1" applyBorder="1" applyAlignment="1">
      <alignment horizontal="right" vertical="center"/>
    </xf>
    <xf numFmtId="38" fontId="5" fillId="0" borderId="18" xfId="49" applyFont="1" applyFill="1" applyBorder="1" applyAlignment="1">
      <alignment horizontal="right" vertical="center"/>
    </xf>
    <xf numFmtId="0" fontId="0" fillId="0" borderId="12" xfId="0" applyFill="1" applyBorder="1" applyAlignment="1">
      <alignment horizontal="center" vertical="center"/>
    </xf>
    <xf numFmtId="0" fontId="0" fillId="0" borderId="21" xfId="0" applyFill="1" applyBorder="1" applyAlignment="1">
      <alignment horizontal="right" vertical="center"/>
    </xf>
    <xf numFmtId="0" fontId="5" fillId="0" borderId="13" xfId="0" applyFont="1" applyFill="1" applyBorder="1" applyAlignment="1">
      <alignment vertical="center"/>
    </xf>
    <xf numFmtId="0" fontId="5" fillId="0" borderId="39" xfId="0" applyFont="1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38" fontId="0" fillId="0" borderId="18" xfId="49" applyFont="1" applyFill="1" applyBorder="1" applyAlignment="1">
      <alignment vertical="center"/>
    </xf>
    <xf numFmtId="38" fontId="0" fillId="0" borderId="0" xfId="49" applyFont="1" applyFill="1" applyBorder="1" applyAlignment="1">
      <alignment vertical="center"/>
    </xf>
    <xf numFmtId="0" fontId="0" fillId="0" borderId="25" xfId="0" applyFill="1" applyBorder="1" applyAlignment="1">
      <alignment vertical="center"/>
    </xf>
    <xf numFmtId="38" fontId="0" fillId="0" borderId="16" xfId="49" applyFont="1" applyFill="1" applyBorder="1" applyAlignment="1">
      <alignment vertical="center"/>
    </xf>
    <xf numFmtId="0" fontId="0" fillId="0" borderId="23" xfId="0" applyFill="1" applyBorder="1" applyAlignment="1">
      <alignment horizontal="left" vertical="center" wrapText="1"/>
    </xf>
    <xf numFmtId="0" fontId="0" fillId="0" borderId="26" xfId="0" applyFill="1" applyBorder="1" applyAlignment="1">
      <alignment horizontal="left" vertical="center" wrapText="1"/>
    </xf>
    <xf numFmtId="0" fontId="5" fillId="0" borderId="21" xfId="0" applyFont="1" applyFill="1" applyBorder="1" applyAlignment="1">
      <alignment vertical="center"/>
    </xf>
    <xf numFmtId="0" fontId="5" fillId="0" borderId="16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right" vertical="center"/>
    </xf>
    <xf numFmtId="190" fontId="5" fillId="0" borderId="0" xfId="0" applyNumberFormat="1" applyFont="1" applyFill="1" applyBorder="1" applyAlignment="1">
      <alignment vertical="center"/>
    </xf>
    <xf numFmtId="198" fontId="0" fillId="0" borderId="0" xfId="49" applyNumberFormat="1" applyFont="1" applyFill="1" applyBorder="1" applyAlignment="1">
      <alignment vertical="center"/>
    </xf>
    <xf numFmtId="0" fontId="0" fillId="0" borderId="0" xfId="0" applyNumberFormat="1" applyFill="1" applyBorder="1" applyAlignment="1">
      <alignment horizontal="right" vertical="center"/>
    </xf>
    <xf numFmtId="198" fontId="0" fillId="0" borderId="0" xfId="0" applyNumberFormat="1" applyFill="1" applyBorder="1" applyAlignment="1">
      <alignment horizontal="right" vertical="center"/>
    </xf>
    <xf numFmtId="38" fontId="0" fillId="0" borderId="0" xfId="0" applyNumberFormat="1" applyFill="1" applyAlignment="1">
      <alignment vertical="center"/>
    </xf>
    <xf numFmtId="38" fontId="5" fillId="0" borderId="0" xfId="49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0" fillId="0" borderId="28" xfId="0" applyFill="1" applyBorder="1" applyAlignment="1">
      <alignment vertical="center"/>
    </xf>
    <xf numFmtId="0" fontId="5" fillId="0" borderId="37" xfId="0" applyFont="1" applyFill="1" applyBorder="1" applyAlignment="1">
      <alignment vertical="center"/>
    </xf>
    <xf numFmtId="186" fontId="5" fillId="0" borderId="0" xfId="0" applyNumberFormat="1" applyFont="1" applyFill="1" applyBorder="1" applyAlignment="1">
      <alignment horizontal="center" vertical="center"/>
    </xf>
    <xf numFmtId="38" fontId="5" fillId="0" borderId="21" xfId="49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0" fillId="0" borderId="30" xfId="0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58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186" fontId="0" fillId="0" borderId="0" xfId="0" applyNumberFormat="1" applyFill="1" applyBorder="1" applyAlignment="1">
      <alignment vertical="center"/>
    </xf>
    <xf numFmtId="0" fontId="0" fillId="0" borderId="29" xfId="0" applyFill="1" applyBorder="1" applyAlignment="1">
      <alignment horizontal="righ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4" xfId="0" applyFill="1" applyBorder="1" applyAlignment="1">
      <alignment horizontal="left" vertical="center" wrapText="1"/>
    </xf>
    <xf numFmtId="0" fontId="0" fillId="0" borderId="31" xfId="0" applyFill="1" applyBorder="1" applyAlignment="1">
      <alignment vertical="center"/>
    </xf>
    <xf numFmtId="0" fontId="0" fillId="0" borderId="32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>
      <alignment vertical="center"/>
    </xf>
    <xf numFmtId="0" fontId="0" fillId="0" borderId="36" xfId="0" applyFill="1" applyBorder="1" applyAlignment="1">
      <alignment vertical="center"/>
    </xf>
    <xf numFmtId="0" fontId="0" fillId="0" borderId="0" xfId="0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/>
    </xf>
    <xf numFmtId="0" fontId="0" fillId="0" borderId="0" xfId="49" applyNumberFormat="1" applyFont="1" applyFill="1" applyBorder="1" applyAlignment="1">
      <alignment horizontal="right" vertical="center"/>
    </xf>
    <xf numFmtId="0" fontId="0" fillId="0" borderId="16" xfId="0" applyNumberFormat="1" applyFill="1" applyBorder="1" applyAlignment="1">
      <alignment vertical="center"/>
    </xf>
    <xf numFmtId="3" fontId="0" fillId="0" borderId="0" xfId="0" applyNumberFormat="1" applyFill="1" applyBorder="1" applyAlignment="1">
      <alignment vertical="center"/>
    </xf>
    <xf numFmtId="57" fontId="0" fillId="0" borderId="0" xfId="0" applyNumberForma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distributed" vertical="center"/>
    </xf>
    <xf numFmtId="0" fontId="58" fillId="0" borderId="16" xfId="0" applyFont="1" applyFill="1" applyBorder="1" applyAlignment="1">
      <alignment vertical="center"/>
    </xf>
    <xf numFmtId="0" fontId="0" fillId="0" borderId="21" xfId="0" applyFill="1" applyBorder="1" applyAlignment="1">
      <alignment horizontal="right" vertical="center"/>
    </xf>
    <xf numFmtId="0" fontId="0" fillId="0" borderId="18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8" xfId="0" applyFill="1" applyBorder="1" applyAlignment="1">
      <alignment horizontal="right" vertical="center"/>
    </xf>
    <xf numFmtId="0" fontId="0" fillId="0" borderId="16" xfId="0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0" fillId="0" borderId="11" xfId="0" applyFill="1" applyBorder="1" applyAlignment="1">
      <alignment horizontal="right" vertical="center"/>
    </xf>
    <xf numFmtId="0" fontId="0" fillId="0" borderId="25" xfId="0" applyFill="1" applyBorder="1" applyAlignment="1">
      <alignment horizontal="right" vertical="center"/>
    </xf>
    <xf numFmtId="198" fontId="0" fillId="0" borderId="11" xfId="49" applyNumberFormat="1" applyFont="1" applyFill="1" applyBorder="1" applyAlignment="1">
      <alignment vertical="center"/>
    </xf>
    <xf numFmtId="198" fontId="0" fillId="0" borderId="25" xfId="49" applyNumberFormat="1" applyFont="1" applyFill="1" applyBorder="1" applyAlignment="1">
      <alignment vertical="center"/>
    </xf>
    <xf numFmtId="198" fontId="0" fillId="0" borderId="10" xfId="49" applyNumberFormat="1" applyFont="1" applyFill="1" applyBorder="1" applyAlignment="1">
      <alignment vertical="center"/>
    </xf>
    <xf numFmtId="0" fontId="0" fillId="0" borderId="21" xfId="0" applyNumberFormat="1" applyFill="1" applyBorder="1" applyAlignment="1">
      <alignment horizontal="right" vertical="center"/>
    </xf>
    <xf numFmtId="0" fontId="0" fillId="0" borderId="23" xfId="0" applyFill="1" applyBorder="1" applyAlignment="1">
      <alignment vertical="center" wrapText="1"/>
    </xf>
    <xf numFmtId="0" fontId="0" fillId="0" borderId="40" xfId="0" applyFill="1" applyBorder="1" applyAlignment="1">
      <alignment vertical="center" wrapText="1"/>
    </xf>
    <xf numFmtId="0" fontId="0" fillId="0" borderId="16" xfId="0" applyFill="1" applyBorder="1" applyAlignment="1">
      <alignment horizontal="right" vertical="center" shrinkToFit="1"/>
    </xf>
    <xf numFmtId="0" fontId="0" fillId="0" borderId="17" xfId="0" applyFill="1" applyBorder="1" applyAlignment="1">
      <alignment horizontal="right" vertical="center" shrinkToFit="1"/>
    </xf>
    <xf numFmtId="0" fontId="0" fillId="0" borderId="16" xfId="0" applyFill="1" applyBorder="1" applyAlignment="1">
      <alignment vertical="center"/>
    </xf>
    <xf numFmtId="38" fontId="0" fillId="0" borderId="18" xfId="49" applyFont="1" applyFill="1" applyBorder="1" applyAlignment="1">
      <alignment vertical="center"/>
    </xf>
    <xf numFmtId="38" fontId="0" fillId="0" borderId="16" xfId="49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38" xfId="0" applyFill="1" applyBorder="1" applyAlignment="1">
      <alignment horizontal="right" vertical="center"/>
    </xf>
    <xf numFmtId="0" fontId="0" fillId="0" borderId="25" xfId="0" applyFill="1" applyBorder="1" applyAlignment="1">
      <alignment vertical="center"/>
    </xf>
    <xf numFmtId="0" fontId="0" fillId="0" borderId="41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23" xfId="0" applyFill="1" applyBorder="1" applyAlignment="1">
      <alignment horizontal="left" vertical="center" wrapText="1"/>
    </xf>
    <xf numFmtId="0" fontId="0" fillId="0" borderId="42" xfId="0" applyFill="1" applyBorder="1" applyAlignment="1">
      <alignment horizontal="left" vertical="center" wrapText="1"/>
    </xf>
    <xf numFmtId="0" fontId="0" fillId="0" borderId="40" xfId="0" applyFill="1" applyBorder="1" applyAlignment="1">
      <alignment horizontal="left" vertical="center" wrapText="1"/>
    </xf>
    <xf numFmtId="0" fontId="0" fillId="0" borderId="26" xfId="0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17" xfId="0" applyFill="1" applyBorder="1" applyAlignment="1">
      <alignment horizontal="right" vertical="center"/>
    </xf>
    <xf numFmtId="186" fontId="0" fillId="0" borderId="0" xfId="0" applyNumberFormat="1" applyFill="1" applyBorder="1" applyAlignment="1">
      <alignment vertical="center"/>
    </xf>
    <xf numFmtId="0" fontId="0" fillId="0" borderId="20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vertical="center"/>
    </xf>
    <xf numFmtId="0" fontId="58" fillId="0" borderId="16" xfId="0" applyFont="1" applyFill="1" applyBorder="1" applyAlignment="1">
      <alignment vertical="center"/>
    </xf>
    <xf numFmtId="0" fontId="5" fillId="0" borderId="21" xfId="0" applyFont="1" applyFill="1" applyBorder="1" applyAlignment="1">
      <alignment horizontal="right" vertical="center"/>
    </xf>
    <xf numFmtId="0" fontId="5" fillId="0" borderId="16" xfId="0" applyFont="1" applyFill="1" applyBorder="1" applyAlignment="1">
      <alignment horizontal="right" vertical="center"/>
    </xf>
    <xf numFmtId="0" fontId="58" fillId="0" borderId="0" xfId="0" applyFont="1" applyFill="1" applyAlignment="1">
      <alignment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43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0" fontId="58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Fill="1" applyBorder="1" applyAlignment="1">
      <alignment vertical="center"/>
    </xf>
    <xf numFmtId="0" fontId="5" fillId="0" borderId="44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186" fontId="0" fillId="0" borderId="19" xfId="0" applyNumberFormat="1" applyFill="1" applyBorder="1" applyAlignment="1">
      <alignment horizontal="center" vertical="center"/>
    </xf>
    <xf numFmtId="186" fontId="0" fillId="0" borderId="30" xfId="0" applyNumberFormat="1" applyFill="1" applyBorder="1" applyAlignment="1">
      <alignment horizontal="center" vertical="center"/>
    </xf>
    <xf numFmtId="186" fontId="0" fillId="0" borderId="10" xfId="0" applyNumberFormat="1" applyFill="1" applyBorder="1" applyAlignment="1">
      <alignment horizontal="center" vertical="center"/>
    </xf>
    <xf numFmtId="186" fontId="0" fillId="0" borderId="0" xfId="0" applyNumberFormat="1" applyFill="1" applyBorder="1" applyAlignment="1">
      <alignment horizontal="center" vertical="center"/>
    </xf>
    <xf numFmtId="186" fontId="0" fillId="0" borderId="11" xfId="0" applyNumberForma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right" vertical="center"/>
    </xf>
    <xf numFmtId="49" fontId="0" fillId="0" borderId="11" xfId="0" applyNumberFormat="1" applyFill="1" applyBorder="1" applyAlignment="1">
      <alignment horizontal="right" vertical="center"/>
    </xf>
    <xf numFmtId="0" fontId="0" fillId="0" borderId="21" xfId="0" applyFill="1" applyBorder="1" applyAlignment="1">
      <alignment horizontal="right" vertical="top"/>
    </xf>
    <xf numFmtId="0" fontId="0" fillId="0" borderId="10" xfId="0" applyFill="1" applyBorder="1" applyAlignment="1">
      <alignment horizontal="right"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186" fontId="0" fillId="0" borderId="20" xfId="0" applyNumberFormat="1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47" xfId="0" applyFill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44" xfId="0" applyFont="1" applyBorder="1" applyAlignment="1">
      <alignment vertical="center"/>
    </xf>
    <xf numFmtId="0" fontId="9" fillId="0" borderId="48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6" fillId="0" borderId="0" xfId="0" applyFont="1" applyBorder="1" applyAlignment="1">
      <alignment vertical="center" shrinkToFit="1"/>
    </xf>
    <xf numFmtId="0" fontId="14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9" xfId="0" applyFont="1" applyBorder="1" applyAlignment="1">
      <alignment vertical="center"/>
    </xf>
    <xf numFmtId="0" fontId="5" fillId="0" borderId="37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49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49" xfId="0" applyFont="1" applyBorder="1" applyAlignment="1">
      <alignment vertical="center"/>
    </xf>
    <xf numFmtId="0" fontId="5" fillId="0" borderId="52" xfId="0" applyFont="1" applyBorder="1" applyAlignment="1">
      <alignment vertical="center"/>
    </xf>
    <xf numFmtId="0" fontId="58" fillId="0" borderId="16" xfId="0" applyFont="1" applyFill="1" applyBorder="1" applyAlignment="1">
      <alignment horizontal="left" vertical="center"/>
    </xf>
    <xf numFmtId="0" fontId="0" fillId="0" borderId="16" xfId="0" applyFill="1" applyBorder="1" applyAlignment="1">
      <alignment horizontal="left" vertical="center"/>
    </xf>
    <xf numFmtId="0" fontId="0" fillId="0" borderId="16" xfId="0" applyFont="1" applyFill="1" applyBorder="1" applyAlignment="1">
      <alignment horizontal="left" vertical="center"/>
    </xf>
    <xf numFmtId="0" fontId="0" fillId="0" borderId="53" xfId="0" applyFill="1" applyBorder="1" applyAlignment="1">
      <alignment horizontal="center" vertical="center"/>
    </xf>
    <xf numFmtId="0" fontId="5" fillId="0" borderId="54" xfId="0" applyFont="1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 textRotation="255"/>
    </xf>
    <xf numFmtId="0" fontId="0" fillId="0" borderId="35" xfId="0" applyFill="1" applyBorder="1" applyAlignment="1">
      <alignment horizontal="center" vertical="center" textRotation="255"/>
    </xf>
    <xf numFmtId="0" fontId="0" fillId="0" borderId="45" xfId="0" applyFill="1" applyBorder="1" applyAlignment="1">
      <alignment horizontal="center" vertical="center" textRotation="255"/>
    </xf>
    <xf numFmtId="0" fontId="0" fillId="0" borderId="25" xfId="0" applyFill="1" applyBorder="1" applyAlignment="1">
      <alignment horizontal="center" vertical="center" textRotation="255"/>
    </xf>
    <xf numFmtId="0" fontId="0" fillId="0" borderId="47" xfId="0" applyFill="1" applyBorder="1" applyAlignment="1">
      <alignment horizontal="center" vertical="center" textRotation="255"/>
    </xf>
    <xf numFmtId="187" fontId="0" fillId="0" borderId="12" xfId="0" applyNumberFormat="1" applyFill="1" applyBorder="1" applyAlignment="1">
      <alignment vertical="center"/>
    </xf>
    <xf numFmtId="187" fontId="0" fillId="0" borderId="55" xfId="0" applyNumberFormat="1" applyFill="1" applyBorder="1" applyAlignment="1">
      <alignment vertical="center"/>
    </xf>
    <xf numFmtId="187" fontId="0" fillId="0" borderId="56" xfId="0" applyNumberFormat="1" applyFill="1" applyBorder="1" applyAlignment="1">
      <alignment vertical="center"/>
    </xf>
    <xf numFmtId="187" fontId="0" fillId="0" borderId="12" xfId="0" applyNumberFormat="1" applyFill="1" applyBorder="1" applyAlignment="1">
      <alignment horizontal="right" vertical="center"/>
    </xf>
    <xf numFmtId="0" fontId="0" fillId="0" borderId="13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187" fontId="0" fillId="0" borderId="12" xfId="49" applyNumberFormat="1" applyFont="1" applyFill="1" applyBorder="1" applyAlignment="1">
      <alignment vertical="center"/>
    </xf>
    <xf numFmtId="187" fontId="0" fillId="0" borderId="57" xfId="0" applyNumberFormat="1" applyFill="1" applyBorder="1" applyAlignment="1">
      <alignment vertical="center"/>
    </xf>
    <xf numFmtId="0" fontId="0" fillId="0" borderId="51" xfId="0" applyFill="1" applyBorder="1" applyAlignment="1">
      <alignment horizontal="center" vertical="center"/>
    </xf>
    <xf numFmtId="0" fontId="0" fillId="0" borderId="52" xfId="0" applyFill="1" applyBorder="1" applyAlignment="1">
      <alignment horizontal="center" vertical="center"/>
    </xf>
    <xf numFmtId="187" fontId="0" fillId="0" borderId="45" xfId="0" applyNumberFormat="1" applyFill="1" applyBorder="1" applyAlignment="1">
      <alignment vertical="center"/>
    </xf>
    <xf numFmtId="0" fontId="0" fillId="0" borderId="31" xfId="0" applyFill="1" applyBorder="1" applyAlignment="1">
      <alignment horizontal="center" vertical="center" textRotation="255"/>
    </xf>
    <xf numFmtId="0" fontId="0" fillId="0" borderId="46" xfId="0" applyFill="1" applyBorder="1" applyAlignment="1">
      <alignment horizontal="center" vertical="center" textRotation="255"/>
    </xf>
    <xf numFmtId="187" fontId="0" fillId="0" borderId="43" xfId="0" applyNumberFormat="1" applyFill="1" applyBorder="1" applyAlignment="1">
      <alignment vertical="center"/>
    </xf>
    <xf numFmtId="187" fontId="0" fillId="0" borderId="58" xfId="0" applyNumberFormat="1" applyFill="1" applyBorder="1" applyAlignment="1">
      <alignment vertical="center"/>
    </xf>
    <xf numFmtId="187" fontId="0" fillId="0" borderId="59" xfId="0" applyNumberFormat="1" applyFill="1" applyBorder="1" applyAlignment="1">
      <alignment vertical="center"/>
    </xf>
    <xf numFmtId="187" fontId="0" fillId="0" borderId="50" xfId="0" applyNumberFormat="1" applyFill="1" applyBorder="1" applyAlignment="1">
      <alignment vertical="center"/>
    </xf>
    <xf numFmtId="187" fontId="0" fillId="0" borderId="50" xfId="49" applyNumberFormat="1" applyFont="1" applyFill="1" applyBorder="1" applyAlignment="1">
      <alignment vertical="center"/>
    </xf>
    <xf numFmtId="187" fontId="0" fillId="0" borderId="60" xfId="0" applyNumberFormat="1" applyFill="1" applyBorder="1" applyAlignment="1">
      <alignment vertical="center"/>
    </xf>
    <xf numFmtId="0" fontId="0" fillId="0" borderId="61" xfId="0" applyFill="1" applyBorder="1" applyAlignment="1">
      <alignment horizontal="center" vertical="center"/>
    </xf>
    <xf numFmtId="0" fontId="0" fillId="0" borderId="62" xfId="0" applyFill="1" applyBorder="1" applyAlignment="1">
      <alignment horizontal="center" vertical="center"/>
    </xf>
    <xf numFmtId="0" fontId="18" fillId="0" borderId="63" xfId="0" applyFont="1" applyFill="1" applyBorder="1" applyAlignment="1">
      <alignment horizontal="right" vertical="top"/>
    </xf>
    <xf numFmtId="0" fontId="5" fillId="0" borderId="64" xfId="0" applyFont="1" applyFill="1" applyBorder="1" applyAlignment="1">
      <alignment horizontal="center" vertical="center"/>
    </xf>
    <xf numFmtId="0" fontId="5" fillId="0" borderId="65" xfId="0" applyFont="1" applyFill="1" applyBorder="1" applyAlignment="1">
      <alignment horizontal="center" vertical="center"/>
    </xf>
    <xf numFmtId="0" fontId="5" fillId="0" borderId="66" xfId="0" applyFont="1" applyFill="1" applyBorder="1" applyAlignment="1">
      <alignment horizontal="center" vertical="center"/>
    </xf>
    <xf numFmtId="0" fontId="5" fillId="0" borderId="62" xfId="0" applyFont="1" applyFill="1" applyBorder="1" applyAlignment="1">
      <alignment horizontal="center" vertical="center"/>
    </xf>
    <xf numFmtId="0" fontId="5" fillId="0" borderId="67" xfId="0" applyFont="1" applyFill="1" applyBorder="1" applyAlignment="1">
      <alignment horizontal="center" vertical="center"/>
    </xf>
    <xf numFmtId="0" fontId="0" fillId="0" borderId="68" xfId="0" applyFill="1" applyBorder="1" applyAlignment="1">
      <alignment horizontal="center" vertical="center"/>
    </xf>
    <xf numFmtId="0" fontId="0" fillId="0" borderId="69" xfId="0" applyFill="1" applyBorder="1" applyAlignment="1">
      <alignment horizontal="center" vertical="center"/>
    </xf>
    <xf numFmtId="0" fontId="0" fillId="0" borderId="27" xfId="0" applyFill="1" applyBorder="1" applyAlignment="1">
      <alignment horizontal="right" vertical="center"/>
    </xf>
    <xf numFmtId="0" fontId="0" fillId="0" borderId="28" xfId="0" applyFill="1" applyBorder="1" applyAlignment="1">
      <alignment horizontal="right" vertical="center"/>
    </xf>
    <xf numFmtId="0" fontId="0" fillId="0" borderId="44" xfId="0" applyFill="1" applyBorder="1" applyAlignment="1">
      <alignment horizontal="right" vertical="center"/>
    </xf>
    <xf numFmtId="0" fontId="0" fillId="0" borderId="47" xfId="0" applyFill="1" applyBorder="1" applyAlignment="1">
      <alignment horizontal="right" vertical="center" shrinkToFit="1"/>
    </xf>
    <xf numFmtId="0" fontId="0" fillId="0" borderId="70" xfId="0" applyFill="1" applyBorder="1" applyAlignment="1">
      <alignment horizontal="right" vertical="center" shrinkToFit="1"/>
    </xf>
    <xf numFmtId="0" fontId="0" fillId="0" borderId="43" xfId="0" applyFill="1" applyBorder="1" applyAlignment="1">
      <alignment horizontal="right" vertical="center"/>
    </xf>
    <xf numFmtId="0" fontId="0" fillId="0" borderId="43" xfId="0" applyFill="1" applyBorder="1" applyAlignment="1">
      <alignment horizontal="right" vertical="center" shrinkToFit="1"/>
    </xf>
    <xf numFmtId="0" fontId="0" fillId="0" borderId="54" xfId="0" applyFill="1" applyBorder="1" applyAlignment="1">
      <alignment horizontal="right" vertical="center" shrinkToFit="1"/>
    </xf>
    <xf numFmtId="0" fontId="0" fillId="0" borderId="39" xfId="0" applyFill="1" applyBorder="1" applyAlignment="1">
      <alignment horizontal="center" vertical="center"/>
    </xf>
    <xf numFmtId="0" fontId="0" fillId="0" borderId="13" xfId="0" applyFill="1" applyBorder="1" applyAlignment="1">
      <alignment horizontal="right" vertical="center"/>
    </xf>
    <xf numFmtId="0" fontId="0" fillId="0" borderId="37" xfId="0" applyFill="1" applyBorder="1" applyAlignment="1">
      <alignment horizontal="right" vertical="center"/>
    </xf>
    <xf numFmtId="0" fontId="0" fillId="0" borderId="39" xfId="0" applyFill="1" applyBorder="1" applyAlignment="1">
      <alignment horizontal="right" vertical="center"/>
    </xf>
    <xf numFmtId="0" fontId="0" fillId="0" borderId="47" xfId="0" applyFill="1" applyBorder="1" applyAlignment="1">
      <alignment horizontal="right" vertical="center"/>
    </xf>
    <xf numFmtId="0" fontId="0" fillId="0" borderId="20" xfId="0" applyFill="1" applyBorder="1" applyAlignment="1">
      <alignment horizontal="right" vertical="center"/>
    </xf>
    <xf numFmtId="0" fontId="0" fillId="0" borderId="19" xfId="0" applyFill="1" applyBorder="1" applyAlignment="1">
      <alignment horizontal="right" vertical="center"/>
    </xf>
    <xf numFmtId="0" fontId="0" fillId="0" borderId="71" xfId="0" applyFill="1" applyBorder="1" applyAlignment="1">
      <alignment horizontal="right" vertical="center"/>
    </xf>
    <xf numFmtId="0" fontId="0" fillId="0" borderId="72" xfId="0" applyFill="1" applyBorder="1" applyAlignment="1">
      <alignment horizontal="right" vertical="center"/>
    </xf>
    <xf numFmtId="0" fontId="0" fillId="0" borderId="73" xfId="0" applyFill="1" applyBorder="1" applyAlignment="1">
      <alignment horizontal="right" vertical="center"/>
    </xf>
    <xf numFmtId="0" fontId="0" fillId="0" borderId="55" xfId="0" applyFill="1" applyBorder="1" applyAlignment="1">
      <alignment horizontal="right" vertical="center"/>
    </xf>
    <xf numFmtId="0" fontId="0" fillId="0" borderId="56" xfId="0" applyFill="1" applyBorder="1" applyAlignment="1">
      <alignment horizontal="right" vertical="center"/>
    </xf>
    <xf numFmtId="0" fontId="0" fillId="0" borderId="12" xfId="0" applyFill="1" applyBorder="1" applyAlignment="1">
      <alignment horizontal="right" vertical="center"/>
    </xf>
    <xf numFmtId="0" fontId="0" fillId="0" borderId="57" xfId="0" applyFill="1" applyBorder="1" applyAlignment="1">
      <alignment horizontal="right" vertical="center"/>
    </xf>
    <xf numFmtId="0" fontId="0" fillId="0" borderId="74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0" borderId="51" xfId="0" applyFill="1" applyBorder="1" applyAlignment="1">
      <alignment horizontal="right" vertical="center"/>
    </xf>
    <xf numFmtId="0" fontId="0" fillId="0" borderId="52" xfId="0" applyFill="1" applyBorder="1" applyAlignment="1">
      <alignment horizontal="right" vertical="center"/>
    </xf>
    <xf numFmtId="0" fontId="0" fillId="0" borderId="49" xfId="0" applyFill="1" applyBorder="1" applyAlignment="1">
      <alignment horizontal="right" vertical="center"/>
    </xf>
    <xf numFmtId="0" fontId="0" fillId="0" borderId="50" xfId="0" applyFill="1" applyBorder="1" applyAlignment="1">
      <alignment horizontal="right" vertical="center"/>
    </xf>
    <xf numFmtId="0" fontId="0" fillId="0" borderId="60" xfId="0" applyFill="1" applyBorder="1" applyAlignment="1">
      <alignment horizontal="right" vertical="center"/>
    </xf>
    <xf numFmtId="0" fontId="58" fillId="0" borderId="0" xfId="0" applyFont="1" applyFill="1" applyAlignment="1">
      <alignment horizontal="left" vertical="center"/>
    </xf>
    <xf numFmtId="0" fontId="5" fillId="0" borderId="44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right" vertical="center"/>
    </xf>
    <xf numFmtId="0" fontId="5" fillId="0" borderId="39" xfId="0" applyFont="1" applyFill="1" applyBorder="1" applyAlignment="1">
      <alignment horizontal="right" vertical="center"/>
    </xf>
    <xf numFmtId="38" fontId="5" fillId="0" borderId="13" xfId="49" applyFont="1" applyFill="1" applyBorder="1" applyAlignment="1">
      <alignment horizontal="center" vertical="center"/>
    </xf>
    <xf numFmtId="38" fontId="5" fillId="0" borderId="37" xfId="49" applyFont="1" applyFill="1" applyBorder="1" applyAlignment="1">
      <alignment horizontal="center" vertical="center"/>
    </xf>
    <xf numFmtId="38" fontId="5" fillId="0" borderId="39" xfId="49" applyFont="1" applyFill="1" applyBorder="1" applyAlignment="1">
      <alignment horizontal="center" vertical="center"/>
    </xf>
    <xf numFmtId="38" fontId="5" fillId="0" borderId="13" xfId="49" applyFont="1" applyFill="1" applyBorder="1" applyAlignment="1" quotePrefix="1">
      <alignment horizontal="center" vertical="center"/>
    </xf>
    <xf numFmtId="38" fontId="5" fillId="0" borderId="37" xfId="49" applyFont="1" applyFill="1" applyBorder="1" applyAlignment="1" quotePrefix="1">
      <alignment horizontal="center" vertical="center"/>
    </xf>
    <xf numFmtId="38" fontId="5" fillId="0" borderId="39" xfId="49" applyFont="1" applyFill="1" applyBorder="1" applyAlignment="1" quotePrefix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0" fontId="5" fillId="0" borderId="11" xfId="0" applyFont="1" applyFill="1" applyBorder="1" applyAlignment="1">
      <alignment horizontal="right" vertical="center"/>
    </xf>
    <xf numFmtId="38" fontId="5" fillId="0" borderId="10" xfId="49" applyFont="1" applyFill="1" applyBorder="1" applyAlignment="1">
      <alignment horizontal="center" vertical="center"/>
    </xf>
    <xf numFmtId="38" fontId="5" fillId="0" borderId="0" xfId="49" applyFont="1" applyFill="1" applyBorder="1" applyAlignment="1">
      <alignment horizontal="center" vertical="center"/>
    </xf>
    <xf numFmtId="38" fontId="5" fillId="0" borderId="10" xfId="49" applyFont="1" applyFill="1" applyBorder="1" applyAlignment="1" quotePrefix="1">
      <alignment horizontal="center" vertical="center"/>
    </xf>
    <xf numFmtId="0" fontId="5" fillId="0" borderId="52" xfId="0" applyFont="1" applyFill="1" applyBorder="1" applyAlignment="1">
      <alignment horizontal="right" vertical="center"/>
    </xf>
    <xf numFmtId="0" fontId="5" fillId="0" borderId="49" xfId="0" applyFont="1" applyFill="1" applyBorder="1" applyAlignment="1">
      <alignment horizontal="right" vertical="center"/>
    </xf>
    <xf numFmtId="38" fontId="5" fillId="0" borderId="51" xfId="49" applyFont="1" applyFill="1" applyBorder="1" applyAlignment="1">
      <alignment horizontal="center" vertical="center"/>
    </xf>
    <xf numFmtId="38" fontId="5" fillId="0" borderId="52" xfId="49" applyFont="1" applyFill="1" applyBorder="1" applyAlignment="1">
      <alignment horizontal="center" vertical="center"/>
    </xf>
    <xf numFmtId="38" fontId="5" fillId="0" borderId="51" xfId="49" applyFont="1" applyFill="1" applyBorder="1" applyAlignment="1" quotePrefix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38" fontId="5" fillId="0" borderId="37" xfId="49" applyFont="1" applyFill="1" applyBorder="1" applyAlignment="1">
      <alignment horizontal="right" vertical="center"/>
    </xf>
    <xf numFmtId="38" fontId="5" fillId="0" borderId="39" xfId="49" applyFont="1" applyFill="1" applyBorder="1" applyAlignment="1">
      <alignment horizontal="right" vertical="center"/>
    </xf>
    <xf numFmtId="38" fontId="5" fillId="0" borderId="13" xfId="49" applyFont="1" applyFill="1" applyBorder="1" applyAlignment="1">
      <alignment horizontal="right" vertical="center"/>
    </xf>
    <xf numFmtId="0" fontId="5" fillId="0" borderId="22" xfId="0" applyFont="1" applyFill="1" applyBorder="1" applyAlignment="1">
      <alignment horizontal="center" vertical="center"/>
    </xf>
    <xf numFmtId="186" fontId="5" fillId="0" borderId="13" xfId="0" applyNumberFormat="1" applyFont="1" applyFill="1" applyBorder="1" applyAlignment="1">
      <alignment horizontal="center" vertical="center"/>
    </xf>
    <xf numFmtId="186" fontId="5" fillId="0" borderId="37" xfId="0" applyNumberFormat="1" applyFont="1" applyFill="1" applyBorder="1" applyAlignment="1">
      <alignment horizontal="center" vertical="center"/>
    </xf>
    <xf numFmtId="38" fontId="5" fillId="0" borderId="21" xfId="49" applyFont="1" applyFill="1" applyBorder="1" applyAlignment="1">
      <alignment vertical="center"/>
    </xf>
    <xf numFmtId="0" fontId="5" fillId="0" borderId="52" xfId="0" applyFont="1" applyFill="1" applyBorder="1" applyAlignment="1">
      <alignment horizontal="center" vertical="center"/>
    </xf>
    <xf numFmtId="0" fontId="5" fillId="0" borderId="49" xfId="0" applyFont="1" applyFill="1" applyBorder="1" applyAlignment="1">
      <alignment horizontal="center" vertical="center"/>
    </xf>
    <xf numFmtId="38" fontId="5" fillId="0" borderId="51" xfId="49" applyFont="1" applyFill="1" applyBorder="1" applyAlignment="1">
      <alignment horizontal="right" vertical="center"/>
    </xf>
    <xf numFmtId="38" fontId="5" fillId="0" borderId="52" xfId="49" applyFont="1" applyFill="1" applyBorder="1" applyAlignment="1">
      <alignment horizontal="right" vertical="center"/>
    </xf>
    <xf numFmtId="38" fontId="5" fillId="0" borderId="49" xfId="49" applyFont="1" applyFill="1" applyBorder="1" applyAlignment="1">
      <alignment horizontal="right" vertical="center"/>
    </xf>
    <xf numFmtId="0" fontId="6" fillId="0" borderId="0" xfId="0" applyFont="1" applyFill="1" applyAlignment="1">
      <alignment horizontal="left" vertical="center"/>
    </xf>
    <xf numFmtId="0" fontId="5" fillId="0" borderId="23" xfId="0" applyFont="1" applyFill="1" applyBorder="1" applyAlignment="1">
      <alignment horizontal="left" vertical="center" wrapText="1"/>
    </xf>
    <xf numFmtId="0" fontId="5" fillId="0" borderId="42" xfId="0" applyFont="1" applyFill="1" applyBorder="1" applyAlignment="1">
      <alignment horizontal="left" vertical="center" wrapText="1"/>
    </xf>
    <xf numFmtId="0" fontId="5" fillId="0" borderId="40" xfId="0" applyFont="1" applyFill="1" applyBorder="1" applyAlignment="1">
      <alignment horizontal="left" vertical="center" wrapText="1"/>
    </xf>
    <xf numFmtId="0" fontId="5" fillId="0" borderId="26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center" vertical="center"/>
    </xf>
    <xf numFmtId="38" fontId="5" fillId="0" borderId="15" xfId="49" applyFont="1" applyFill="1" applyBorder="1" applyAlignment="1">
      <alignment vertical="center"/>
    </xf>
    <xf numFmtId="38" fontId="5" fillId="0" borderId="14" xfId="49" applyFont="1" applyFill="1" applyBorder="1" applyAlignment="1">
      <alignment vertical="center"/>
    </xf>
    <xf numFmtId="38" fontId="5" fillId="0" borderId="22" xfId="49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18" xfId="0" applyFont="1" applyFill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0" fontId="5" fillId="0" borderId="16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left" vertical="center"/>
    </xf>
    <xf numFmtId="0" fontId="5" fillId="0" borderId="21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5" fillId="0" borderId="15" xfId="0" applyFont="1" applyFill="1" applyBorder="1" applyAlignment="1">
      <alignment horizontal="right" vertical="center"/>
    </xf>
    <xf numFmtId="0" fontId="5" fillId="0" borderId="22" xfId="0" applyFont="1" applyFill="1" applyBorder="1" applyAlignment="1">
      <alignment horizontal="right" vertical="center"/>
    </xf>
    <xf numFmtId="0" fontId="5" fillId="0" borderId="14" xfId="0" applyFont="1" applyFill="1" applyBorder="1" applyAlignment="1">
      <alignment horizontal="right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38" fontId="5" fillId="0" borderId="10" xfId="49" applyFont="1" applyFill="1" applyBorder="1" applyAlignment="1">
      <alignment horizontal="right" vertical="center"/>
    </xf>
    <xf numFmtId="38" fontId="5" fillId="0" borderId="0" xfId="49" applyFont="1" applyFill="1" applyBorder="1" applyAlignment="1">
      <alignment horizontal="right" vertical="center"/>
    </xf>
    <xf numFmtId="38" fontId="5" fillId="0" borderId="11" xfId="49" applyFont="1" applyFill="1" applyBorder="1" applyAlignment="1">
      <alignment horizontal="right" vertical="center"/>
    </xf>
    <xf numFmtId="40" fontId="5" fillId="0" borderId="0" xfId="49" applyNumberFormat="1" applyFont="1" applyFill="1" applyBorder="1" applyAlignment="1">
      <alignment horizontal="right" vertical="center"/>
    </xf>
    <xf numFmtId="40" fontId="5" fillId="0" borderId="11" xfId="49" applyNumberFormat="1" applyFont="1" applyFill="1" applyBorder="1" applyAlignment="1">
      <alignment horizontal="right" vertical="center"/>
    </xf>
    <xf numFmtId="0" fontId="5" fillId="0" borderId="4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38" fontId="5" fillId="0" borderId="18" xfId="49" applyFont="1" applyFill="1" applyBorder="1" applyAlignment="1">
      <alignment horizontal="right" vertical="center"/>
    </xf>
    <xf numFmtId="38" fontId="5" fillId="0" borderId="16" xfId="49" applyFont="1" applyFill="1" applyBorder="1" applyAlignment="1">
      <alignment horizontal="right" vertical="center"/>
    </xf>
    <xf numFmtId="38" fontId="5" fillId="0" borderId="17" xfId="49" applyFont="1" applyFill="1" applyBorder="1" applyAlignment="1">
      <alignment horizontal="right" vertical="center"/>
    </xf>
    <xf numFmtId="0" fontId="5" fillId="0" borderId="17" xfId="0" applyFont="1" applyFill="1" applyBorder="1" applyAlignment="1">
      <alignment horizontal="right" vertical="center"/>
    </xf>
    <xf numFmtId="40" fontId="5" fillId="0" borderId="16" xfId="49" applyNumberFormat="1" applyFont="1" applyFill="1" applyBorder="1" applyAlignment="1">
      <alignment horizontal="right" vertical="center"/>
    </xf>
    <xf numFmtId="40" fontId="5" fillId="0" borderId="17" xfId="49" applyNumberFormat="1" applyFont="1" applyFill="1" applyBorder="1" applyAlignment="1">
      <alignment horizontal="right" vertical="center"/>
    </xf>
    <xf numFmtId="0" fontId="5" fillId="0" borderId="41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46" xfId="0" applyFont="1" applyFill="1" applyBorder="1" applyAlignment="1">
      <alignment horizontal="center" vertical="center"/>
    </xf>
    <xf numFmtId="38" fontId="5" fillId="0" borderId="10" xfId="49" applyFont="1" applyFill="1" applyBorder="1" applyAlignment="1">
      <alignment vertical="center"/>
    </xf>
    <xf numFmtId="38" fontId="5" fillId="0" borderId="11" xfId="49" applyFont="1" applyFill="1" applyBorder="1" applyAlignment="1">
      <alignment vertical="center"/>
    </xf>
    <xf numFmtId="190" fontId="5" fillId="0" borderId="10" xfId="0" applyNumberFormat="1" applyFont="1" applyFill="1" applyBorder="1" applyAlignment="1">
      <alignment vertical="center"/>
    </xf>
    <xf numFmtId="190" fontId="5" fillId="0" borderId="0" xfId="0" applyNumberFormat="1" applyFont="1" applyFill="1" applyBorder="1" applyAlignment="1">
      <alignment vertical="center"/>
    </xf>
    <xf numFmtId="190" fontId="5" fillId="0" borderId="11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horizontal="right" vertical="center"/>
    </xf>
    <xf numFmtId="176" fontId="5" fillId="0" borderId="10" xfId="0" applyNumberFormat="1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vertical="center"/>
    </xf>
    <xf numFmtId="176" fontId="5" fillId="0" borderId="11" xfId="0" applyNumberFormat="1" applyFont="1" applyFill="1" applyBorder="1" applyAlignment="1">
      <alignment vertical="center"/>
    </xf>
    <xf numFmtId="38" fontId="5" fillId="0" borderId="38" xfId="49" applyFont="1" applyFill="1" applyBorder="1" applyAlignment="1">
      <alignment horizontal="right" vertical="center"/>
    </xf>
    <xf numFmtId="176" fontId="5" fillId="0" borderId="18" xfId="0" applyNumberFormat="1" applyFont="1" applyFill="1" applyBorder="1" applyAlignment="1">
      <alignment vertical="center"/>
    </xf>
    <xf numFmtId="176" fontId="5" fillId="0" borderId="16" xfId="0" applyNumberFormat="1" applyFont="1" applyFill="1" applyBorder="1" applyAlignment="1">
      <alignment vertical="center"/>
    </xf>
    <xf numFmtId="176" fontId="5" fillId="0" borderId="17" xfId="0" applyNumberFormat="1" applyFont="1" applyFill="1" applyBorder="1" applyAlignment="1">
      <alignment vertical="center"/>
    </xf>
    <xf numFmtId="0" fontId="5" fillId="0" borderId="38" xfId="0" applyFont="1" applyFill="1" applyBorder="1" applyAlignment="1">
      <alignment horizontal="right" vertical="center"/>
    </xf>
    <xf numFmtId="0" fontId="5" fillId="0" borderId="18" xfId="0" applyFont="1" applyFill="1" applyBorder="1" applyAlignment="1">
      <alignment horizontal="right" vertical="center"/>
    </xf>
    <xf numFmtId="0" fontId="0" fillId="0" borderId="75" xfId="0" applyFill="1" applyBorder="1" applyAlignment="1">
      <alignment vertical="center"/>
    </xf>
    <xf numFmtId="0" fontId="0" fillId="0" borderId="76" xfId="0" applyFill="1" applyBorder="1" applyAlignment="1">
      <alignment vertical="center"/>
    </xf>
    <xf numFmtId="0" fontId="0" fillId="0" borderId="77" xfId="0" applyFill="1" applyBorder="1" applyAlignment="1">
      <alignment vertical="center"/>
    </xf>
    <xf numFmtId="0" fontId="0" fillId="0" borderId="78" xfId="0" applyFill="1" applyBorder="1" applyAlignment="1">
      <alignment vertical="center"/>
    </xf>
    <xf numFmtId="0" fontId="5" fillId="0" borderId="79" xfId="0" applyFont="1" applyFill="1" applyBorder="1" applyAlignment="1">
      <alignment horizontal="center" vertical="center"/>
    </xf>
    <xf numFmtId="0" fontId="5" fillId="0" borderId="51" xfId="0" applyFont="1" applyFill="1" applyBorder="1" applyAlignment="1">
      <alignment horizontal="center" vertical="center"/>
    </xf>
    <xf numFmtId="0" fontId="5" fillId="0" borderId="50" xfId="0" applyFont="1" applyFill="1" applyBorder="1" applyAlignment="1">
      <alignment horizontal="center" vertical="center"/>
    </xf>
    <xf numFmtId="0" fontId="5" fillId="0" borderId="60" xfId="0" applyFont="1" applyFill="1" applyBorder="1" applyAlignment="1">
      <alignment horizontal="center" vertical="center"/>
    </xf>
    <xf numFmtId="0" fontId="0" fillId="0" borderId="80" xfId="0" applyFill="1" applyBorder="1" applyAlignment="1">
      <alignment horizontal="distributed" vertical="center"/>
    </xf>
    <xf numFmtId="0" fontId="0" fillId="0" borderId="43" xfId="0" applyFill="1" applyBorder="1" applyAlignment="1">
      <alignment horizontal="distributed" vertical="center"/>
    </xf>
    <xf numFmtId="0" fontId="5" fillId="0" borderId="27" xfId="0" applyFont="1" applyFill="1" applyBorder="1" applyAlignment="1">
      <alignment horizontal="right" vertical="center"/>
    </xf>
    <xf numFmtId="0" fontId="5" fillId="0" borderId="44" xfId="0" applyFont="1" applyFill="1" applyBorder="1" applyAlignment="1">
      <alignment horizontal="right" vertical="center"/>
    </xf>
    <xf numFmtId="0" fontId="5" fillId="0" borderId="27" xfId="0" applyFont="1" applyFill="1" applyBorder="1" applyAlignment="1">
      <alignment vertical="center"/>
    </xf>
    <xf numFmtId="0" fontId="5" fillId="0" borderId="44" xfId="0" applyFont="1" applyFill="1" applyBorder="1" applyAlignment="1">
      <alignment vertical="center"/>
    </xf>
    <xf numFmtId="0" fontId="5" fillId="0" borderId="43" xfId="0" applyFont="1" applyFill="1" applyBorder="1" applyAlignment="1">
      <alignment vertical="center"/>
    </xf>
    <xf numFmtId="0" fontId="5" fillId="0" borderId="54" xfId="0" applyFont="1" applyFill="1" applyBorder="1" applyAlignment="1">
      <alignment vertical="center"/>
    </xf>
    <xf numFmtId="0" fontId="0" fillId="0" borderId="69" xfId="0" applyFill="1" applyBorder="1" applyAlignment="1">
      <alignment horizontal="distributed" vertical="center"/>
    </xf>
    <xf numFmtId="0" fontId="0" fillId="0" borderId="12" xfId="0" applyFill="1" applyBorder="1" applyAlignment="1">
      <alignment horizontal="distributed" vertical="center"/>
    </xf>
    <xf numFmtId="0" fontId="5" fillId="0" borderId="13" xfId="0" applyFont="1" applyFill="1" applyBorder="1" applyAlignment="1">
      <alignment horizontal="right" vertical="center"/>
    </xf>
    <xf numFmtId="0" fontId="5" fillId="0" borderId="13" xfId="0" applyFont="1" applyFill="1" applyBorder="1" applyAlignment="1">
      <alignment vertical="center"/>
    </xf>
    <xf numFmtId="0" fontId="5" fillId="0" borderId="39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5" fillId="0" borderId="57" xfId="0" applyFont="1" applyFill="1" applyBorder="1" applyAlignment="1">
      <alignment vertical="center"/>
    </xf>
    <xf numFmtId="0" fontId="5" fillId="0" borderId="37" xfId="0" applyFont="1" applyFill="1" applyBorder="1" applyAlignment="1">
      <alignment vertical="center"/>
    </xf>
    <xf numFmtId="0" fontId="5" fillId="0" borderId="81" xfId="0" applyFont="1" applyFill="1" applyBorder="1" applyAlignment="1">
      <alignment vertical="center"/>
    </xf>
    <xf numFmtId="0" fontId="0" fillId="0" borderId="74" xfId="0" applyFill="1" applyBorder="1" applyAlignment="1">
      <alignment horizontal="distributed" vertical="center"/>
    </xf>
    <xf numFmtId="0" fontId="0" fillId="0" borderId="50" xfId="0" applyFill="1" applyBorder="1" applyAlignment="1">
      <alignment horizontal="distributed" vertical="center"/>
    </xf>
    <xf numFmtId="0" fontId="5" fillId="0" borderId="51" xfId="0" applyFont="1" applyFill="1" applyBorder="1" applyAlignment="1">
      <alignment horizontal="right" vertical="center"/>
    </xf>
    <xf numFmtId="0" fontId="5" fillId="0" borderId="51" xfId="0" applyFont="1" applyFill="1" applyBorder="1" applyAlignment="1">
      <alignment vertical="center"/>
    </xf>
    <xf numFmtId="0" fontId="5" fillId="0" borderId="49" xfId="0" applyFont="1" applyFill="1" applyBorder="1" applyAlignment="1">
      <alignment vertical="center"/>
    </xf>
    <xf numFmtId="0" fontId="5" fillId="0" borderId="52" xfId="0" applyFont="1" applyFill="1" applyBorder="1" applyAlignment="1">
      <alignment vertical="center"/>
    </xf>
    <xf numFmtId="0" fontId="5" fillId="0" borderId="82" xfId="0" applyFont="1" applyFill="1" applyBorder="1" applyAlignment="1">
      <alignment vertical="center"/>
    </xf>
    <xf numFmtId="0" fontId="5" fillId="0" borderId="28" xfId="0" applyFont="1" applyFill="1" applyBorder="1" applyAlignment="1">
      <alignment vertical="center"/>
    </xf>
    <xf numFmtId="0" fontId="5" fillId="0" borderId="79" xfId="0" applyFont="1" applyFill="1" applyBorder="1" applyAlignment="1">
      <alignment vertical="center"/>
    </xf>
    <xf numFmtId="38" fontId="5" fillId="0" borderId="64" xfId="49" applyFont="1" applyFill="1" applyBorder="1" applyAlignment="1">
      <alignment horizontal="right" vertical="center"/>
    </xf>
    <xf numFmtId="38" fontId="5" fillId="0" borderId="66" xfId="49" applyFont="1" applyFill="1" applyBorder="1" applyAlignment="1">
      <alignment horizontal="right" vertical="center"/>
    </xf>
    <xf numFmtId="38" fontId="5" fillId="0" borderId="64" xfId="49" applyFont="1" applyFill="1" applyBorder="1" applyAlignment="1">
      <alignment vertical="center"/>
    </xf>
    <xf numFmtId="38" fontId="5" fillId="0" borderId="66" xfId="49" applyFont="1" applyFill="1" applyBorder="1" applyAlignment="1">
      <alignment vertical="center"/>
    </xf>
    <xf numFmtId="38" fontId="5" fillId="0" borderId="62" xfId="49" applyFont="1" applyFill="1" applyBorder="1" applyAlignment="1">
      <alignment vertical="center"/>
    </xf>
    <xf numFmtId="0" fontId="0" fillId="0" borderId="29" xfId="0" applyFill="1" applyBorder="1" applyAlignment="1">
      <alignment vertical="center"/>
    </xf>
    <xf numFmtId="0" fontId="0" fillId="0" borderId="30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 wrapText="1"/>
    </xf>
    <xf numFmtId="0" fontId="3" fillId="0" borderId="47" xfId="0" applyFont="1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0" fillId="0" borderId="47" xfId="0" applyFill="1" applyBorder="1" applyAlignment="1">
      <alignment horizontal="center" vertical="center" wrapText="1"/>
    </xf>
    <xf numFmtId="0" fontId="0" fillId="0" borderId="47" xfId="0" applyFill="1" applyBorder="1" applyAlignment="1">
      <alignment vertic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/>
    </xf>
    <xf numFmtId="0" fontId="0" fillId="0" borderId="22" xfId="0" applyFont="1" applyFill="1" applyBorder="1" applyAlignment="1">
      <alignment horizontal="right" vertical="center"/>
    </xf>
    <xf numFmtId="0" fontId="0" fillId="0" borderId="14" xfId="0" applyFont="1" applyFill="1" applyBorder="1" applyAlignment="1">
      <alignment horizontal="right" vertical="center"/>
    </xf>
    <xf numFmtId="0" fontId="5" fillId="0" borderId="15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5" fillId="0" borderId="22" xfId="0" applyFont="1" applyFill="1" applyBorder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11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38" fontId="5" fillId="0" borderId="10" xfId="0" applyNumberFormat="1" applyFont="1" applyFill="1" applyBorder="1" applyAlignment="1">
      <alignment vertical="center"/>
    </xf>
    <xf numFmtId="38" fontId="5" fillId="0" borderId="11" xfId="0" applyNumberFormat="1" applyFont="1" applyFill="1" applyBorder="1" applyAlignment="1">
      <alignment vertical="center"/>
    </xf>
    <xf numFmtId="38" fontId="5" fillId="0" borderId="25" xfId="49" applyFont="1" applyFill="1" applyBorder="1" applyAlignment="1">
      <alignment vertical="center"/>
    </xf>
    <xf numFmtId="0" fontId="5" fillId="0" borderId="25" xfId="0" applyFont="1" applyFill="1" applyBorder="1" applyAlignment="1">
      <alignment vertical="center"/>
    </xf>
    <xf numFmtId="0" fontId="5" fillId="0" borderId="25" xfId="0" applyFont="1" applyFill="1" applyBorder="1" applyAlignment="1">
      <alignment horizontal="right" vertical="center"/>
    </xf>
    <xf numFmtId="0" fontId="0" fillId="0" borderId="16" xfId="0" applyFont="1" applyFill="1" applyBorder="1" applyAlignment="1">
      <alignment horizontal="right" vertical="center"/>
    </xf>
    <xf numFmtId="0" fontId="0" fillId="0" borderId="17" xfId="0" applyFont="1" applyFill="1" applyBorder="1" applyAlignment="1">
      <alignment horizontal="right" vertical="center"/>
    </xf>
    <xf numFmtId="38" fontId="5" fillId="0" borderId="38" xfId="49" applyFont="1" applyFill="1" applyBorder="1" applyAlignment="1">
      <alignment vertical="center"/>
    </xf>
    <xf numFmtId="0" fontId="5" fillId="0" borderId="38" xfId="0" applyFont="1" applyFill="1" applyBorder="1" applyAlignment="1">
      <alignment vertical="center"/>
    </xf>
    <xf numFmtId="0" fontId="0" fillId="0" borderId="29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43" xfId="0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5" fillId="0" borderId="0" xfId="0" applyFont="1" applyFill="1" applyAlignment="1">
      <alignment horizontal="right" vertical="center"/>
    </xf>
    <xf numFmtId="38" fontId="5" fillId="0" borderId="45" xfId="49" applyFont="1" applyFill="1" applyBorder="1" applyAlignment="1">
      <alignment vertical="center"/>
    </xf>
    <xf numFmtId="38" fontId="5" fillId="0" borderId="0" xfId="49" applyFont="1" applyFill="1" applyBorder="1" applyAlignment="1">
      <alignment vertical="center"/>
    </xf>
    <xf numFmtId="0" fontId="5" fillId="0" borderId="45" xfId="0" applyFont="1" applyFill="1" applyBorder="1" applyAlignment="1">
      <alignment vertical="center"/>
    </xf>
    <xf numFmtId="38" fontId="5" fillId="0" borderId="18" xfId="49" applyFont="1" applyFill="1" applyBorder="1" applyAlignment="1">
      <alignment vertical="center"/>
    </xf>
    <xf numFmtId="38" fontId="5" fillId="0" borderId="16" xfId="49" applyFont="1" applyFill="1" applyBorder="1" applyAlignment="1">
      <alignment vertical="center"/>
    </xf>
    <xf numFmtId="38" fontId="5" fillId="0" borderId="17" xfId="49" applyFont="1" applyFill="1" applyBorder="1" applyAlignment="1">
      <alignment vertical="center"/>
    </xf>
    <xf numFmtId="0" fontId="0" fillId="0" borderId="24" xfId="0" applyFill="1" applyBorder="1" applyAlignment="1">
      <alignment vertical="center" wrapText="1"/>
    </xf>
    <xf numFmtId="0" fontId="5" fillId="0" borderId="13" xfId="0" applyFont="1" applyFill="1" applyBorder="1" applyAlignment="1">
      <alignment horizontal="center" vertical="center" shrinkToFit="1"/>
    </xf>
    <xf numFmtId="0" fontId="5" fillId="0" borderId="37" xfId="0" applyFont="1" applyFill="1" applyBorder="1" applyAlignment="1">
      <alignment horizontal="center" vertical="center" shrinkToFit="1"/>
    </xf>
    <xf numFmtId="0" fontId="5" fillId="0" borderId="39" xfId="0" applyFont="1" applyFill="1" applyBorder="1" applyAlignment="1">
      <alignment horizontal="center" vertical="center" shrinkToFit="1"/>
    </xf>
    <xf numFmtId="38" fontId="5" fillId="0" borderId="47" xfId="49" applyFont="1" applyFill="1" applyBorder="1" applyAlignment="1">
      <alignment horizontal="right" vertical="center"/>
    </xf>
    <xf numFmtId="176" fontId="5" fillId="0" borderId="13" xfId="0" applyNumberFormat="1" applyFont="1" applyFill="1" applyBorder="1" applyAlignment="1">
      <alignment vertical="center"/>
    </xf>
    <xf numFmtId="176" fontId="5" fillId="0" borderId="37" xfId="0" applyNumberFormat="1" applyFont="1" applyFill="1" applyBorder="1" applyAlignment="1">
      <alignment vertical="center"/>
    </xf>
    <xf numFmtId="176" fontId="5" fillId="0" borderId="39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38" fontId="5" fillId="0" borderId="15" xfId="49" applyFont="1" applyFill="1" applyBorder="1" applyAlignment="1">
      <alignment horizontal="right" vertical="center"/>
    </xf>
    <xf numFmtId="38" fontId="5" fillId="0" borderId="14" xfId="49" applyFont="1" applyFill="1" applyBorder="1" applyAlignment="1">
      <alignment horizontal="right" vertical="center"/>
    </xf>
    <xf numFmtId="190" fontId="5" fillId="0" borderId="15" xfId="0" applyNumberFormat="1" applyFont="1" applyFill="1" applyBorder="1" applyAlignment="1">
      <alignment vertical="center"/>
    </xf>
    <xf numFmtId="190" fontId="5" fillId="0" borderId="14" xfId="0" applyNumberFormat="1" applyFont="1" applyFill="1" applyBorder="1" applyAlignment="1">
      <alignment vertical="center"/>
    </xf>
    <xf numFmtId="190" fontId="5" fillId="0" borderId="22" xfId="0" applyNumberFormat="1" applyFont="1" applyFill="1" applyBorder="1" applyAlignment="1">
      <alignment vertical="center"/>
    </xf>
    <xf numFmtId="0" fontId="0" fillId="0" borderId="0" xfId="0" applyFill="1" applyBorder="1" applyAlignment="1">
      <alignment horizontal="distributed" vertical="center" wrapText="1"/>
    </xf>
    <xf numFmtId="190" fontId="5" fillId="0" borderId="10" xfId="0" applyNumberFormat="1" applyFont="1" applyFill="1" applyBorder="1" applyAlignment="1">
      <alignment horizontal="right" vertical="center"/>
    </xf>
    <xf numFmtId="190" fontId="5" fillId="0" borderId="0" xfId="0" applyNumberFormat="1" applyFont="1" applyFill="1" applyBorder="1" applyAlignment="1">
      <alignment horizontal="right" vertical="center"/>
    </xf>
    <xf numFmtId="38" fontId="5" fillId="0" borderId="19" xfId="49" applyFont="1" applyFill="1" applyBorder="1" applyAlignment="1">
      <alignment horizontal="right" vertical="center"/>
    </xf>
    <xf numFmtId="38" fontId="5" fillId="0" borderId="20" xfId="49" applyFont="1" applyFill="1" applyBorder="1" applyAlignment="1">
      <alignment horizontal="right" vertical="center"/>
    </xf>
    <xf numFmtId="176" fontId="5" fillId="0" borderId="19" xfId="0" applyNumberFormat="1" applyFont="1" applyFill="1" applyBorder="1" applyAlignment="1">
      <alignment vertical="center"/>
    </xf>
    <xf numFmtId="176" fontId="5" fillId="0" borderId="30" xfId="0" applyNumberFormat="1" applyFont="1" applyFill="1" applyBorder="1" applyAlignment="1">
      <alignment vertical="center"/>
    </xf>
    <xf numFmtId="190" fontId="5" fillId="0" borderId="19" xfId="0" applyNumberFormat="1" applyFont="1" applyFill="1" applyBorder="1" applyAlignment="1">
      <alignment vertical="center"/>
    </xf>
    <xf numFmtId="190" fontId="5" fillId="0" borderId="20" xfId="0" applyNumberFormat="1" applyFont="1" applyFill="1" applyBorder="1" applyAlignment="1">
      <alignment vertical="center"/>
    </xf>
    <xf numFmtId="0" fontId="4" fillId="0" borderId="22" xfId="0" applyFont="1" applyFill="1" applyBorder="1" applyAlignment="1">
      <alignment vertical="center"/>
    </xf>
    <xf numFmtId="38" fontId="5" fillId="0" borderId="22" xfId="49" applyFont="1" applyFill="1" applyBorder="1" applyAlignment="1">
      <alignment horizontal="right" vertical="center"/>
    </xf>
    <xf numFmtId="0" fontId="0" fillId="0" borderId="0" xfId="0" applyFill="1" applyBorder="1" applyAlignment="1">
      <alignment horizontal="distributed" vertical="center"/>
    </xf>
    <xf numFmtId="0" fontId="0" fillId="0" borderId="30" xfId="0" applyFill="1" applyBorder="1" applyAlignment="1">
      <alignment horizontal="distributed" vertical="center"/>
    </xf>
    <xf numFmtId="38" fontId="5" fillId="0" borderId="30" xfId="49" applyFont="1" applyFill="1" applyBorder="1" applyAlignment="1">
      <alignment horizontal="right" vertical="center"/>
    </xf>
    <xf numFmtId="0" fontId="5" fillId="0" borderId="19" xfId="0" applyFont="1" applyFill="1" applyBorder="1" applyAlignment="1">
      <alignment vertical="center"/>
    </xf>
    <xf numFmtId="0" fontId="5" fillId="0" borderId="30" xfId="0" applyFont="1" applyFill="1" applyBorder="1" applyAlignment="1">
      <alignment vertical="center"/>
    </xf>
    <xf numFmtId="176" fontId="5" fillId="0" borderId="15" xfId="0" applyNumberFormat="1" applyFont="1" applyFill="1" applyBorder="1" applyAlignment="1">
      <alignment vertical="center"/>
    </xf>
    <xf numFmtId="176" fontId="5" fillId="0" borderId="22" xfId="0" applyNumberFormat="1" applyFont="1" applyFill="1" applyBorder="1" applyAlignment="1">
      <alignment vertical="center"/>
    </xf>
    <xf numFmtId="0" fontId="0" fillId="0" borderId="16" xfId="0" applyFill="1" applyBorder="1" applyAlignment="1">
      <alignment horizontal="distributed" vertical="center"/>
    </xf>
    <xf numFmtId="38" fontId="5" fillId="0" borderId="18" xfId="0" applyNumberFormat="1" applyFont="1" applyFill="1" applyBorder="1" applyAlignment="1">
      <alignment horizontal="right" vertical="center"/>
    </xf>
    <xf numFmtId="38" fontId="5" fillId="0" borderId="17" xfId="0" applyNumberFormat="1" applyFont="1" applyFill="1" applyBorder="1" applyAlignment="1">
      <alignment horizontal="right" vertical="center"/>
    </xf>
    <xf numFmtId="38" fontId="5" fillId="0" borderId="16" xfId="0" applyNumberFormat="1" applyFont="1" applyFill="1" applyBorder="1" applyAlignment="1">
      <alignment horizontal="right" vertical="center"/>
    </xf>
    <xf numFmtId="176" fontId="5" fillId="0" borderId="18" xfId="0" applyNumberFormat="1" applyFont="1" applyFill="1" applyBorder="1" applyAlignment="1">
      <alignment horizontal="right" vertical="center"/>
    </xf>
    <xf numFmtId="176" fontId="5" fillId="0" borderId="16" xfId="0" applyNumberFormat="1" applyFont="1" applyFill="1" applyBorder="1" applyAlignment="1">
      <alignment horizontal="right" vertical="center"/>
    </xf>
    <xf numFmtId="190" fontId="5" fillId="0" borderId="18" xfId="0" applyNumberFormat="1" applyFont="1" applyFill="1" applyBorder="1" applyAlignment="1">
      <alignment vertical="center"/>
    </xf>
    <xf numFmtId="190" fontId="5" fillId="0" borderId="17" xfId="0" applyNumberFormat="1" applyFont="1" applyFill="1" applyBorder="1" applyAlignment="1">
      <alignment vertical="center"/>
    </xf>
    <xf numFmtId="190" fontId="5" fillId="0" borderId="18" xfId="0" applyNumberFormat="1" applyFont="1" applyFill="1" applyBorder="1" applyAlignment="1">
      <alignment horizontal="right" vertical="center"/>
    </xf>
    <xf numFmtId="190" fontId="5" fillId="0" borderId="16" xfId="0" applyNumberFormat="1" applyFont="1" applyFill="1" applyBorder="1" applyAlignment="1">
      <alignment horizontal="right" vertical="center"/>
    </xf>
    <xf numFmtId="0" fontId="58" fillId="0" borderId="0" xfId="0" applyFont="1" applyFill="1" applyBorder="1" applyAlignment="1">
      <alignment vertical="center"/>
    </xf>
    <xf numFmtId="0" fontId="0" fillId="0" borderId="83" xfId="0" applyFill="1" applyBorder="1" applyAlignment="1">
      <alignment horizontal="left" vertical="center" wrapText="1"/>
    </xf>
    <xf numFmtId="0" fontId="0" fillId="0" borderId="76" xfId="0" applyFill="1" applyBorder="1" applyAlignment="1">
      <alignment horizontal="left" vertical="center" wrapText="1"/>
    </xf>
    <xf numFmtId="0" fontId="0" fillId="0" borderId="84" xfId="0" applyFill="1" applyBorder="1" applyAlignment="1">
      <alignment horizontal="left" vertical="center" wrapText="1"/>
    </xf>
    <xf numFmtId="0" fontId="0" fillId="0" borderId="85" xfId="0" applyFill="1" applyBorder="1" applyAlignment="1">
      <alignment horizontal="left" vertical="center" wrapText="1"/>
    </xf>
    <xf numFmtId="0" fontId="0" fillId="0" borderId="43" xfId="0" applyFill="1" applyBorder="1" applyAlignment="1">
      <alignment vertical="center"/>
    </xf>
    <xf numFmtId="0" fontId="0" fillId="0" borderId="27" xfId="0" applyFill="1" applyBorder="1" applyAlignment="1">
      <alignment horizontal="center" vertical="center" shrinkToFit="1"/>
    </xf>
    <xf numFmtId="0" fontId="0" fillId="0" borderId="28" xfId="0" applyFill="1" applyBorder="1" applyAlignment="1">
      <alignment horizontal="center" vertical="center" shrinkToFit="1"/>
    </xf>
    <xf numFmtId="186" fontId="0" fillId="0" borderId="10" xfId="0" applyNumberFormat="1" applyFill="1" applyBorder="1" applyAlignment="1">
      <alignment vertical="center"/>
    </xf>
    <xf numFmtId="186" fontId="0" fillId="0" borderId="11" xfId="0" applyNumberFormat="1" applyFill="1" applyBorder="1" applyAlignment="1">
      <alignment vertical="center"/>
    </xf>
    <xf numFmtId="0" fontId="0" fillId="0" borderId="15" xfId="0" applyFill="1" applyBorder="1" applyAlignment="1">
      <alignment horizontal="right" vertical="center"/>
    </xf>
    <xf numFmtId="0" fontId="0" fillId="0" borderId="14" xfId="0" applyFill="1" applyBorder="1" applyAlignment="1">
      <alignment horizontal="right" vertical="center"/>
    </xf>
    <xf numFmtId="0" fontId="0" fillId="0" borderId="0" xfId="0" applyFill="1" applyAlignment="1">
      <alignment horizontal="right" vertical="center"/>
    </xf>
    <xf numFmtId="0" fontId="0" fillId="0" borderId="0" xfId="0" applyFill="1" applyAlignment="1">
      <alignment horizontal="distributed" vertical="center"/>
    </xf>
    <xf numFmtId="38" fontId="0" fillId="0" borderId="10" xfId="49" applyFont="1" applyFill="1" applyBorder="1" applyAlignment="1">
      <alignment horizontal="right" vertical="center"/>
    </xf>
    <xf numFmtId="38" fontId="0" fillId="0" borderId="11" xfId="49" applyFont="1" applyFill="1" applyBorder="1" applyAlignment="1">
      <alignment horizontal="right" vertical="center"/>
    </xf>
    <xf numFmtId="38" fontId="0" fillId="0" borderId="0" xfId="49" applyFont="1" applyFill="1" applyAlignment="1">
      <alignment horizontal="right" vertical="center"/>
    </xf>
    <xf numFmtId="0" fontId="0" fillId="0" borderId="0" xfId="0" applyFont="1" applyFill="1" applyBorder="1" applyAlignment="1">
      <alignment horizontal="distributed" vertical="center"/>
    </xf>
    <xf numFmtId="186" fontId="0" fillId="0" borderId="25" xfId="0" applyNumberFormat="1" applyFill="1" applyBorder="1" applyAlignment="1">
      <alignment vertical="center"/>
    </xf>
    <xf numFmtId="186" fontId="0" fillId="0" borderId="38" xfId="0" applyNumberFormat="1" applyFill="1" applyBorder="1" applyAlignment="1">
      <alignment vertical="center"/>
    </xf>
    <xf numFmtId="186" fontId="0" fillId="0" borderId="18" xfId="0" applyNumberFormat="1" applyFill="1" applyBorder="1" applyAlignment="1">
      <alignment vertical="center"/>
    </xf>
    <xf numFmtId="186" fontId="0" fillId="0" borderId="17" xfId="0" applyNumberFormat="1" applyFill="1" applyBorder="1" applyAlignment="1">
      <alignment vertical="center"/>
    </xf>
    <xf numFmtId="186" fontId="0" fillId="0" borderId="16" xfId="0" applyNumberFormat="1" applyFill="1" applyBorder="1" applyAlignment="1">
      <alignment vertical="center"/>
    </xf>
    <xf numFmtId="0" fontId="0" fillId="0" borderId="86" xfId="0" applyFill="1" applyBorder="1" applyAlignment="1">
      <alignment horizontal="right" vertical="center"/>
    </xf>
    <xf numFmtId="0" fontId="0" fillId="0" borderId="87" xfId="0" applyFill="1" applyBorder="1" applyAlignment="1">
      <alignment horizontal="right" vertical="center"/>
    </xf>
    <xf numFmtId="0" fontId="0" fillId="0" borderId="88" xfId="0" applyFill="1" applyBorder="1" applyAlignment="1">
      <alignment horizontal="right" vertical="center"/>
    </xf>
    <xf numFmtId="0" fontId="0" fillId="0" borderId="29" xfId="0" applyFill="1" applyBorder="1" applyAlignment="1">
      <alignment horizontal="center" vertical="center"/>
    </xf>
    <xf numFmtId="0" fontId="0" fillId="0" borderId="19" xfId="0" applyFill="1" applyBorder="1" applyAlignment="1">
      <alignment vertical="center"/>
    </xf>
    <xf numFmtId="0" fontId="0" fillId="0" borderId="22" xfId="0" applyFill="1" applyBorder="1" applyAlignment="1">
      <alignment horizontal="right" vertical="center"/>
    </xf>
    <xf numFmtId="176" fontId="0" fillId="0" borderId="10" xfId="0" applyNumberFormat="1" applyFill="1" applyBorder="1" applyAlignment="1">
      <alignment horizontal="right" vertical="center"/>
    </xf>
    <xf numFmtId="176" fontId="0" fillId="0" borderId="11" xfId="0" applyNumberFormat="1" applyFill="1" applyBorder="1" applyAlignment="1">
      <alignment horizontal="right" vertical="center"/>
    </xf>
    <xf numFmtId="176" fontId="0" fillId="0" borderId="0" xfId="0" applyNumberFormat="1" applyFill="1" applyBorder="1" applyAlignment="1">
      <alignment horizontal="right" vertical="center"/>
    </xf>
    <xf numFmtId="191" fontId="0" fillId="0" borderId="10" xfId="0" applyNumberFormat="1" applyFill="1" applyBorder="1" applyAlignment="1">
      <alignment horizontal="right" vertical="center"/>
    </xf>
    <xf numFmtId="191" fontId="0" fillId="0" borderId="0" xfId="0" applyNumberFormat="1" applyFill="1" applyBorder="1" applyAlignment="1">
      <alignment horizontal="right" vertical="center"/>
    </xf>
    <xf numFmtId="176" fontId="0" fillId="0" borderId="18" xfId="0" applyNumberFormat="1" applyFill="1" applyBorder="1" applyAlignment="1">
      <alignment horizontal="right" vertical="center"/>
    </xf>
    <xf numFmtId="176" fontId="0" fillId="0" borderId="17" xfId="0" applyNumberFormat="1" applyFill="1" applyBorder="1" applyAlignment="1">
      <alignment horizontal="right" vertical="center"/>
    </xf>
    <xf numFmtId="191" fontId="0" fillId="0" borderId="18" xfId="0" applyNumberFormat="1" applyFill="1" applyBorder="1" applyAlignment="1">
      <alignment horizontal="right" vertical="center"/>
    </xf>
    <xf numFmtId="191" fontId="0" fillId="0" borderId="16" xfId="0" applyNumberFormat="1" applyFill="1" applyBorder="1" applyAlignment="1">
      <alignment horizontal="right" vertical="center"/>
    </xf>
    <xf numFmtId="0" fontId="0" fillId="0" borderId="16" xfId="0" applyFont="1" applyFill="1" applyBorder="1" applyAlignment="1">
      <alignment vertical="center"/>
    </xf>
    <xf numFmtId="38" fontId="0" fillId="0" borderId="15" xfId="49" applyFont="1" applyFill="1" applyBorder="1" applyAlignment="1">
      <alignment horizontal="right" vertical="center"/>
    </xf>
    <xf numFmtId="38" fontId="0" fillId="0" borderId="14" xfId="49" applyFont="1" applyFill="1" applyBorder="1" applyAlignment="1">
      <alignment horizontal="right" vertical="center"/>
    </xf>
    <xf numFmtId="38" fontId="0" fillId="0" borderId="22" xfId="49" applyFont="1" applyFill="1" applyBorder="1" applyAlignment="1">
      <alignment horizontal="right" vertical="center"/>
    </xf>
    <xf numFmtId="38" fontId="0" fillId="0" borderId="10" xfId="49" applyFont="1" applyFill="1" applyBorder="1" applyAlignment="1">
      <alignment horizontal="right" vertical="center"/>
    </xf>
    <xf numFmtId="38" fontId="0" fillId="0" borderId="11" xfId="49" applyFont="1" applyFill="1" applyBorder="1" applyAlignment="1">
      <alignment horizontal="right" vertical="center"/>
    </xf>
    <xf numFmtId="38" fontId="0" fillId="0" borderId="0" xfId="49" applyFont="1" applyFill="1" applyBorder="1" applyAlignment="1">
      <alignment horizontal="right" vertical="center"/>
    </xf>
    <xf numFmtId="0" fontId="0" fillId="0" borderId="45" xfId="0" applyFill="1" applyBorder="1" applyAlignment="1">
      <alignment horizontal="right" vertical="center"/>
    </xf>
    <xf numFmtId="38" fontId="0" fillId="0" borderId="18" xfId="49" applyFont="1" applyFill="1" applyBorder="1" applyAlignment="1">
      <alignment horizontal="right" vertical="center"/>
    </xf>
    <xf numFmtId="38" fontId="0" fillId="0" borderId="17" xfId="49" applyFont="1" applyFill="1" applyBorder="1" applyAlignment="1">
      <alignment horizontal="right" vertical="center"/>
    </xf>
    <xf numFmtId="38" fontId="0" fillId="0" borderId="16" xfId="49" applyFont="1" applyFill="1" applyBorder="1" applyAlignment="1">
      <alignment horizontal="right" vertical="center"/>
    </xf>
    <xf numFmtId="0" fontId="0" fillId="0" borderId="12" xfId="0" applyFill="1" applyBorder="1" applyAlignment="1">
      <alignment horizontal="distributed" vertical="center" wrapText="1"/>
    </xf>
    <xf numFmtId="0" fontId="0" fillId="0" borderId="15" xfId="0" applyFill="1" applyBorder="1" applyAlignment="1">
      <alignment horizontal="distributed" vertical="center" wrapText="1"/>
    </xf>
    <xf numFmtId="0" fontId="0" fillId="0" borderId="22" xfId="0" applyFill="1" applyBorder="1" applyAlignment="1">
      <alignment horizontal="distributed" vertical="center" wrapText="1"/>
    </xf>
    <xf numFmtId="0" fontId="0" fillId="0" borderId="19" xfId="0" applyFill="1" applyBorder="1" applyAlignment="1">
      <alignment horizontal="distributed" vertical="center" wrapText="1"/>
    </xf>
    <xf numFmtId="0" fontId="0" fillId="0" borderId="30" xfId="0" applyFill="1" applyBorder="1" applyAlignment="1">
      <alignment horizontal="distributed" vertical="center" wrapText="1"/>
    </xf>
    <xf numFmtId="188" fontId="0" fillId="0" borderId="18" xfId="49" applyNumberFormat="1" applyFont="1" applyFill="1" applyBorder="1" applyAlignment="1">
      <alignment horizontal="right" vertical="center"/>
    </xf>
    <xf numFmtId="188" fontId="0" fillId="0" borderId="16" xfId="49" applyNumberFormat="1" applyFont="1" applyFill="1" applyBorder="1" applyAlignment="1">
      <alignment horizontal="right" vertical="center"/>
    </xf>
    <xf numFmtId="188" fontId="0" fillId="0" borderId="17" xfId="49" applyNumberFormat="1" applyFont="1" applyFill="1" applyBorder="1" applyAlignment="1">
      <alignment horizontal="right" vertical="center"/>
    </xf>
    <xf numFmtId="0" fontId="0" fillId="0" borderId="46" xfId="0" applyFill="1" applyBorder="1" applyAlignment="1">
      <alignment horizontal="center" vertical="center" wrapText="1"/>
    </xf>
    <xf numFmtId="0" fontId="0" fillId="0" borderId="39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distributed" vertical="center" wrapText="1"/>
    </xf>
    <xf numFmtId="0" fontId="0" fillId="0" borderId="20" xfId="0" applyFill="1" applyBorder="1" applyAlignment="1">
      <alignment horizontal="distributed" vertical="center" wrapText="1"/>
    </xf>
    <xf numFmtId="38" fontId="0" fillId="0" borderId="0" xfId="49" applyFont="1" applyFill="1" applyAlignment="1">
      <alignment horizontal="right" vertical="center"/>
    </xf>
    <xf numFmtId="0" fontId="0" fillId="0" borderId="15" xfId="0" applyFill="1" applyBorder="1" applyAlignment="1">
      <alignment horizontal="right" vertical="center" wrapText="1"/>
    </xf>
    <xf numFmtId="0" fontId="0" fillId="0" borderId="22" xfId="0" applyFill="1" applyBorder="1" applyAlignment="1">
      <alignment horizontal="right" vertical="center" wrapText="1"/>
    </xf>
    <xf numFmtId="0" fontId="0" fillId="0" borderId="14" xfId="0" applyFill="1" applyBorder="1" applyAlignment="1">
      <alignment horizontal="right" vertical="center" wrapText="1"/>
    </xf>
    <xf numFmtId="0" fontId="0" fillId="0" borderId="0" xfId="0" applyFill="1" applyAlignment="1">
      <alignment horizontal="right" vertical="center" wrapText="1"/>
    </xf>
    <xf numFmtId="0" fontId="57" fillId="0" borderId="0" xfId="0" applyFont="1" applyFill="1" applyAlignment="1">
      <alignment vertical="center"/>
    </xf>
    <xf numFmtId="0" fontId="0" fillId="0" borderId="29" xfId="0" applyFill="1" applyBorder="1" applyAlignment="1">
      <alignment horizontal="right" vertical="center"/>
    </xf>
    <xf numFmtId="198" fontId="0" fillId="0" borderId="41" xfId="49" applyNumberFormat="1" applyFont="1" applyFill="1" applyBorder="1" applyAlignment="1">
      <alignment horizontal="right" vertical="center"/>
    </xf>
    <xf numFmtId="198" fontId="0" fillId="0" borderId="21" xfId="49" applyNumberFormat="1" applyFont="1" applyFill="1" applyBorder="1" applyAlignment="1">
      <alignment horizontal="right" vertical="center"/>
    </xf>
    <xf numFmtId="198" fontId="0" fillId="0" borderId="10" xfId="49" applyNumberFormat="1" applyFont="1" applyFill="1" applyBorder="1" applyAlignment="1">
      <alignment horizontal="right" vertical="center"/>
    </xf>
    <xf numFmtId="198" fontId="0" fillId="0" borderId="0" xfId="49" applyNumberFormat="1" applyFont="1" applyFill="1" applyBorder="1" applyAlignment="1">
      <alignment horizontal="right" vertical="center"/>
    </xf>
    <xf numFmtId="38" fontId="0" fillId="0" borderId="18" xfId="49" applyFont="1" applyFill="1" applyBorder="1" applyAlignment="1">
      <alignment horizontal="right" vertical="center"/>
    </xf>
    <xf numFmtId="38" fontId="0" fillId="0" borderId="16" xfId="49" applyFont="1" applyFill="1" applyBorder="1" applyAlignment="1">
      <alignment horizontal="right" vertical="center"/>
    </xf>
    <xf numFmtId="38" fontId="0" fillId="0" borderId="17" xfId="49" applyFont="1" applyFill="1" applyBorder="1" applyAlignment="1">
      <alignment horizontal="right" vertical="center"/>
    </xf>
    <xf numFmtId="198" fontId="0" fillId="0" borderId="0" xfId="49" applyNumberFormat="1" applyFont="1" applyFill="1" applyBorder="1" applyAlignment="1">
      <alignment vertical="center"/>
    </xf>
    <xf numFmtId="0" fontId="0" fillId="0" borderId="16" xfId="0" applyNumberFormat="1" applyFill="1" applyBorder="1" applyAlignment="1">
      <alignment horizontal="right" vertical="center"/>
    </xf>
    <xf numFmtId="198" fontId="0" fillId="0" borderId="18" xfId="0" applyNumberFormat="1" applyFill="1" applyBorder="1" applyAlignment="1">
      <alignment horizontal="right" vertical="center"/>
    </xf>
    <xf numFmtId="198" fontId="0" fillId="0" borderId="16" xfId="0" applyNumberFormat="1" applyFill="1" applyBorder="1" applyAlignment="1">
      <alignment horizontal="right" vertical="center"/>
    </xf>
    <xf numFmtId="0" fontId="0" fillId="0" borderId="15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52" xfId="0" applyFill="1" applyBorder="1" applyAlignment="1">
      <alignment vertical="center"/>
    </xf>
    <xf numFmtId="0" fontId="0" fillId="0" borderId="49" xfId="0" applyFill="1" applyBorder="1" applyAlignment="1">
      <alignment vertical="center"/>
    </xf>
    <xf numFmtId="38" fontId="0" fillId="0" borderId="52" xfId="49" applyFont="1" applyFill="1" applyBorder="1" applyAlignment="1">
      <alignment vertical="center"/>
    </xf>
    <xf numFmtId="38" fontId="0" fillId="0" borderId="49" xfId="49" applyFont="1" applyFill="1" applyBorder="1" applyAlignment="1">
      <alignment vertical="center"/>
    </xf>
    <xf numFmtId="38" fontId="0" fillId="0" borderId="51" xfId="49" applyFont="1" applyFill="1" applyBorder="1" applyAlignment="1">
      <alignment vertical="center"/>
    </xf>
    <xf numFmtId="38" fontId="0" fillId="0" borderId="51" xfId="49" applyFont="1" applyFill="1" applyBorder="1" applyAlignment="1">
      <alignment horizontal="right" vertical="center"/>
    </xf>
    <xf numFmtId="38" fontId="0" fillId="0" borderId="52" xfId="49" applyFont="1" applyFill="1" applyBorder="1" applyAlignment="1">
      <alignment horizontal="right" vertical="center"/>
    </xf>
    <xf numFmtId="38" fontId="0" fillId="0" borderId="49" xfId="49" applyFont="1" applyFill="1" applyBorder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0" fillId="0" borderId="41" xfId="0" applyFill="1" applyBorder="1" applyAlignment="1">
      <alignment horizontal="left" vertical="center" wrapText="1"/>
    </xf>
    <xf numFmtId="0" fontId="0" fillId="0" borderId="21" xfId="0" applyFill="1" applyBorder="1" applyAlignment="1">
      <alignment horizontal="left" vertical="center" wrapText="1"/>
    </xf>
    <xf numFmtId="0" fontId="0" fillId="0" borderId="19" xfId="0" applyFill="1" applyBorder="1" applyAlignment="1">
      <alignment horizontal="left" vertical="center" wrapText="1"/>
    </xf>
    <xf numFmtId="0" fontId="0" fillId="0" borderId="30" xfId="0" applyFill="1" applyBorder="1" applyAlignment="1">
      <alignment horizontal="left" vertical="center" wrapText="1"/>
    </xf>
    <xf numFmtId="0" fontId="0" fillId="0" borderId="11" xfId="0" applyFill="1" applyBorder="1" applyAlignment="1">
      <alignment horizontal="right" vertical="center" wrapText="1"/>
    </xf>
    <xf numFmtId="0" fontId="0" fillId="0" borderId="25" xfId="0" applyFill="1" applyBorder="1" applyAlignment="1">
      <alignment horizontal="right" vertical="center" wrapText="1"/>
    </xf>
    <xf numFmtId="38" fontId="0" fillId="0" borderId="15" xfId="49" applyFont="1" applyFill="1" applyBorder="1" applyAlignment="1">
      <alignment horizontal="right" vertical="center"/>
    </xf>
    <xf numFmtId="38" fontId="0" fillId="0" borderId="22" xfId="49" applyFont="1" applyFill="1" applyBorder="1" applyAlignment="1">
      <alignment horizontal="right" vertical="center"/>
    </xf>
    <xf numFmtId="38" fontId="0" fillId="0" borderId="0" xfId="49" applyFont="1" applyFill="1" applyBorder="1" applyAlignment="1">
      <alignment horizontal="right" vertical="center"/>
    </xf>
    <xf numFmtId="198" fontId="0" fillId="0" borderId="10" xfId="0" applyNumberFormat="1" applyFill="1" applyBorder="1" applyAlignment="1">
      <alignment horizontal="right" vertical="center"/>
    </xf>
    <xf numFmtId="198" fontId="0" fillId="0" borderId="11" xfId="0" applyNumberFormat="1" applyFill="1" applyBorder="1" applyAlignment="1">
      <alignment horizontal="right" vertical="center"/>
    </xf>
    <xf numFmtId="198" fontId="0" fillId="0" borderId="11" xfId="49" applyNumberFormat="1" applyFont="1" applyFill="1" applyBorder="1" applyAlignment="1">
      <alignment horizontal="right" vertical="center"/>
    </xf>
    <xf numFmtId="176" fontId="0" fillId="0" borderId="10" xfId="0" applyNumberFormat="1" applyFill="1" applyBorder="1" applyAlignment="1">
      <alignment vertical="center"/>
    </xf>
    <xf numFmtId="176" fontId="0" fillId="0" borderId="11" xfId="0" applyNumberFormat="1" applyFill="1" applyBorder="1" applyAlignment="1">
      <alignment vertical="center"/>
    </xf>
    <xf numFmtId="197" fontId="0" fillId="0" borderId="10" xfId="0" applyNumberFormat="1" applyFill="1" applyBorder="1" applyAlignment="1">
      <alignment horizontal="right" vertical="center"/>
    </xf>
    <xf numFmtId="197" fontId="0" fillId="0" borderId="11" xfId="0" applyNumberFormat="1" applyFill="1" applyBorder="1" applyAlignment="1">
      <alignment horizontal="right" vertical="center"/>
    </xf>
    <xf numFmtId="197" fontId="0" fillId="0" borderId="10" xfId="49" applyNumberFormat="1" applyFont="1" applyFill="1" applyBorder="1" applyAlignment="1">
      <alignment horizontal="right" vertical="center"/>
    </xf>
    <xf numFmtId="197" fontId="0" fillId="0" borderId="11" xfId="49" applyNumberFormat="1" applyFont="1" applyFill="1" applyBorder="1" applyAlignment="1">
      <alignment horizontal="right" vertical="center"/>
    </xf>
    <xf numFmtId="198" fontId="0" fillId="0" borderId="25" xfId="0" applyNumberFormat="1" applyFill="1" applyBorder="1" applyAlignment="1">
      <alignment horizontal="right" vertical="center"/>
    </xf>
    <xf numFmtId="198" fontId="0" fillId="0" borderId="25" xfId="49" applyNumberFormat="1" applyFont="1" applyFill="1" applyBorder="1" applyAlignment="1">
      <alignment horizontal="right" vertical="center"/>
    </xf>
    <xf numFmtId="197" fontId="0" fillId="0" borderId="25" xfId="0" applyNumberFormat="1" applyFill="1" applyBorder="1" applyAlignment="1">
      <alignment horizontal="right" vertical="center"/>
    </xf>
    <xf numFmtId="197" fontId="0" fillId="0" borderId="25" xfId="0" applyNumberFormat="1" applyFill="1" applyBorder="1" applyAlignment="1">
      <alignment vertical="center"/>
    </xf>
    <xf numFmtId="198" fontId="0" fillId="0" borderId="0" xfId="0" applyNumberFormat="1" applyFill="1" applyBorder="1" applyAlignment="1">
      <alignment horizontal="right" vertical="center"/>
    </xf>
    <xf numFmtId="197" fontId="0" fillId="0" borderId="0" xfId="0" applyNumberFormat="1" applyFill="1" applyBorder="1" applyAlignment="1">
      <alignment horizontal="right" vertical="center"/>
    </xf>
    <xf numFmtId="198" fontId="0" fillId="0" borderId="10" xfId="0" applyNumberFormat="1" applyFill="1" applyBorder="1" applyAlignment="1">
      <alignment vertical="center"/>
    </xf>
    <xf numFmtId="198" fontId="0" fillId="0" borderId="11" xfId="0" applyNumberFormat="1" applyFill="1" applyBorder="1" applyAlignment="1">
      <alignment vertical="center"/>
    </xf>
    <xf numFmtId="198" fontId="0" fillId="0" borderId="0" xfId="0" applyNumberFormat="1" applyFill="1" applyBorder="1" applyAlignment="1">
      <alignment vertical="center"/>
    </xf>
    <xf numFmtId="189" fontId="0" fillId="0" borderId="10" xfId="0" applyNumberFormat="1" applyFill="1" applyBorder="1" applyAlignment="1">
      <alignment vertical="center"/>
    </xf>
    <xf numFmtId="189" fontId="0" fillId="0" borderId="11" xfId="0" applyNumberFormat="1" applyFill="1" applyBorder="1" applyAlignment="1">
      <alignment vertical="center"/>
    </xf>
    <xf numFmtId="38" fontId="0" fillId="0" borderId="25" xfId="49" applyFont="1" applyFill="1" applyBorder="1" applyAlignment="1">
      <alignment horizontal="right" vertical="center"/>
    </xf>
    <xf numFmtId="38" fontId="0" fillId="0" borderId="38" xfId="49" applyFont="1" applyFill="1" applyBorder="1" applyAlignment="1">
      <alignment horizontal="right" vertical="center"/>
    </xf>
    <xf numFmtId="0" fontId="0" fillId="0" borderId="89" xfId="0" applyFill="1" applyBorder="1" applyAlignment="1">
      <alignment horizontal="left" vertical="center" wrapText="1"/>
    </xf>
    <xf numFmtId="0" fontId="0" fillId="0" borderId="90" xfId="0" applyFill="1" applyBorder="1" applyAlignment="1">
      <alignment horizontal="left" vertical="center" wrapText="1"/>
    </xf>
    <xf numFmtId="4" fontId="0" fillId="0" borderId="10" xfId="0" applyNumberFormat="1" applyFill="1" applyBorder="1" applyAlignment="1">
      <alignment horizontal="right" vertical="center"/>
    </xf>
    <xf numFmtId="4" fontId="0" fillId="0" borderId="0" xfId="0" applyNumberFormat="1" applyFill="1" applyBorder="1" applyAlignment="1">
      <alignment horizontal="right" vertical="center"/>
    </xf>
    <xf numFmtId="2" fontId="0" fillId="0" borderId="10" xfId="0" applyNumberFormat="1" applyFill="1" applyBorder="1" applyAlignment="1">
      <alignment horizontal="right" vertical="center"/>
    </xf>
    <xf numFmtId="2" fontId="0" fillId="0" borderId="0" xfId="0" applyNumberFormat="1" applyFill="1" applyBorder="1" applyAlignment="1">
      <alignment horizontal="right" vertical="center"/>
    </xf>
    <xf numFmtId="49" fontId="0" fillId="0" borderId="18" xfId="0" applyNumberFormat="1" applyFill="1" applyBorder="1" applyAlignment="1">
      <alignment horizontal="right" vertical="center"/>
    </xf>
    <xf numFmtId="49" fontId="0" fillId="0" borderId="17" xfId="0" applyNumberFormat="1" applyFill="1" applyBorder="1" applyAlignment="1">
      <alignment horizontal="right" vertical="center"/>
    </xf>
    <xf numFmtId="0" fontId="0" fillId="0" borderId="83" xfId="0" applyFill="1" applyBorder="1" applyAlignment="1">
      <alignment vertical="center" wrapText="1"/>
    </xf>
    <xf numFmtId="0" fontId="0" fillId="0" borderId="76" xfId="0" applyFill="1" applyBorder="1" applyAlignment="1">
      <alignment vertical="center" wrapText="1"/>
    </xf>
    <xf numFmtId="0" fontId="0" fillId="0" borderId="84" xfId="0" applyFill="1" applyBorder="1" applyAlignment="1">
      <alignment vertical="center" wrapText="1"/>
    </xf>
    <xf numFmtId="0" fontId="0" fillId="0" borderId="85" xfId="0" applyFill="1" applyBorder="1" applyAlignment="1">
      <alignment vertical="center" wrapText="1"/>
    </xf>
    <xf numFmtId="38" fontId="0" fillId="0" borderId="10" xfId="49" applyFont="1" applyFill="1" applyBorder="1" applyAlignment="1">
      <alignment vertical="center"/>
    </xf>
    <xf numFmtId="38" fontId="0" fillId="0" borderId="11" xfId="49" applyFont="1" applyFill="1" applyBorder="1" applyAlignment="1">
      <alignment vertical="center"/>
    </xf>
    <xf numFmtId="38" fontId="0" fillId="0" borderId="0" xfId="49" applyFont="1" applyFill="1" applyAlignment="1">
      <alignment vertical="center"/>
    </xf>
    <xf numFmtId="38" fontId="0" fillId="0" borderId="0" xfId="49" applyFont="1" applyFill="1" applyBorder="1" applyAlignment="1">
      <alignment vertical="center"/>
    </xf>
    <xf numFmtId="38" fontId="0" fillId="0" borderId="25" xfId="49" applyFont="1" applyFill="1" applyBorder="1" applyAlignment="1">
      <alignment vertical="center"/>
    </xf>
    <xf numFmtId="38" fontId="0" fillId="0" borderId="17" xfId="49" applyFont="1" applyFill="1" applyBorder="1" applyAlignment="1">
      <alignment vertical="center"/>
    </xf>
    <xf numFmtId="38" fontId="0" fillId="0" borderId="38" xfId="49" applyFont="1" applyFill="1" applyBorder="1" applyAlignment="1">
      <alignment vertical="center"/>
    </xf>
    <xf numFmtId="0" fontId="0" fillId="0" borderId="38" xfId="0" applyFill="1" applyBorder="1" applyAlignment="1">
      <alignment vertical="center"/>
    </xf>
    <xf numFmtId="0" fontId="0" fillId="0" borderId="24" xfId="0" applyFill="1" applyBorder="1" applyAlignment="1">
      <alignment horizontal="left" vertical="center" wrapText="1"/>
    </xf>
    <xf numFmtId="0" fontId="0" fillId="0" borderId="91" xfId="0" applyFill="1" applyBorder="1" applyAlignment="1">
      <alignment horizontal="left" vertical="center" wrapText="1"/>
    </xf>
    <xf numFmtId="0" fontId="0" fillId="0" borderId="19" xfId="49" applyNumberFormat="1" applyFont="1" applyFill="1" applyBorder="1" applyAlignment="1">
      <alignment horizontal="center" vertical="center"/>
    </xf>
    <xf numFmtId="0" fontId="0" fillId="0" borderId="30" xfId="49" applyNumberFormat="1" applyFont="1" applyFill="1" applyBorder="1" applyAlignment="1">
      <alignment horizontal="center" vertical="center"/>
    </xf>
    <xf numFmtId="0" fontId="0" fillId="0" borderId="20" xfId="49" applyNumberFormat="1" applyFont="1" applyFill="1" applyBorder="1" applyAlignment="1">
      <alignment horizontal="center" vertical="center"/>
    </xf>
    <xf numFmtId="0" fontId="0" fillId="0" borderId="30" xfId="0" applyFill="1" applyBorder="1" applyAlignment="1">
      <alignment horizontal="right" vertical="center"/>
    </xf>
    <xf numFmtId="176" fontId="0" fillId="0" borderId="47" xfId="0" applyNumberFormat="1" applyFill="1" applyBorder="1" applyAlignment="1">
      <alignment horizontal="center" vertical="center"/>
    </xf>
    <xf numFmtId="186" fontId="0" fillId="0" borderId="47" xfId="0" applyNumberFormat="1" applyFill="1" applyBorder="1" applyAlignment="1">
      <alignment horizontal="center" vertical="center"/>
    </xf>
    <xf numFmtId="186" fontId="0" fillId="0" borderId="25" xfId="0" applyNumberFormat="1" applyFill="1" applyBorder="1" applyAlignment="1">
      <alignment horizontal="center" vertical="center"/>
    </xf>
    <xf numFmtId="186" fontId="0" fillId="0" borderId="18" xfId="0" applyNumberFormat="1" applyFill="1" applyBorder="1" applyAlignment="1">
      <alignment horizontal="center" vertical="center"/>
    </xf>
    <xf numFmtId="186" fontId="0" fillId="0" borderId="16" xfId="0" applyNumberFormat="1" applyFill="1" applyBorder="1" applyAlignment="1">
      <alignment horizontal="center" vertical="center"/>
    </xf>
    <xf numFmtId="186" fontId="0" fillId="0" borderId="17" xfId="0" applyNumberFormat="1" applyFill="1" applyBorder="1" applyAlignment="1">
      <alignment horizontal="center" vertical="center"/>
    </xf>
    <xf numFmtId="189" fontId="0" fillId="0" borderId="18" xfId="0" applyNumberFormat="1" applyFill="1" applyBorder="1" applyAlignment="1">
      <alignment horizontal="center" vertical="center"/>
    </xf>
    <xf numFmtId="189" fontId="0" fillId="0" borderId="16" xfId="0" applyNumberFormat="1" applyFill="1" applyBorder="1" applyAlignment="1">
      <alignment horizontal="center" vertical="center"/>
    </xf>
    <xf numFmtId="189" fontId="0" fillId="0" borderId="17" xfId="0" applyNumberFormat="1" applyFill="1" applyBorder="1" applyAlignment="1">
      <alignment horizontal="center" vertical="center"/>
    </xf>
    <xf numFmtId="38" fontId="0" fillId="0" borderId="15" xfId="49" applyFont="1" applyFill="1" applyBorder="1" applyAlignment="1">
      <alignment vertical="center"/>
    </xf>
    <xf numFmtId="38" fontId="0" fillId="0" borderId="22" xfId="49" applyFont="1" applyFill="1" applyBorder="1" applyAlignment="1">
      <alignment vertical="center"/>
    </xf>
    <xf numFmtId="38" fontId="0" fillId="0" borderId="14" xfId="49" applyFont="1" applyFill="1" applyBorder="1" applyAlignment="1">
      <alignment vertical="center"/>
    </xf>
    <xf numFmtId="38" fontId="0" fillId="0" borderId="19" xfId="49" applyFont="1" applyFill="1" applyBorder="1" applyAlignment="1">
      <alignment vertical="center"/>
    </xf>
    <xf numFmtId="38" fontId="0" fillId="0" borderId="30" xfId="49" applyFont="1" applyFill="1" applyBorder="1" applyAlignment="1">
      <alignment vertical="center"/>
    </xf>
    <xf numFmtId="38" fontId="0" fillId="0" borderId="20" xfId="49" applyFont="1" applyFill="1" applyBorder="1" applyAlignment="1">
      <alignment vertical="center"/>
    </xf>
    <xf numFmtId="38" fontId="0" fillId="0" borderId="21" xfId="49" applyFont="1" applyFill="1" applyBorder="1" applyAlignment="1">
      <alignment horizontal="right" vertical="center"/>
    </xf>
    <xf numFmtId="0" fontId="0" fillId="0" borderId="10" xfId="0" applyFill="1" applyBorder="1" applyAlignment="1">
      <alignment horizontal="left" vertical="center"/>
    </xf>
    <xf numFmtId="0" fontId="0" fillId="0" borderId="11" xfId="0" applyFill="1" applyBorder="1" applyAlignment="1">
      <alignment horizontal="left" vertical="center"/>
    </xf>
    <xf numFmtId="0" fontId="0" fillId="0" borderId="21" xfId="0" applyFill="1" applyBorder="1" applyAlignment="1">
      <alignment horizontal="left" vertical="center"/>
    </xf>
    <xf numFmtId="0" fontId="0" fillId="0" borderId="22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177" fontId="0" fillId="0" borderId="10" xfId="49" applyNumberFormat="1" applyFont="1" applyFill="1" applyBorder="1" applyAlignment="1">
      <alignment horizontal="right" vertical="center"/>
    </xf>
    <xf numFmtId="177" fontId="0" fillId="0" borderId="11" xfId="49" applyNumberFormat="1" applyFont="1" applyFill="1" applyBorder="1" applyAlignment="1">
      <alignment horizontal="right" vertical="center"/>
    </xf>
    <xf numFmtId="40" fontId="0" fillId="0" borderId="10" xfId="49" applyNumberFormat="1" applyFont="1" applyFill="1" applyBorder="1" applyAlignment="1">
      <alignment horizontal="right" vertical="center"/>
    </xf>
    <xf numFmtId="40" fontId="0" fillId="0" borderId="11" xfId="49" applyNumberFormat="1" applyFont="1" applyFill="1" applyBorder="1" applyAlignment="1">
      <alignment horizontal="right" vertical="center"/>
    </xf>
    <xf numFmtId="0" fontId="18" fillId="0" borderId="29" xfId="0" applyFont="1" applyFill="1" applyBorder="1" applyAlignment="1">
      <alignment horizontal="center" vertical="center" wrapText="1"/>
    </xf>
    <xf numFmtId="0" fontId="18" fillId="0" borderId="20" xfId="0" applyFont="1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shrinkToFit="1"/>
    </xf>
    <xf numFmtId="0" fontId="0" fillId="0" borderId="30" xfId="0" applyFill="1" applyBorder="1" applyAlignment="1">
      <alignment horizontal="center" vertical="center" shrinkToFit="1"/>
    </xf>
    <xf numFmtId="188" fontId="0" fillId="0" borderId="10" xfId="0" applyNumberFormat="1" applyFill="1" applyBorder="1" applyAlignment="1">
      <alignment vertical="center"/>
    </xf>
    <xf numFmtId="188" fontId="0" fillId="0" borderId="0" xfId="0" applyNumberFormat="1" applyFill="1" applyBorder="1" applyAlignment="1">
      <alignment vertical="center"/>
    </xf>
    <xf numFmtId="188" fontId="0" fillId="0" borderId="11" xfId="0" applyNumberFormat="1" applyFill="1" applyBorder="1" applyAlignment="1">
      <alignment vertical="center"/>
    </xf>
    <xf numFmtId="188" fontId="0" fillId="0" borderId="18" xfId="0" applyNumberFormat="1" applyFill="1" applyBorder="1" applyAlignment="1">
      <alignment vertical="center"/>
    </xf>
    <xf numFmtId="188" fontId="0" fillId="0" borderId="16" xfId="0" applyNumberFormat="1" applyFill="1" applyBorder="1" applyAlignment="1">
      <alignment vertical="center"/>
    </xf>
    <xf numFmtId="188" fontId="0" fillId="0" borderId="17" xfId="0" applyNumberFormat="1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0" fillId="0" borderId="19" xfId="0" applyFill="1" applyBorder="1" applyAlignment="1">
      <alignment horizontal="right" vertical="center" wrapText="1"/>
    </xf>
    <xf numFmtId="0" fontId="0" fillId="0" borderId="30" xfId="0" applyFill="1" applyBorder="1" applyAlignment="1">
      <alignment horizontal="right" vertical="center" wrapText="1"/>
    </xf>
    <xf numFmtId="0" fontId="0" fillId="0" borderId="20" xfId="0" applyFill="1" applyBorder="1" applyAlignment="1">
      <alignment horizontal="right" vertical="center" wrapText="1"/>
    </xf>
    <xf numFmtId="0" fontId="0" fillId="0" borderId="47" xfId="0" applyFill="1" applyBorder="1" applyAlignment="1">
      <alignment horizontal="right" vertical="center" wrapText="1"/>
    </xf>
    <xf numFmtId="0" fontId="0" fillId="0" borderId="50" xfId="0" applyFill="1" applyBorder="1" applyAlignment="1">
      <alignment vertical="center"/>
    </xf>
    <xf numFmtId="0" fontId="0" fillId="0" borderId="51" xfId="0" applyFill="1" applyBorder="1" applyAlignment="1">
      <alignment vertical="center"/>
    </xf>
    <xf numFmtId="0" fontId="0" fillId="0" borderId="39" xfId="0" applyFill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 wrapText="1"/>
    </xf>
    <xf numFmtId="0" fontId="0" fillId="0" borderId="49" xfId="0" applyFill="1" applyBorder="1" applyAlignment="1">
      <alignment horizontal="left" vertical="center" wrapText="1"/>
    </xf>
    <xf numFmtId="0" fontId="0" fillId="0" borderId="50" xfId="0" applyFill="1" applyBorder="1" applyAlignment="1">
      <alignment horizontal="left" vertical="center" wrapText="1"/>
    </xf>
    <xf numFmtId="0" fontId="0" fillId="0" borderId="12" xfId="0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0" fillId="0" borderId="22" xfId="0" applyFill="1" applyBorder="1" applyAlignment="1">
      <alignment horizontal="distributed" vertical="center"/>
    </xf>
    <xf numFmtId="0" fontId="0" fillId="0" borderId="14" xfId="0" applyFill="1" applyBorder="1" applyAlignment="1">
      <alignment horizontal="distributed" vertical="center"/>
    </xf>
    <xf numFmtId="38" fontId="0" fillId="0" borderId="14" xfId="49" applyFont="1" applyFill="1" applyBorder="1" applyAlignment="1">
      <alignment horizontal="right" vertical="center"/>
    </xf>
    <xf numFmtId="57" fontId="0" fillId="0" borderId="15" xfId="0" applyNumberFormat="1" applyFill="1" applyBorder="1" applyAlignment="1">
      <alignment horizontal="right" vertical="center"/>
    </xf>
    <xf numFmtId="0" fontId="0" fillId="0" borderId="30" xfId="0" applyFill="1" applyBorder="1" applyAlignment="1">
      <alignment horizontal="left" vertical="center"/>
    </xf>
    <xf numFmtId="0" fontId="0" fillId="0" borderId="11" xfId="0" applyFill="1" applyBorder="1" applyAlignment="1">
      <alignment horizontal="distributed" vertical="center"/>
    </xf>
    <xf numFmtId="57" fontId="0" fillId="0" borderId="10" xfId="0" applyNumberFormat="1" applyFill="1" applyBorder="1" applyAlignment="1">
      <alignment horizontal="right" vertical="center"/>
    </xf>
    <xf numFmtId="0" fontId="0" fillId="0" borderId="10" xfId="0" applyFill="1" applyBorder="1" applyAlignment="1">
      <alignment vertical="center" shrinkToFit="1"/>
    </xf>
    <xf numFmtId="0" fontId="0" fillId="0" borderId="0" xfId="0" applyFill="1" applyBorder="1" applyAlignment="1">
      <alignment vertical="center" shrinkToFit="1"/>
    </xf>
    <xf numFmtId="0" fontId="0" fillId="0" borderId="11" xfId="0" applyFill="1" applyBorder="1" applyAlignment="1">
      <alignment vertical="center" shrinkToFit="1"/>
    </xf>
    <xf numFmtId="3" fontId="0" fillId="0" borderId="10" xfId="0" applyNumberFormat="1" applyFill="1" applyBorder="1" applyAlignment="1">
      <alignment horizontal="right" vertical="center"/>
    </xf>
    <xf numFmtId="3" fontId="0" fillId="0" borderId="0" xfId="0" applyNumberFormat="1" applyFill="1" applyBorder="1" applyAlignment="1">
      <alignment horizontal="right" vertical="center"/>
    </xf>
    <xf numFmtId="3" fontId="0" fillId="0" borderId="11" xfId="0" applyNumberFormat="1" applyFill="1" applyBorder="1" applyAlignment="1">
      <alignment horizontal="right" vertical="center"/>
    </xf>
    <xf numFmtId="189" fontId="0" fillId="0" borderId="0" xfId="0" applyNumberFormat="1" applyFill="1" applyBorder="1" applyAlignment="1">
      <alignment horizontal="right" vertical="center"/>
    </xf>
    <xf numFmtId="0" fontId="0" fillId="0" borderId="12" xfId="0" applyFill="1" applyBorder="1" applyAlignment="1">
      <alignment horizontal="center" vertical="center" shrinkToFit="1"/>
    </xf>
    <xf numFmtId="0" fontId="0" fillId="0" borderId="13" xfId="0" applyFill="1" applyBorder="1" applyAlignment="1">
      <alignment horizontal="center" vertical="center" shrinkToFit="1"/>
    </xf>
    <xf numFmtId="0" fontId="0" fillId="0" borderId="37" xfId="0" applyFill="1" applyBorder="1" applyAlignment="1">
      <alignment horizontal="center" vertical="center" shrinkToFit="1"/>
    </xf>
    <xf numFmtId="0" fontId="0" fillId="0" borderId="39" xfId="0" applyFill="1" applyBorder="1" applyAlignment="1">
      <alignment horizontal="center" vertical="center" shrinkToFit="1"/>
    </xf>
    <xf numFmtId="0" fontId="0" fillId="0" borderId="0" xfId="0" applyFill="1" applyAlignment="1">
      <alignment horizontal="right" vertical="center" shrinkToFit="1"/>
    </xf>
    <xf numFmtId="0" fontId="0" fillId="0" borderId="0" xfId="0" applyFill="1" applyBorder="1" applyAlignment="1">
      <alignment horizontal="right" vertical="center" shrinkToFit="1"/>
    </xf>
    <xf numFmtId="0" fontId="0" fillId="0" borderId="11" xfId="0" applyFill="1" applyBorder="1" applyAlignment="1">
      <alignment horizontal="right" vertical="center" shrinkToFit="1"/>
    </xf>
    <xf numFmtId="0" fontId="0" fillId="0" borderId="10" xfId="49" applyNumberFormat="1" applyFont="1" applyFill="1" applyBorder="1" applyAlignment="1">
      <alignment horizontal="right" vertical="center"/>
    </xf>
    <xf numFmtId="0" fontId="0" fillId="0" borderId="0" xfId="49" applyNumberFormat="1" applyFont="1" applyFill="1" applyBorder="1" applyAlignment="1">
      <alignment horizontal="right" vertical="center"/>
    </xf>
    <xf numFmtId="0" fontId="0" fillId="0" borderId="11" xfId="49" applyNumberFormat="1" applyFont="1" applyFill="1" applyBorder="1" applyAlignment="1">
      <alignment horizontal="right" vertical="center"/>
    </xf>
    <xf numFmtId="0" fontId="0" fillId="0" borderId="41" xfId="0" applyFill="1" applyBorder="1" applyAlignment="1">
      <alignment vertical="center"/>
    </xf>
    <xf numFmtId="0" fontId="0" fillId="0" borderId="41" xfId="0" applyFill="1" applyBorder="1" applyAlignment="1">
      <alignment horizontal="center" vertical="center" textRotation="255"/>
    </xf>
    <xf numFmtId="0" fontId="0" fillId="0" borderId="29" xfId="0" applyFill="1" applyBorder="1" applyAlignment="1">
      <alignment horizontal="center" vertical="center" textRotation="255"/>
    </xf>
    <xf numFmtId="0" fontId="0" fillId="0" borderId="10" xfId="0" applyFill="1" applyBorder="1" applyAlignment="1">
      <alignment horizontal="center" vertical="center" textRotation="255"/>
    </xf>
    <xf numFmtId="0" fontId="0" fillId="0" borderId="11" xfId="0" applyFill="1" applyBorder="1" applyAlignment="1">
      <alignment horizontal="center" vertical="center" textRotation="255"/>
    </xf>
    <xf numFmtId="0" fontId="0" fillId="0" borderId="19" xfId="0" applyFill="1" applyBorder="1" applyAlignment="1">
      <alignment horizontal="center" vertical="center" textRotation="255"/>
    </xf>
    <xf numFmtId="0" fontId="0" fillId="0" borderId="20" xfId="0" applyFill="1" applyBorder="1" applyAlignment="1">
      <alignment horizontal="center" vertical="center" textRotation="255"/>
    </xf>
    <xf numFmtId="0" fontId="0" fillId="0" borderId="43" xfId="0" applyFill="1" applyBorder="1" applyAlignment="1">
      <alignment horizontal="center" vertical="center" textRotation="255"/>
    </xf>
    <xf numFmtId="0" fontId="0" fillId="0" borderId="12" xfId="0" applyFill="1" applyBorder="1" applyAlignment="1">
      <alignment horizontal="center" vertical="center" textRotation="255"/>
    </xf>
    <xf numFmtId="0" fontId="0" fillId="0" borderId="41" xfId="0" applyFill="1" applyBorder="1" applyAlignment="1">
      <alignment horizontal="right" vertical="center" textRotation="255" wrapText="1"/>
    </xf>
    <xf numFmtId="0" fontId="0" fillId="0" borderId="10" xfId="0" applyFill="1" applyBorder="1" applyAlignment="1">
      <alignment horizontal="right" vertical="center" textRotation="255" wrapText="1"/>
    </xf>
    <xf numFmtId="0" fontId="0" fillId="0" borderId="19" xfId="0" applyFill="1" applyBorder="1" applyAlignment="1">
      <alignment horizontal="right" vertical="center" textRotation="255" wrapText="1"/>
    </xf>
    <xf numFmtId="0" fontId="0" fillId="0" borderId="29" xfId="0" applyFill="1" applyBorder="1" applyAlignment="1">
      <alignment horizontal="left" vertical="center" textRotation="255"/>
    </xf>
    <xf numFmtId="0" fontId="0" fillId="0" borderId="11" xfId="0" applyFill="1" applyBorder="1" applyAlignment="1">
      <alignment horizontal="left" vertical="center" textRotation="255"/>
    </xf>
    <xf numFmtId="0" fontId="0" fillId="0" borderId="20" xfId="0" applyFill="1" applyBorder="1" applyAlignment="1">
      <alignment horizontal="left" vertical="center" textRotation="255"/>
    </xf>
    <xf numFmtId="0" fontId="0" fillId="0" borderId="27" xfId="0" applyFill="1" applyBorder="1" applyAlignment="1">
      <alignment horizontal="center" vertical="center" textRotation="255"/>
    </xf>
    <xf numFmtId="0" fontId="0" fillId="0" borderId="13" xfId="0" applyFill="1" applyBorder="1" applyAlignment="1">
      <alignment horizontal="center" vertical="center" textRotation="255"/>
    </xf>
    <xf numFmtId="0" fontId="0" fillId="0" borderId="15" xfId="0" applyFill="1" applyBorder="1" applyAlignment="1">
      <alignment horizontal="center" vertical="center" textRotation="255"/>
    </xf>
    <xf numFmtId="0" fontId="0" fillId="0" borderId="14" xfId="0" applyFill="1" applyBorder="1" applyAlignment="1">
      <alignment horizontal="center" vertical="center" textRotation="255"/>
    </xf>
    <xf numFmtId="38" fontId="0" fillId="0" borderId="51" xfId="49" applyFont="1" applyFill="1" applyBorder="1" applyAlignment="1">
      <alignment horizontal="center" vertical="center"/>
    </xf>
    <xf numFmtId="38" fontId="0" fillId="0" borderId="49" xfId="49" applyFont="1" applyFill="1" applyBorder="1" applyAlignment="1">
      <alignment horizontal="center" vertical="center"/>
    </xf>
    <xf numFmtId="38" fontId="0" fillId="0" borderId="50" xfId="49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0" fillId="0" borderId="0" xfId="0" applyNumberFormat="1" applyFill="1" applyBorder="1" applyAlignment="1">
      <alignment horizontal="right" vertical="center"/>
    </xf>
    <xf numFmtId="198" fontId="0" fillId="0" borderId="38" xfId="0" applyNumberFormat="1" applyFont="1" applyFill="1" applyBorder="1" applyAlignment="1">
      <alignment horizontal="right" vertical="center"/>
    </xf>
    <xf numFmtId="198" fontId="0" fillId="0" borderId="38" xfId="0" applyNumberFormat="1" applyFill="1" applyBorder="1" applyAlignment="1">
      <alignment horizontal="right" vertical="center"/>
    </xf>
    <xf numFmtId="0" fontId="0" fillId="0" borderId="38" xfId="0" applyFont="1" applyFill="1" applyBorder="1" applyAlignment="1">
      <alignment horizontal="right" vertical="center"/>
    </xf>
    <xf numFmtId="189" fontId="0" fillId="0" borderId="38" xfId="0" applyNumberFormat="1" applyFill="1" applyBorder="1" applyAlignment="1">
      <alignment horizontal="right" vertical="center"/>
    </xf>
    <xf numFmtId="0" fontId="0" fillId="0" borderId="30" xfId="0" applyFont="1" applyFill="1" applyBorder="1" applyAlignment="1">
      <alignment horizontal="center" vertical="center"/>
    </xf>
    <xf numFmtId="0" fontId="57" fillId="0" borderId="16" xfId="0" applyFont="1" applyBorder="1" applyAlignment="1">
      <alignment horizontal="left" vertical="center"/>
    </xf>
    <xf numFmtId="38" fontId="5" fillId="0" borderId="0" xfId="49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38" fontId="5" fillId="0" borderId="18" xfId="49" applyFont="1" applyBorder="1" applyAlignment="1">
      <alignment horizontal="right" vertical="center"/>
    </xf>
    <xf numFmtId="38" fontId="5" fillId="0" borderId="17" xfId="49" applyFont="1" applyBorder="1" applyAlignment="1">
      <alignment horizontal="right" vertical="center"/>
    </xf>
    <xf numFmtId="38" fontId="0" fillId="0" borderId="0" xfId="49" applyFont="1" applyAlignment="1">
      <alignment horizontal="right" vertical="center"/>
    </xf>
    <xf numFmtId="0" fontId="0" fillId="0" borderId="39" xfId="0" applyBorder="1" applyAlignment="1">
      <alignment horizontal="center" vertical="center"/>
    </xf>
    <xf numFmtId="38" fontId="0" fillId="0" borderId="10" xfId="49" applyFont="1" applyBorder="1" applyAlignment="1">
      <alignment horizontal="right" vertical="center"/>
    </xf>
    <xf numFmtId="38" fontId="0" fillId="0" borderId="11" xfId="49" applyFont="1" applyBorder="1" applyAlignment="1">
      <alignment horizontal="right" vertical="center"/>
    </xf>
    <xf numFmtId="0" fontId="0" fillId="0" borderId="11" xfId="0" applyBorder="1" applyAlignment="1">
      <alignment vertical="center"/>
    </xf>
    <xf numFmtId="186" fontId="5" fillId="0" borderId="13" xfId="0" applyNumberFormat="1" applyFont="1" applyBorder="1" applyAlignment="1">
      <alignment horizontal="center" vertical="center"/>
    </xf>
    <xf numFmtId="186" fontId="5" fillId="0" borderId="37" xfId="0" applyNumberFormat="1" applyFont="1" applyBorder="1" applyAlignment="1">
      <alignment horizontal="center" vertical="center"/>
    </xf>
    <xf numFmtId="186" fontId="5" fillId="0" borderId="39" xfId="0" applyNumberFormat="1" applyFont="1" applyBorder="1" applyAlignment="1">
      <alignment horizontal="center" vertical="center"/>
    </xf>
    <xf numFmtId="38" fontId="5" fillId="0" borderId="51" xfId="49" applyFont="1" applyBorder="1" applyAlignment="1">
      <alignment horizontal="center" vertical="center"/>
    </xf>
    <xf numFmtId="38" fontId="5" fillId="0" borderId="52" xfId="49" applyFont="1" applyBorder="1" applyAlignment="1">
      <alignment horizontal="center" vertical="center"/>
    </xf>
    <xf numFmtId="38" fontId="5" fillId="0" borderId="49" xfId="49" applyFont="1" applyBorder="1" applyAlignment="1">
      <alignment horizontal="center" vertical="center"/>
    </xf>
    <xf numFmtId="38" fontId="5" fillId="0" borderId="21" xfId="49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5" fillId="0" borderId="11" xfId="0" applyFont="1" applyBorder="1" applyAlignment="1">
      <alignment horizontal="right" vertical="center"/>
    </xf>
    <xf numFmtId="38" fontId="5" fillId="0" borderId="13" xfId="49" applyFont="1" applyBorder="1" applyAlignment="1">
      <alignment horizontal="right" vertical="center"/>
    </xf>
    <xf numFmtId="38" fontId="5" fillId="0" borderId="37" xfId="49" applyFont="1" applyBorder="1" applyAlignment="1">
      <alignment horizontal="right" vertical="center"/>
    </xf>
    <xf numFmtId="0" fontId="5" fillId="0" borderId="2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2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21" xfId="0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0" fillId="0" borderId="15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86" fontId="0" fillId="0" borderId="19" xfId="0" applyNumberFormat="1" applyBorder="1" applyAlignment="1">
      <alignment horizontal="center" vertical="center"/>
    </xf>
    <xf numFmtId="186" fontId="0" fillId="0" borderId="30" xfId="0" applyNumberForma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23" xfId="0" applyBorder="1" applyAlignment="1">
      <alignment horizontal="left" vertical="center" wrapText="1"/>
    </xf>
    <xf numFmtId="0" fontId="0" fillId="0" borderId="42" xfId="0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0" fillId="0" borderId="91" xfId="0" applyBorder="1" applyAlignment="1">
      <alignment horizontal="left" vertical="center" wrapText="1"/>
    </xf>
    <xf numFmtId="38" fontId="0" fillId="0" borderId="25" xfId="49" applyFont="1" applyBorder="1" applyAlignment="1">
      <alignment vertical="center"/>
    </xf>
    <xf numFmtId="0" fontId="0" fillId="0" borderId="21" xfId="0" applyBorder="1" applyAlignment="1">
      <alignment vertical="center"/>
    </xf>
    <xf numFmtId="38" fontId="0" fillId="0" borderId="10" xfId="49" applyFont="1" applyBorder="1" applyAlignment="1">
      <alignment vertical="center"/>
    </xf>
    <xf numFmtId="38" fontId="0" fillId="0" borderId="0" xfId="49" applyFont="1" applyAlignment="1">
      <alignment vertical="center"/>
    </xf>
    <xf numFmtId="38" fontId="0" fillId="0" borderId="0" xfId="49" applyFont="1" applyBorder="1" applyAlignment="1">
      <alignment horizontal="right" vertical="center"/>
    </xf>
    <xf numFmtId="0" fontId="0" fillId="0" borderId="30" xfId="0" applyBorder="1" applyAlignment="1">
      <alignment horizontal="right" vertical="center"/>
    </xf>
    <xf numFmtId="0" fontId="0" fillId="0" borderId="20" xfId="0" applyBorder="1" applyAlignment="1">
      <alignment horizontal="right" vertical="center"/>
    </xf>
    <xf numFmtId="0" fontId="0" fillId="0" borderId="15" xfId="0" applyBorder="1" applyAlignment="1">
      <alignment horizontal="distributed" vertical="center" wrapText="1"/>
    </xf>
    <xf numFmtId="0" fontId="0" fillId="0" borderId="22" xfId="0" applyBorder="1" applyAlignment="1">
      <alignment horizontal="distributed" vertical="center" wrapText="1"/>
    </xf>
    <xf numFmtId="0" fontId="0" fillId="0" borderId="19" xfId="0" applyBorder="1" applyAlignment="1">
      <alignment horizontal="distributed" vertical="center" wrapText="1"/>
    </xf>
    <xf numFmtId="0" fontId="0" fillId="0" borderId="30" xfId="0" applyBorder="1" applyAlignment="1">
      <alignment horizontal="distributed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176" fontId="0" fillId="0" borderId="10" xfId="0" applyNumberFormat="1" applyBorder="1" applyAlignment="1">
      <alignment horizontal="right" vertical="center"/>
    </xf>
    <xf numFmtId="176" fontId="0" fillId="0" borderId="11" xfId="0" applyNumberFormat="1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0" fillId="0" borderId="37" xfId="0" applyBorder="1" applyAlignment="1">
      <alignment horizontal="right" vertical="center"/>
    </xf>
    <xf numFmtId="0" fontId="0" fillId="0" borderId="39" xfId="0" applyBorder="1" applyAlignment="1">
      <alignment horizontal="right" vertical="center"/>
    </xf>
    <xf numFmtId="0" fontId="0" fillId="0" borderId="16" xfId="0" applyBorder="1" applyAlignment="1">
      <alignment vertical="center"/>
    </xf>
    <xf numFmtId="38" fontId="5" fillId="0" borderId="67" xfId="49" applyFont="1" applyFill="1" applyBorder="1" applyAlignment="1">
      <alignment vertical="center"/>
    </xf>
    <xf numFmtId="0" fontId="0" fillId="0" borderId="47" xfId="0" applyBorder="1" applyAlignment="1">
      <alignment horizontal="center" vertical="center"/>
    </xf>
    <xf numFmtId="186" fontId="0" fillId="0" borderId="10" xfId="0" applyNumberFormat="1" applyBorder="1" applyAlignment="1">
      <alignment vertical="center"/>
    </xf>
    <xf numFmtId="186" fontId="0" fillId="0" borderId="11" xfId="0" applyNumberFormat="1" applyBorder="1" applyAlignment="1">
      <alignment vertical="center"/>
    </xf>
    <xf numFmtId="176" fontId="5" fillId="0" borderId="18" xfId="0" applyNumberFormat="1" applyFont="1" applyBorder="1" applyAlignment="1">
      <alignment horizontal="right" vertical="center"/>
    </xf>
    <xf numFmtId="176" fontId="5" fillId="0" borderId="16" xfId="0" applyNumberFormat="1" applyFont="1" applyBorder="1" applyAlignment="1">
      <alignment horizontal="right" vertical="center"/>
    </xf>
    <xf numFmtId="176" fontId="0" fillId="0" borderId="10" xfId="0" applyNumberFormat="1" applyBorder="1" applyAlignment="1">
      <alignment vertical="center"/>
    </xf>
    <xf numFmtId="176" fontId="0" fillId="0" borderId="11" xfId="0" applyNumberFormat="1" applyBorder="1" applyAlignment="1">
      <alignment vertical="center"/>
    </xf>
    <xf numFmtId="38" fontId="0" fillId="0" borderId="41" xfId="49" applyFont="1" applyBorder="1" applyAlignment="1">
      <alignment horizontal="right" vertical="center"/>
    </xf>
    <xf numFmtId="38" fontId="0" fillId="0" borderId="21" xfId="49" applyFont="1" applyBorder="1" applyAlignment="1">
      <alignment horizontal="right" vertical="center"/>
    </xf>
    <xf numFmtId="0" fontId="0" fillId="0" borderId="29" xfId="0" applyBorder="1" applyAlignment="1">
      <alignment horizontal="right" vertical="center"/>
    </xf>
    <xf numFmtId="0" fontId="0" fillId="0" borderId="43" xfId="0" applyBorder="1" applyAlignment="1">
      <alignment horizontal="center" vertical="center"/>
    </xf>
    <xf numFmtId="38" fontId="0" fillId="0" borderId="11" xfId="49" applyFont="1" applyBorder="1" applyAlignment="1">
      <alignment vertical="center"/>
    </xf>
    <xf numFmtId="38" fontId="0" fillId="0" borderId="25" xfId="49" applyFont="1" applyBorder="1" applyAlignment="1">
      <alignment horizontal="right" vertical="center"/>
    </xf>
    <xf numFmtId="0" fontId="0" fillId="0" borderId="37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186" fontId="0" fillId="0" borderId="10" xfId="0" applyNumberFormat="1" applyBorder="1" applyAlignment="1">
      <alignment horizontal="center" vertical="center"/>
    </xf>
    <xf numFmtId="186" fontId="0" fillId="0" borderId="0" xfId="0" applyNumberFormat="1" applyBorder="1" applyAlignment="1">
      <alignment horizontal="center" vertical="center"/>
    </xf>
    <xf numFmtId="186" fontId="0" fillId="0" borderId="11" xfId="0" applyNumberFormat="1" applyBorder="1" applyAlignment="1">
      <alignment horizontal="center" vertical="center"/>
    </xf>
    <xf numFmtId="38" fontId="0" fillId="0" borderId="21" xfId="49" applyFont="1" applyFill="1" applyBorder="1" applyAlignment="1">
      <alignment horizontal="right" vertical="center"/>
    </xf>
    <xf numFmtId="186" fontId="0" fillId="0" borderId="20" xfId="0" applyNumberFormat="1" applyBorder="1" applyAlignment="1">
      <alignment horizontal="center" vertical="center"/>
    </xf>
    <xf numFmtId="0" fontId="0" fillId="0" borderId="0" xfId="0" applyBorder="1" applyAlignment="1">
      <alignment vertical="center"/>
    </xf>
    <xf numFmtId="38" fontId="0" fillId="0" borderId="15" xfId="49" applyFont="1" applyFill="1" applyBorder="1" applyAlignment="1">
      <alignment vertical="center"/>
    </xf>
    <xf numFmtId="38" fontId="0" fillId="0" borderId="22" xfId="49" applyFont="1" applyFill="1" applyBorder="1" applyAlignment="1">
      <alignment vertical="center"/>
    </xf>
    <xf numFmtId="38" fontId="0" fillId="0" borderId="19" xfId="49" applyFont="1" applyFill="1" applyBorder="1" applyAlignment="1">
      <alignment vertical="center"/>
    </xf>
    <xf numFmtId="38" fontId="0" fillId="0" borderId="30" xfId="49" applyFont="1" applyFill="1" applyBorder="1" applyAlignment="1">
      <alignment vertical="center"/>
    </xf>
    <xf numFmtId="38" fontId="0" fillId="0" borderId="18" xfId="49" applyFont="1" applyFill="1" applyBorder="1" applyAlignment="1">
      <alignment vertical="center"/>
    </xf>
    <xf numFmtId="38" fontId="0" fillId="0" borderId="16" xfId="49" applyFont="1" applyFill="1" applyBorder="1" applyAlignment="1">
      <alignment vertical="center"/>
    </xf>
    <xf numFmtId="188" fontId="0" fillId="0" borderId="10" xfId="0" applyNumberFormat="1" applyBorder="1" applyAlignment="1">
      <alignment vertical="center"/>
    </xf>
    <xf numFmtId="188" fontId="0" fillId="0" borderId="0" xfId="0" applyNumberFormat="1" applyBorder="1" applyAlignment="1">
      <alignment vertical="center"/>
    </xf>
    <xf numFmtId="188" fontId="0" fillId="0" borderId="11" xfId="0" applyNumberFormat="1" applyBorder="1" applyAlignment="1">
      <alignment vertical="center"/>
    </xf>
    <xf numFmtId="186" fontId="0" fillId="0" borderId="25" xfId="0" applyNumberFormat="1" applyBorder="1" applyAlignment="1">
      <alignment horizontal="center" vertical="center"/>
    </xf>
    <xf numFmtId="38" fontId="0" fillId="0" borderId="0" xfId="49" applyFont="1" applyBorder="1" applyAlignment="1">
      <alignment vertical="center"/>
    </xf>
    <xf numFmtId="0" fontId="0" fillId="0" borderId="16" xfId="0" applyBorder="1" applyAlignment="1">
      <alignment horizontal="right" vertical="center"/>
    </xf>
    <xf numFmtId="0" fontId="0" fillId="0" borderId="0" xfId="0" applyFont="1" applyAlignment="1">
      <alignment vertical="center"/>
    </xf>
    <xf numFmtId="0" fontId="57" fillId="0" borderId="0" xfId="0" applyFont="1" applyAlignment="1">
      <alignment vertical="center"/>
    </xf>
    <xf numFmtId="0" fontId="0" fillId="0" borderId="0" xfId="0" applyBorder="1" applyAlignment="1">
      <alignment horizontal="left" vertical="center"/>
    </xf>
    <xf numFmtId="0" fontId="5" fillId="0" borderId="60" xfId="0" applyFont="1" applyBorder="1" applyAlignment="1">
      <alignment horizontal="center" vertical="center"/>
    </xf>
    <xf numFmtId="38" fontId="5" fillId="0" borderId="10" xfId="49" applyFont="1" applyBorder="1" applyAlignment="1">
      <alignment vertical="center"/>
    </xf>
    <xf numFmtId="38" fontId="5" fillId="0" borderId="11" xfId="49" applyFont="1" applyBorder="1" applyAlignment="1">
      <alignment vertical="center"/>
    </xf>
    <xf numFmtId="176" fontId="5" fillId="0" borderId="10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 vertical="center"/>
    </xf>
    <xf numFmtId="176" fontId="5" fillId="0" borderId="11" xfId="0" applyNumberFormat="1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5" xfId="0" applyFont="1" applyBorder="1" applyAlignment="1">
      <alignment horizontal="right" vertical="center"/>
    </xf>
    <xf numFmtId="0" fontId="5" fillId="0" borderId="22" xfId="0" applyFont="1" applyBorder="1" applyAlignment="1">
      <alignment horizontal="right" vertical="center"/>
    </xf>
    <xf numFmtId="0" fontId="5" fillId="0" borderId="14" xfId="0" applyFont="1" applyBorder="1" applyAlignment="1">
      <alignment horizontal="right" vertical="center"/>
    </xf>
    <xf numFmtId="40" fontId="5" fillId="0" borderId="0" xfId="49" applyNumberFormat="1" applyFont="1" applyBorder="1" applyAlignment="1">
      <alignment horizontal="right" vertical="center"/>
    </xf>
    <xf numFmtId="40" fontId="5" fillId="0" borderId="11" xfId="49" applyNumberFormat="1" applyFont="1" applyBorder="1" applyAlignment="1">
      <alignment horizontal="right" vertical="center"/>
    </xf>
    <xf numFmtId="0" fontId="5" fillId="0" borderId="10" xfId="0" applyFont="1" applyBorder="1" applyAlignment="1">
      <alignment horizontal="right" vertical="center"/>
    </xf>
    <xf numFmtId="0" fontId="5" fillId="0" borderId="41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11" xfId="0" applyFont="1" applyBorder="1" applyAlignment="1">
      <alignment vertical="center"/>
    </xf>
    <xf numFmtId="38" fontId="5" fillId="0" borderId="51" xfId="49" applyFont="1" applyBorder="1" applyAlignment="1">
      <alignment horizontal="right" vertical="center"/>
    </xf>
    <xf numFmtId="38" fontId="5" fillId="0" borderId="52" xfId="49" applyFont="1" applyBorder="1" applyAlignment="1">
      <alignment horizontal="right" vertical="center"/>
    </xf>
    <xf numFmtId="0" fontId="0" fillId="0" borderId="0" xfId="0" applyAlignment="1">
      <alignment vertical="center"/>
    </xf>
    <xf numFmtId="38" fontId="5" fillId="0" borderId="10" xfId="49" applyFont="1" applyBorder="1" applyAlignment="1">
      <alignment horizontal="right" vertical="center"/>
    </xf>
    <xf numFmtId="38" fontId="5" fillId="0" borderId="11" xfId="49" applyFont="1" applyBorder="1" applyAlignment="1">
      <alignment horizontal="right" vertical="center"/>
    </xf>
    <xf numFmtId="0" fontId="5" fillId="0" borderId="21" xfId="0" applyFont="1" applyBorder="1" applyAlignment="1">
      <alignment horizontal="left" vertical="center"/>
    </xf>
    <xf numFmtId="0" fontId="0" fillId="0" borderId="55" xfId="0" applyBorder="1" applyAlignment="1">
      <alignment horizontal="right" vertical="center"/>
    </xf>
    <xf numFmtId="0" fontId="0" fillId="0" borderId="71" xfId="0" applyBorder="1" applyAlignment="1">
      <alignment horizontal="right" vertical="center"/>
    </xf>
    <xf numFmtId="0" fontId="0" fillId="0" borderId="72" xfId="0" applyBorder="1" applyAlignment="1">
      <alignment horizontal="right" vertical="center"/>
    </xf>
    <xf numFmtId="0" fontId="0" fillId="0" borderId="73" xfId="0" applyBorder="1" applyAlignment="1">
      <alignment horizontal="right" vertical="center"/>
    </xf>
    <xf numFmtId="38" fontId="5" fillId="0" borderId="13" xfId="49" applyFont="1" applyBorder="1" applyAlignment="1">
      <alignment horizontal="center" vertical="center"/>
    </xf>
    <xf numFmtId="38" fontId="5" fillId="0" borderId="37" xfId="49" applyFont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190" fontId="5" fillId="0" borderId="10" xfId="0" applyNumberFormat="1" applyFont="1" applyBorder="1" applyAlignment="1">
      <alignment vertical="center"/>
    </xf>
    <xf numFmtId="190" fontId="5" fillId="0" borderId="0" xfId="0" applyNumberFormat="1" applyFont="1" applyBorder="1" applyAlignment="1">
      <alignment vertical="center"/>
    </xf>
    <xf numFmtId="190" fontId="5" fillId="0" borderId="11" xfId="0" applyNumberFormat="1" applyFont="1" applyBorder="1" applyAlignment="1">
      <alignment vertical="center"/>
    </xf>
    <xf numFmtId="0" fontId="5" fillId="0" borderId="41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0" fillId="0" borderId="14" xfId="0" applyBorder="1" applyAlignment="1">
      <alignment horizontal="distributed" vertical="center" wrapText="1"/>
    </xf>
    <xf numFmtId="0" fontId="0" fillId="0" borderId="49" xfId="0" applyBorder="1" applyAlignment="1">
      <alignment horizontal="right" vertical="center"/>
    </xf>
    <xf numFmtId="0" fontId="0" fillId="0" borderId="50" xfId="0" applyBorder="1" applyAlignment="1">
      <alignment horizontal="right" vertical="center"/>
    </xf>
    <xf numFmtId="0" fontId="0" fillId="0" borderId="25" xfId="0" applyBorder="1" applyAlignment="1">
      <alignment horizontal="right" vertical="center"/>
    </xf>
    <xf numFmtId="0" fontId="57" fillId="0" borderId="16" xfId="0" applyFont="1" applyBorder="1" applyAlignment="1">
      <alignment vertical="center"/>
    </xf>
    <xf numFmtId="177" fontId="0" fillId="0" borderId="19" xfId="0" applyNumberFormat="1" applyBorder="1" applyAlignment="1">
      <alignment horizontal="center" vertical="center"/>
    </xf>
    <xf numFmtId="177" fontId="0" fillId="0" borderId="30" xfId="0" applyNumberFormat="1" applyBorder="1" applyAlignment="1">
      <alignment horizontal="center" vertical="center"/>
    </xf>
    <xf numFmtId="177" fontId="0" fillId="0" borderId="20" xfId="0" applyNumberFormat="1" applyBorder="1" applyAlignment="1">
      <alignment horizontal="center" vertical="center"/>
    </xf>
    <xf numFmtId="186" fontId="0" fillId="0" borderId="47" xfId="0" applyNumberForma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38" fontId="0" fillId="0" borderId="18" xfId="49" applyFont="1" applyBorder="1" applyAlignment="1">
      <alignment horizontal="right" vertical="center"/>
    </xf>
    <xf numFmtId="38" fontId="0" fillId="0" borderId="16" xfId="49" applyFont="1" applyBorder="1" applyAlignment="1">
      <alignment horizontal="right" vertical="center"/>
    </xf>
    <xf numFmtId="38" fontId="0" fillId="0" borderId="17" xfId="49" applyFont="1" applyBorder="1" applyAlignment="1">
      <alignment horizontal="right" vertical="center"/>
    </xf>
    <xf numFmtId="0" fontId="0" fillId="0" borderId="21" xfId="0" applyNumberFormat="1" applyBorder="1" applyAlignment="1">
      <alignment vertical="center"/>
    </xf>
    <xf numFmtId="38" fontId="0" fillId="0" borderId="10" xfId="49" applyFont="1" applyFill="1" applyBorder="1" applyAlignment="1">
      <alignment vertical="center"/>
    </xf>
    <xf numFmtId="38" fontId="0" fillId="0" borderId="0" xfId="49" applyFont="1" applyFill="1" applyBorder="1" applyAlignment="1">
      <alignment vertical="center"/>
    </xf>
    <xf numFmtId="0" fontId="0" fillId="0" borderId="25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45" xfId="0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38" fontId="0" fillId="0" borderId="15" xfId="49" applyFont="1" applyBorder="1" applyAlignment="1">
      <alignment horizontal="right" vertical="center"/>
    </xf>
    <xf numFmtId="38" fontId="0" fillId="0" borderId="14" xfId="49" applyFont="1" applyBorder="1" applyAlignment="1">
      <alignment horizontal="right" vertical="center"/>
    </xf>
    <xf numFmtId="176" fontId="0" fillId="0" borderId="18" xfId="0" applyNumberFormat="1" applyBorder="1" applyAlignment="1">
      <alignment horizontal="right" vertical="center"/>
    </xf>
    <xf numFmtId="176" fontId="0" fillId="0" borderId="17" xfId="0" applyNumberFormat="1" applyBorder="1" applyAlignment="1">
      <alignment horizontal="right" vertical="center"/>
    </xf>
    <xf numFmtId="0" fontId="0" fillId="0" borderId="4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38" fontId="0" fillId="0" borderId="22" xfId="49" applyFont="1" applyBorder="1" applyAlignment="1">
      <alignment horizontal="right" vertical="center"/>
    </xf>
    <xf numFmtId="0" fontId="0" fillId="0" borderId="46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5" fillId="0" borderId="51" xfId="0" applyFont="1" applyBorder="1" applyAlignment="1">
      <alignment horizontal="right" vertical="center"/>
    </xf>
    <xf numFmtId="0" fontId="5" fillId="0" borderId="49" xfId="0" applyFont="1" applyBorder="1" applyAlignment="1">
      <alignment horizontal="right" vertical="center"/>
    </xf>
    <xf numFmtId="38" fontId="5" fillId="0" borderId="64" xfId="49" applyFont="1" applyBorder="1" applyAlignment="1">
      <alignment horizontal="right" vertical="center"/>
    </xf>
    <xf numFmtId="38" fontId="5" fillId="0" borderId="66" xfId="49" applyFont="1" applyBorder="1" applyAlignment="1">
      <alignment horizontal="right" vertical="center"/>
    </xf>
    <xf numFmtId="0" fontId="0" fillId="0" borderId="23" xfId="0" applyBorder="1" applyAlignment="1">
      <alignment vertical="center" wrapText="1"/>
    </xf>
    <xf numFmtId="0" fontId="0" fillId="0" borderId="42" xfId="0" applyBorder="1" applyAlignment="1">
      <alignment vertical="center" wrapText="1"/>
    </xf>
    <xf numFmtId="0" fontId="0" fillId="0" borderId="40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38" fontId="5" fillId="0" borderId="19" xfId="49" applyFont="1" applyFill="1" applyBorder="1" applyAlignment="1">
      <alignment horizontal="center" vertical="center"/>
    </xf>
    <xf numFmtId="38" fontId="5" fillId="0" borderId="30" xfId="49" applyFont="1" applyFill="1" applyBorder="1" applyAlignment="1">
      <alignment horizontal="center" vertical="center"/>
    </xf>
    <xf numFmtId="38" fontId="5" fillId="0" borderId="39" xfId="49" applyFont="1" applyBorder="1" applyAlignment="1">
      <alignment horizontal="center" vertical="center"/>
    </xf>
    <xf numFmtId="38" fontId="0" fillId="0" borderId="18" xfId="49" applyFont="1" applyBorder="1" applyAlignment="1">
      <alignment vertical="center"/>
    </xf>
    <xf numFmtId="38" fontId="0" fillId="0" borderId="16" xfId="49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29" xfId="0" applyBorder="1" applyAlignment="1">
      <alignment horizontal="left" vertical="center" textRotation="255"/>
    </xf>
    <xf numFmtId="0" fontId="0" fillId="0" borderId="11" xfId="0" applyBorder="1" applyAlignment="1">
      <alignment horizontal="left" vertical="center" textRotation="255"/>
    </xf>
    <xf numFmtId="0" fontId="0" fillId="0" borderId="20" xfId="0" applyBorder="1" applyAlignment="1">
      <alignment horizontal="left" vertical="center" textRotation="255"/>
    </xf>
    <xf numFmtId="0" fontId="0" fillId="0" borderId="41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43" xfId="0" applyBorder="1" applyAlignment="1">
      <alignment horizontal="center" vertical="center" textRotation="255"/>
    </xf>
    <xf numFmtId="0" fontId="0" fillId="0" borderId="12" xfId="0" applyBorder="1" applyAlignment="1">
      <alignment horizontal="center" vertical="center" textRotation="255"/>
    </xf>
    <xf numFmtId="0" fontId="0" fillId="0" borderId="41" xfId="0" applyBorder="1" applyAlignment="1">
      <alignment horizontal="center" vertical="center" textRotation="255"/>
    </xf>
    <xf numFmtId="0" fontId="0" fillId="0" borderId="29" xfId="0" applyBorder="1" applyAlignment="1">
      <alignment horizontal="center" vertical="center" textRotation="255"/>
    </xf>
    <xf numFmtId="0" fontId="0" fillId="0" borderId="10" xfId="0" applyBorder="1" applyAlignment="1">
      <alignment horizontal="center" vertical="center" textRotation="255"/>
    </xf>
    <xf numFmtId="0" fontId="0" fillId="0" borderId="11" xfId="0" applyBorder="1" applyAlignment="1">
      <alignment horizontal="center" vertical="center" textRotation="255"/>
    </xf>
    <xf numFmtId="0" fontId="0" fillId="0" borderId="19" xfId="0" applyBorder="1" applyAlignment="1">
      <alignment horizontal="center" vertical="center" textRotation="255"/>
    </xf>
    <xf numFmtId="0" fontId="0" fillId="0" borderId="20" xfId="0" applyBorder="1" applyAlignment="1">
      <alignment horizontal="center" vertical="center" textRotation="255"/>
    </xf>
    <xf numFmtId="0" fontId="0" fillId="0" borderId="41" xfId="0" applyBorder="1" applyAlignment="1">
      <alignment horizontal="right" vertical="center" textRotation="255" wrapText="1"/>
    </xf>
    <xf numFmtId="0" fontId="0" fillId="0" borderId="10" xfId="0" applyBorder="1" applyAlignment="1">
      <alignment horizontal="right" vertical="center" textRotation="255" wrapText="1"/>
    </xf>
    <xf numFmtId="0" fontId="0" fillId="0" borderId="19" xfId="0" applyBorder="1" applyAlignment="1">
      <alignment horizontal="right" vertical="center" textRotation="255" wrapText="1"/>
    </xf>
    <xf numFmtId="0" fontId="0" fillId="0" borderId="21" xfId="0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176" fontId="0" fillId="0" borderId="47" xfId="0" applyNumberFormat="1" applyBorder="1" applyAlignment="1">
      <alignment horizontal="center" vertical="center"/>
    </xf>
    <xf numFmtId="0" fontId="0" fillId="0" borderId="19" xfId="49" applyNumberFormat="1" applyFont="1" applyBorder="1" applyAlignment="1">
      <alignment horizontal="center" vertical="center"/>
    </xf>
    <xf numFmtId="0" fontId="0" fillId="0" borderId="30" xfId="49" applyNumberFormat="1" applyFont="1" applyBorder="1" applyAlignment="1">
      <alignment horizontal="center" vertical="center"/>
    </xf>
    <xf numFmtId="0" fontId="0" fillId="0" borderId="20" xfId="49" applyNumberFormat="1" applyFont="1" applyBorder="1" applyAlignment="1">
      <alignment horizontal="center" vertical="center"/>
    </xf>
    <xf numFmtId="0" fontId="0" fillId="0" borderId="52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83" xfId="0" applyBorder="1" applyAlignment="1">
      <alignment vertical="center" wrapText="1"/>
    </xf>
    <xf numFmtId="0" fontId="0" fillId="0" borderId="76" xfId="0" applyBorder="1" applyAlignment="1">
      <alignment vertical="center" wrapText="1"/>
    </xf>
    <xf numFmtId="0" fontId="0" fillId="0" borderId="84" xfId="0" applyBorder="1" applyAlignment="1">
      <alignment vertical="center" wrapText="1"/>
    </xf>
    <xf numFmtId="0" fontId="0" fillId="0" borderId="85" xfId="0" applyBorder="1" applyAlignment="1">
      <alignment vertical="center" wrapText="1"/>
    </xf>
    <xf numFmtId="2" fontId="0" fillId="0" borderId="10" xfId="0" applyNumberFormat="1" applyBorder="1" applyAlignment="1">
      <alignment horizontal="right" vertical="center"/>
    </xf>
    <xf numFmtId="2" fontId="0" fillId="0" borderId="0" xfId="0" applyNumberFormat="1" applyBorder="1" applyAlignment="1">
      <alignment horizontal="right" vertical="center"/>
    </xf>
    <xf numFmtId="189" fontId="0" fillId="0" borderId="18" xfId="0" applyNumberFormat="1" applyBorder="1" applyAlignment="1">
      <alignment vertical="center"/>
    </xf>
    <xf numFmtId="189" fontId="0" fillId="0" borderId="17" xfId="0" applyNumberFormat="1" applyBorder="1" applyAlignment="1">
      <alignment vertical="center"/>
    </xf>
    <xf numFmtId="4" fontId="0" fillId="0" borderId="10" xfId="0" applyNumberFormat="1" applyBorder="1" applyAlignment="1">
      <alignment horizontal="right" vertical="center"/>
    </xf>
    <xf numFmtId="4" fontId="0" fillId="0" borderId="0" xfId="0" applyNumberFormat="1" applyBorder="1" applyAlignment="1">
      <alignment horizontal="right" vertical="center"/>
    </xf>
    <xf numFmtId="0" fontId="0" fillId="0" borderId="18" xfId="0" applyBorder="1" applyAlignment="1">
      <alignment vertical="center"/>
    </xf>
    <xf numFmtId="0" fontId="0" fillId="0" borderId="17" xfId="0" applyBorder="1" applyAlignment="1">
      <alignment vertical="center"/>
    </xf>
    <xf numFmtId="197" fontId="0" fillId="0" borderId="25" xfId="0" applyNumberFormat="1" applyBorder="1" applyAlignment="1">
      <alignment horizontal="right" vertical="center"/>
    </xf>
    <xf numFmtId="0" fontId="0" fillId="0" borderId="28" xfId="0" applyFont="1" applyBorder="1" applyAlignment="1">
      <alignment horizontal="center" vertical="center"/>
    </xf>
    <xf numFmtId="0" fontId="0" fillId="0" borderId="15" xfId="0" applyBorder="1" applyAlignment="1">
      <alignment horizontal="right" vertical="center" wrapText="1"/>
    </xf>
    <xf numFmtId="0" fontId="0" fillId="0" borderId="22" xfId="0" applyBorder="1" applyAlignment="1">
      <alignment horizontal="right" vertical="center" wrapText="1"/>
    </xf>
    <xf numFmtId="0" fontId="0" fillId="0" borderId="25" xfId="0" applyBorder="1" applyAlignment="1">
      <alignment horizontal="right" vertical="center" wrapText="1"/>
    </xf>
    <xf numFmtId="38" fontId="0" fillId="0" borderId="52" xfId="49" applyFont="1" applyBorder="1" applyAlignment="1">
      <alignment vertical="center"/>
    </xf>
    <xf numFmtId="38" fontId="0" fillId="0" borderId="49" xfId="49" applyFont="1" applyBorder="1" applyAlignment="1">
      <alignment vertical="center"/>
    </xf>
    <xf numFmtId="38" fontId="0" fillId="0" borderId="51" xfId="49" applyFont="1" applyBorder="1" applyAlignment="1">
      <alignment vertical="center"/>
    </xf>
    <xf numFmtId="0" fontId="0" fillId="0" borderId="40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58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Border="1" applyAlignment="1">
      <alignment horizontal="right" vertical="center"/>
    </xf>
    <xf numFmtId="0" fontId="0" fillId="0" borderId="47" xfId="0" applyBorder="1" applyAlignment="1">
      <alignment vertical="center"/>
    </xf>
    <xf numFmtId="0" fontId="5" fillId="0" borderId="25" xfId="0" applyFont="1" applyBorder="1" applyAlignment="1">
      <alignment horizontal="right" vertical="center"/>
    </xf>
    <xf numFmtId="38" fontId="5" fillId="0" borderId="39" xfId="49" applyFont="1" applyBorder="1" applyAlignment="1">
      <alignment horizontal="right" vertical="center"/>
    </xf>
    <xf numFmtId="38" fontId="5" fillId="0" borderId="15" xfId="49" applyFont="1" applyBorder="1" applyAlignment="1">
      <alignment horizontal="right" vertical="center"/>
    </xf>
    <xf numFmtId="38" fontId="5" fillId="0" borderId="14" xfId="49" applyFont="1" applyBorder="1" applyAlignment="1">
      <alignment horizontal="right" vertical="center"/>
    </xf>
    <xf numFmtId="38" fontId="5" fillId="0" borderId="0" xfId="49" applyFont="1" applyBorder="1" applyAlignment="1">
      <alignment vertical="center"/>
    </xf>
    <xf numFmtId="38" fontId="5" fillId="0" borderId="47" xfId="49" applyFont="1" applyBorder="1" applyAlignment="1">
      <alignment horizontal="right" vertical="center"/>
    </xf>
    <xf numFmtId="0" fontId="0" fillId="0" borderId="27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5" fillId="0" borderId="45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38" fontId="5" fillId="0" borderId="15" xfId="49" applyFont="1" applyBorder="1" applyAlignment="1">
      <alignment vertical="center"/>
    </xf>
    <xf numFmtId="38" fontId="5" fillId="0" borderId="14" xfId="49" applyFont="1" applyBorder="1" applyAlignment="1">
      <alignment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0" fillId="0" borderId="25" xfId="0" applyBorder="1" applyAlignment="1">
      <alignment vertical="center"/>
    </xf>
    <xf numFmtId="0" fontId="0" fillId="0" borderId="22" xfId="0" applyFont="1" applyBorder="1" applyAlignment="1">
      <alignment horizontal="right" vertical="center"/>
    </xf>
    <xf numFmtId="0" fontId="0" fillId="0" borderId="14" xfId="0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5" fillId="0" borderId="25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30" xfId="0" applyBorder="1" applyAlignment="1">
      <alignment vertical="center"/>
    </xf>
    <xf numFmtId="0" fontId="0" fillId="0" borderId="80" xfId="0" applyBorder="1" applyAlignment="1">
      <alignment horizontal="distributed" vertical="center"/>
    </xf>
    <xf numFmtId="0" fontId="0" fillId="0" borderId="43" xfId="0" applyBorder="1" applyAlignment="1">
      <alignment horizontal="distributed" vertical="center"/>
    </xf>
    <xf numFmtId="0" fontId="0" fillId="0" borderId="69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38" fontId="5" fillId="0" borderId="38" xfId="49" applyFont="1" applyBorder="1" applyAlignment="1">
      <alignment horizontal="right" vertical="center"/>
    </xf>
    <xf numFmtId="0" fontId="5" fillId="0" borderId="16" xfId="0" applyFont="1" applyBorder="1" applyAlignment="1">
      <alignment horizontal="right" vertical="center"/>
    </xf>
    <xf numFmtId="0" fontId="5" fillId="0" borderId="17" xfId="0" applyFont="1" applyBorder="1" applyAlignment="1">
      <alignment horizontal="right" vertical="center"/>
    </xf>
    <xf numFmtId="0" fontId="0" fillId="0" borderId="75" xfId="0" applyBorder="1" applyAlignment="1">
      <alignment vertical="center"/>
    </xf>
    <xf numFmtId="0" fontId="0" fillId="0" borderId="76" xfId="0" applyBorder="1" applyAlignment="1">
      <alignment vertical="center"/>
    </xf>
    <xf numFmtId="0" fontId="0" fillId="0" borderId="77" xfId="0" applyBorder="1" applyAlignment="1">
      <alignment vertical="center"/>
    </xf>
    <xf numFmtId="0" fontId="0" fillId="0" borderId="78" xfId="0" applyBorder="1" applyAlignment="1">
      <alignment vertical="center"/>
    </xf>
    <xf numFmtId="0" fontId="57" fillId="0" borderId="0" xfId="0" applyFont="1" applyAlignment="1">
      <alignment horizontal="left" vertical="center"/>
    </xf>
    <xf numFmtId="0" fontId="5" fillId="0" borderId="38" xfId="0" applyFont="1" applyBorder="1" applyAlignment="1">
      <alignment horizontal="right" vertical="center"/>
    </xf>
    <xf numFmtId="0" fontId="5" fillId="0" borderId="18" xfId="0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38" fontId="5" fillId="0" borderId="16" xfId="49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16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5" fillId="0" borderId="21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2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23" xfId="0" applyFont="1" applyBorder="1" applyAlignment="1">
      <alignment horizontal="left" vertical="center" wrapText="1"/>
    </xf>
    <xf numFmtId="0" fontId="5" fillId="0" borderId="42" xfId="0" applyFont="1" applyBorder="1" applyAlignment="1">
      <alignment horizontal="left" vertical="center" wrapText="1"/>
    </xf>
    <xf numFmtId="0" fontId="5" fillId="0" borderId="40" xfId="0" applyFont="1" applyBorder="1" applyAlignment="1">
      <alignment horizontal="left" vertical="center" wrapText="1"/>
    </xf>
    <xf numFmtId="0" fontId="5" fillId="0" borderId="26" xfId="0" applyFont="1" applyBorder="1" applyAlignment="1">
      <alignment horizontal="left" vertical="center" wrapText="1"/>
    </xf>
    <xf numFmtId="0" fontId="5" fillId="0" borderId="17" xfId="0" applyFont="1" applyFill="1" applyBorder="1" applyAlignment="1">
      <alignment horizontal="center" vertical="center"/>
    </xf>
    <xf numFmtId="38" fontId="5" fillId="0" borderId="18" xfId="49" applyFont="1" applyFill="1" applyBorder="1" applyAlignment="1">
      <alignment horizontal="center" vertical="center"/>
    </xf>
    <xf numFmtId="38" fontId="5" fillId="0" borderId="16" xfId="49" applyFont="1" applyFill="1" applyBorder="1" applyAlignment="1">
      <alignment horizontal="center" vertical="center"/>
    </xf>
    <xf numFmtId="38" fontId="5" fillId="0" borderId="18" xfId="49" applyFont="1" applyFill="1" applyBorder="1" applyAlignment="1" quotePrefix="1">
      <alignment horizontal="center" vertical="center"/>
    </xf>
    <xf numFmtId="0" fontId="2" fillId="0" borderId="0" xfId="0" applyFont="1" applyAlignment="1">
      <alignment horizontal="left" vertical="center"/>
    </xf>
    <xf numFmtId="38" fontId="5" fillId="0" borderId="19" xfId="49" applyFont="1" applyFill="1" applyBorder="1" applyAlignment="1" quotePrefix="1">
      <alignment horizontal="center" vertical="center"/>
    </xf>
    <xf numFmtId="38" fontId="5" fillId="0" borderId="13" xfId="49" applyFont="1" applyBorder="1" applyAlignment="1" quotePrefix="1">
      <alignment horizontal="center" vertical="center"/>
    </xf>
    <xf numFmtId="0" fontId="0" fillId="0" borderId="27" xfId="0" applyBorder="1" applyAlignment="1">
      <alignment horizontal="right" vertical="center"/>
    </xf>
    <xf numFmtId="0" fontId="0" fillId="0" borderId="28" xfId="0" applyBorder="1" applyAlignment="1">
      <alignment horizontal="right" vertical="center"/>
    </xf>
    <xf numFmtId="0" fontId="0" fillId="0" borderId="44" xfId="0" applyBorder="1" applyAlignment="1">
      <alignment horizontal="right" vertical="center"/>
    </xf>
    <xf numFmtId="0" fontId="0" fillId="0" borderId="51" xfId="0" applyBorder="1" applyAlignment="1">
      <alignment horizontal="right" vertical="center"/>
    </xf>
    <xf numFmtId="0" fontId="0" fillId="0" borderId="52" xfId="0" applyBorder="1" applyAlignment="1">
      <alignment horizontal="right" vertical="center"/>
    </xf>
    <xf numFmtId="0" fontId="5" fillId="0" borderId="64" xfId="0" applyFont="1" applyBorder="1" applyAlignment="1">
      <alignment horizontal="center" vertical="center"/>
    </xf>
    <xf numFmtId="0" fontId="5" fillId="0" borderId="65" xfId="0" applyFont="1" applyBorder="1" applyAlignment="1">
      <alignment horizontal="center" vertical="center"/>
    </xf>
    <xf numFmtId="0" fontId="5" fillId="0" borderId="66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5" fillId="0" borderId="62" xfId="0" applyFont="1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57" fillId="0" borderId="16" xfId="0" applyFont="1" applyFill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0" fillId="0" borderId="68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92" xfId="0" applyBorder="1" applyAlignment="1">
      <alignment vertical="center"/>
    </xf>
    <xf numFmtId="0" fontId="0" fillId="0" borderId="63" xfId="0" applyBorder="1" applyAlignment="1">
      <alignment vertical="center"/>
    </xf>
    <xf numFmtId="0" fontId="0" fillId="0" borderId="51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46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0" fillId="0" borderId="20" xfId="0" applyBorder="1" applyAlignment="1">
      <alignment horizontal="distributed" vertical="center" wrapText="1"/>
    </xf>
    <xf numFmtId="0" fontId="0" fillId="0" borderId="0" xfId="0" applyAlignment="1">
      <alignment horizontal="distributed" vertical="center"/>
    </xf>
    <xf numFmtId="0" fontId="58" fillId="0" borderId="16" xfId="0" applyFont="1" applyBorder="1" applyAlignment="1">
      <alignment horizontal="left" vertical="center"/>
    </xf>
    <xf numFmtId="38" fontId="5" fillId="0" borderId="38" xfId="49" applyFont="1" applyBorder="1" applyAlignment="1">
      <alignment vertical="center"/>
    </xf>
    <xf numFmtId="0" fontId="0" fillId="0" borderId="24" xfId="0" applyBorder="1" applyAlignment="1">
      <alignment vertical="center" wrapText="1"/>
    </xf>
    <xf numFmtId="0" fontId="0" fillId="0" borderId="0" xfId="0" applyBorder="1" applyAlignment="1">
      <alignment horizontal="distributed" vertical="center" wrapText="1"/>
    </xf>
    <xf numFmtId="0" fontId="0" fillId="0" borderId="0" xfId="0" applyFont="1" applyAlignment="1">
      <alignment horizontal="right" vertical="center"/>
    </xf>
    <xf numFmtId="0" fontId="0" fillId="0" borderId="11" xfId="0" applyFont="1" applyBorder="1" applyAlignment="1">
      <alignment horizontal="right" vertical="center"/>
    </xf>
    <xf numFmtId="176" fontId="5" fillId="0" borderId="18" xfId="0" applyNumberFormat="1" applyFont="1" applyBorder="1" applyAlignment="1">
      <alignment vertical="center"/>
    </xf>
    <xf numFmtId="176" fontId="5" fillId="0" borderId="16" xfId="0" applyNumberFormat="1" applyFont="1" applyBorder="1" applyAlignment="1">
      <alignment vertical="center"/>
    </xf>
    <xf numFmtId="176" fontId="5" fillId="0" borderId="17" xfId="0" applyNumberFormat="1" applyFont="1" applyBorder="1" applyAlignment="1">
      <alignment vertical="center"/>
    </xf>
    <xf numFmtId="0" fontId="5" fillId="0" borderId="16" xfId="0" applyFont="1" applyBorder="1" applyAlignment="1">
      <alignment horizontal="center" vertical="center"/>
    </xf>
    <xf numFmtId="40" fontId="5" fillId="0" borderId="16" xfId="49" applyNumberFormat="1" applyFont="1" applyBorder="1" applyAlignment="1">
      <alignment horizontal="right" vertical="center"/>
    </xf>
    <xf numFmtId="40" fontId="5" fillId="0" borderId="17" xfId="49" applyNumberFormat="1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38" fontId="5" fillId="0" borderId="25" xfId="49" applyFont="1" applyBorder="1" applyAlignment="1">
      <alignment vertical="center"/>
    </xf>
    <xf numFmtId="38" fontId="5" fillId="0" borderId="45" xfId="49" applyFont="1" applyBorder="1" applyAlignment="1">
      <alignment vertical="center"/>
    </xf>
    <xf numFmtId="0" fontId="4" fillId="0" borderId="0" xfId="0" applyFont="1" applyBorder="1" applyAlignment="1">
      <alignment vertical="center"/>
    </xf>
    <xf numFmtId="38" fontId="5" fillId="0" borderId="18" xfId="0" applyNumberFormat="1" applyFont="1" applyBorder="1" applyAlignment="1">
      <alignment horizontal="right" vertical="center"/>
    </xf>
    <xf numFmtId="38" fontId="5" fillId="0" borderId="17" xfId="0" applyNumberFormat="1" applyFont="1" applyBorder="1" applyAlignment="1">
      <alignment horizontal="right" vertical="center"/>
    </xf>
    <xf numFmtId="38" fontId="5" fillId="0" borderId="16" xfId="0" applyNumberFormat="1" applyFont="1" applyBorder="1" applyAlignment="1">
      <alignment horizontal="right" vertical="center"/>
    </xf>
    <xf numFmtId="38" fontId="5" fillId="0" borderId="30" xfId="49" applyFont="1" applyBorder="1" applyAlignment="1">
      <alignment horizontal="right" vertical="center"/>
    </xf>
    <xf numFmtId="38" fontId="5" fillId="0" borderId="19" xfId="49" applyFont="1" applyBorder="1" applyAlignment="1">
      <alignment horizontal="right" vertical="center"/>
    </xf>
    <xf numFmtId="38" fontId="5" fillId="0" borderId="20" xfId="49" applyFont="1" applyBorder="1" applyAlignment="1">
      <alignment horizontal="right" vertical="center"/>
    </xf>
    <xf numFmtId="0" fontId="0" fillId="0" borderId="16" xfId="0" applyFill="1" applyBorder="1" applyAlignment="1">
      <alignment horizontal="center" vertical="center" shrinkToFit="1"/>
    </xf>
    <xf numFmtId="0" fontId="0" fillId="0" borderId="17" xfId="0" applyFill="1" applyBorder="1" applyAlignment="1">
      <alignment horizontal="center" vertical="center" shrinkToFit="1"/>
    </xf>
    <xf numFmtId="0" fontId="0" fillId="0" borderId="83" xfId="0" applyBorder="1" applyAlignment="1">
      <alignment horizontal="left" vertical="center" wrapText="1"/>
    </xf>
    <xf numFmtId="0" fontId="0" fillId="0" borderId="76" xfId="0" applyBorder="1" applyAlignment="1">
      <alignment horizontal="left" vertical="center" wrapText="1"/>
    </xf>
    <xf numFmtId="0" fontId="0" fillId="0" borderId="84" xfId="0" applyBorder="1" applyAlignment="1">
      <alignment horizontal="left" vertical="center" wrapText="1"/>
    </xf>
    <xf numFmtId="0" fontId="0" fillId="0" borderId="85" xfId="0" applyBorder="1" applyAlignment="1">
      <alignment horizontal="left" vertical="center" wrapText="1"/>
    </xf>
    <xf numFmtId="0" fontId="0" fillId="0" borderId="12" xfId="0" applyBorder="1" applyAlignment="1">
      <alignment horizontal="distributed" vertical="center" wrapText="1"/>
    </xf>
    <xf numFmtId="0" fontId="0" fillId="0" borderId="41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30" xfId="0" applyBorder="1" applyAlignment="1">
      <alignment horizontal="left" vertical="center" wrapText="1"/>
    </xf>
    <xf numFmtId="38" fontId="0" fillId="0" borderId="51" xfId="49" applyFont="1" applyBorder="1" applyAlignment="1">
      <alignment horizontal="right" vertical="center"/>
    </xf>
    <xf numFmtId="38" fontId="0" fillId="0" borderId="52" xfId="49" applyFont="1" applyBorder="1" applyAlignment="1">
      <alignment horizontal="right" vertical="center"/>
    </xf>
    <xf numFmtId="0" fontId="0" fillId="0" borderId="14" xfId="0" applyBorder="1" applyAlignment="1">
      <alignment horizontal="right" vertical="center" wrapText="1"/>
    </xf>
    <xf numFmtId="38" fontId="0" fillId="0" borderId="49" xfId="49" applyFont="1" applyBorder="1" applyAlignment="1">
      <alignment horizontal="right" vertical="center"/>
    </xf>
    <xf numFmtId="197" fontId="0" fillId="0" borderId="10" xfId="0" applyNumberFormat="1" applyBorder="1" applyAlignment="1">
      <alignment horizontal="right" vertical="center"/>
    </xf>
    <xf numFmtId="197" fontId="0" fillId="0" borderId="11" xfId="0" applyNumberFormat="1" applyBorder="1" applyAlignment="1">
      <alignment horizontal="right" vertical="center"/>
    </xf>
    <xf numFmtId="197" fontId="0" fillId="0" borderId="25" xfId="0" applyNumberFormat="1" applyBorder="1" applyAlignment="1">
      <alignment vertical="center"/>
    </xf>
    <xf numFmtId="197" fontId="0" fillId="0" borderId="0" xfId="0" applyNumberFormat="1" applyBorder="1" applyAlignment="1">
      <alignment horizontal="right" vertical="center"/>
    </xf>
    <xf numFmtId="0" fontId="0" fillId="0" borderId="11" xfId="0" applyBorder="1" applyAlignment="1">
      <alignment horizontal="right" vertical="center" wrapText="1"/>
    </xf>
    <xf numFmtId="0" fontId="2" fillId="0" borderId="0" xfId="0" applyFont="1" applyAlignment="1">
      <alignment vertical="center"/>
    </xf>
    <xf numFmtId="38" fontId="0" fillId="0" borderId="17" xfId="49" applyFont="1" applyBorder="1" applyAlignment="1">
      <alignment vertical="center"/>
    </xf>
    <xf numFmtId="0" fontId="0" fillId="0" borderId="30" xfId="0" applyBorder="1" applyAlignment="1">
      <alignment horizontal="left" vertical="center"/>
    </xf>
    <xf numFmtId="0" fontId="0" fillId="0" borderId="0" xfId="0" applyBorder="1" applyAlignment="1">
      <alignment horizontal="distributed" vertical="center"/>
    </xf>
    <xf numFmtId="189" fontId="0" fillId="0" borderId="0" xfId="0" applyNumberFormat="1" applyBorder="1" applyAlignment="1">
      <alignment horizontal="right" vertical="center"/>
    </xf>
    <xf numFmtId="0" fontId="0" fillId="0" borderId="10" xfId="49" applyNumberFormat="1" applyFont="1" applyBorder="1" applyAlignment="1">
      <alignment horizontal="right" vertical="center"/>
    </xf>
    <xf numFmtId="0" fontId="0" fillId="0" borderId="0" xfId="49" applyNumberFormat="1" applyFont="1" applyBorder="1" applyAlignment="1">
      <alignment horizontal="right" vertical="center"/>
    </xf>
    <xf numFmtId="0" fontId="0" fillId="0" borderId="11" xfId="49" applyNumberFormat="1" applyFont="1" applyBorder="1" applyAlignment="1">
      <alignment horizontal="right" vertical="center"/>
    </xf>
    <xf numFmtId="0" fontId="57" fillId="0" borderId="16" xfId="0" applyFont="1" applyFill="1" applyBorder="1" applyAlignment="1">
      <alignment vertical="center"/>
    </xf>
    <xf numFmtId="0" fontId="0" fillId="0" borderId="0" xfId="0" applyAlignment="1">
      <alignment horizontal="center" vertical="center" shrinkToFit="1"/>
    </xf>
    <xf numFmtId="186" fontId="0" fillId="0" borderId="38" xfId="0" applyNumberFormat="1" applyBorder="1" applyAlignment="1">
      <alignment vertical="center"/>
    </xf>
    <xf numFmtId="0" fontId="0" fillId="0" borderId="0" xfId="0" applyAlignment="1">
      <alignment horizontal="right" vertical="center" wrapText="1"/>
    </xf>
    <xf numFmtId="0" fontId="0" fillId="0" borderId="89" xfId="0" applyBorder="1" applyAlignment="1">
      <alignment horizontal="left" vertical="center" wrapText="1"/>
    </xf>
    <xf numFmtId="0" fontId="0" fillId="0" borderId="90" xfId="0" applyBorder="1" applyAlignment="1">
      <alignment horizontal="left" vertical="center" wrapText="1"/>
    </xf>
    <xf numFmtId="0" fontId="0" fillId="0" borderId="38" xfId="0" applyBorder="1" applyAlignment="1">
      <alignment horizontal="right" vertical="center"/>
    </xf>
    <xf numFmtId="0" fontId="0" fillId="0" borderId="16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37" xfId="0" applyBorder="1" applyAlignment="1">
      <alignment horizontal="center" vertical="center" shrinkToFit="1"/>
    </xf>
    <xf numFmtId="0" fontId="0" fillId="0" borderId="39" xfId="0" applyBorder="1" applyAlignment="1">
      <alignment horizontal="center" vertical="center" shrinkToFit="1"/>
    </xf>
    <xf numFmtId="0" fontId="0" fillId="0" borderId="47" xfId="0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0" fontId="0" fillId="0" borderId="22" xfId="0" applyBorder="1" applyAlignment="1">
      <alignment vertical="center"/>
    </xf>
    <xf numFmtId="0" fontId="0" fillId="0" borderId="47" xfId="0" applyBorder="1" applyAlignment="1">
      <alignment horizontal="right" vertical="center" wrapText="1"/>
    </xf>
    <xf numFmtId="0" fontId="0" fillId="0" borderId="19" xfId="0" applyBorder="1" applyAlignment="1">
      <alignment horizontal="right" vertical="center" wrapText="1"/>
    </xf>
    <xf numFmtId="0" fontId="0" fillId="0" borderId="30" xfId="0" applyBorder="1" applyAlignment="1">
      <alignment horizontal="right" vertical="center" wrapText="1"/>
    </xf>
    <xf numFmtId="188" fontId="0" fillId="0" borderId="15" xfId="0" applyNumberFormat="1" applyBorder="1" applyAlignment="1">
      <alignment vertical="center"/>
    </xf>
    <xf numFmtId="188" fontId="0" fillId="0" borderId="22" xfId="0" applyNumberFormat="1" applyBorder="1" applyAlignment="1">
      <alignment vertical="center"/>
    </xf>
    <xf numFmtId="188" fontId="0" fillId="0" borderId="14" xfId="0" applyNumberFormat="1" applyBorder="1" applyAlignment="1">
      <alignment vertical="center"/>
    </xf>
    <xf numFmtId="0" fontId="0" fillId="0" borderId="0" xfId="0" applyAlignment="1">
      <alignment horizontal="left" vertical="center"/>
    </xf>
    <xf numFmtId="38" fontId="0" fillId="0" borderId="14" xfId="49" applyFont="1" applyFill="1" applyBorder="1" applyAlignment="1">
      <alignment vertical="center"/>
    </xf>
    <xf numFmtId="38" fontId="0" fillId="0" borderId="20" xfId="49" applyFont="1" applyFill="1" applyBorder="1" applyAlignment="1">
      <alignment vertical="center"/>
    </xf>
    <xf numFmtId="38" fontId="0" fillId="0" borderId="17" xfId="49" applyFont="1" applyFill="1" applyBorder="1" applyAlignment="1">
      <alignment vertical="center"/>
    </xf>
    <xf numFmtId="197" fontId="0" fillId="0" borderId="10" xfId="49" applyNumberFormat="1" applyFont="1" applyBorder="1" applyAlignment="1">
      <alignment horizontal="right" vertical="center"/>
    </xf>
    <xf numFmtId="197" fontId="0" fillId="0" borderId="11" xfId="49" applyNumberFormat="1" applyFont="1" applyBorder="1" applyAlignment="1">
      <alignment horizontal="right" vertical="center"/>
    </xf>
    <xf numFmtId="0" fontId="0" fillId="0" borderId="11" xfId="0" applyBorder="1" applyAlignment="1">
      <alignment horizontal="distributed" vertical="center"/>
    </xf>
    <xf numFmtId="0" fontId="0" fillId="0" borderId="22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0" xfId="0" applyFill="1" applyBorder="1" applyAlignment="1">
      <alignment horizontal="center" vertical="center" shrinkToFit="1"/>
    </xf>
    <xf numFmtId="0" fontId="0" fillId="0" borderId="11" xfId="0" applyFill="1" applyBorder="1" applyAlignment="1">
      <alignment horizontal="center" vertical="center" shrinkToFit="1"/>
    </xf>
    <xf numFmtId="38" fontId="0" fillId="0" borderId="22" xfId="49" applyFont="1" applyBorder="1" applyAlignment="1">
      <alignment vertical="center"/>
    </xf>
    <xf numFmtId="38" fontId="0" fillId="0" borderId="11" xfId="49" applyFont="1" applyFill="1" applyBorder="1" applyAlignment="1">
      <alignment vertical="center"/>
    </xf>
    <xf numFmtId="0" fontId="0" fillId="0" borderId="10" xfId="0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0" fillId="0" borderId="11" xfId="0" applyBorder="1" applyAlignment="1">
      <alignment vertical="center" shrinkToFit="1"/>
    </xf>
    <xf numFmtId="186" fontId="0" fillId="0" borderId="15" xfId="0" applyNumberFormat="1" applyBorder="1" applyAlignment="1">
      <alignment vertical="center"/>
    </xf>
    <xf numFmtId="186" fontId="0" fillId="0" borderId="14" xfId="0" applyNumberFormat="1" applyBorder="1" applyAlignment="1">
      <alignment vertical="center"/>
    </xf>
    <xf numFmtId="38" fontId="5" fillId="0" borderId="22" xfId="49" applyFont="1" applyBorder="1" applyAlignment="1">
      <alignment vertical="center"/>
    </xf>
    <xf numFmtId="38" fontId="5" fillId="0" borderId="49" xfId="49" applyFont="1" applyBorder="1" applyAlignment="1">
      <alignment horizontal="right" vertical="center"/>
    </xf>
    <xf numFmtId="0" fontId="5" fillId="0" borderId="13" xfId="0" applyFont="1" applyBorder="1" applyAlignment="1">
      <alignment horizontal="center" vertical="center" shrinkToFit="1"/>
    </xf>
    <xf numFmtId="0" fontId="5" fillId="0" borderId="37" xfId="0" applyFont="1" applyBorder="1" applyAlignment="1">
      <alignment horizontal="center" vertical="center" shrinkToFit="1"/>
    </xf>
    <xf numFmtId="176" fontId="5" fillId="0" borderId="13" xfId="0" applyNumberFormat="1" applyFont="1" applyBorder="1" applyAlignment="1">
      <alignment vertical="center"/>
    </xf>
    <xf numFmtId="176" fontId="5" fillId="0" borderId="37" xfId="0" applyNumberFormat="1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190" fontId="5" fillId="0" borderId="19" xfId="0" applyNumberFormat="1" applyFont="1" applyBorder="1" applyAlignment="1">
      <alignment vertical="center"/>
    </xf>
    <xf numFmtId="190" fontId="5" fillId="0" borderId="20" xfId="0" applyNumberFormat="1" applyFont="1" applyBorder="1" applyAlignment="1">
      <alignment vertical="center"/>
    </xf>
    <xf numFmtId="190" fontId="5" fillId="0" borderId="15" xfId="0" applyNumberFormat="1" applyFont="1" applyBorder="1" applyAlignment="1">
      <alignment vertical="center"/>
    </xf>
    <xf numFmtId="190" fontId="5" fillId="0" borderId="14" xfId="0" applyNumberFormat="1" applyFont="1" applyBorder="1" applyAlignment="1">
      <alignment vertical="center"/>
    </xf>
    <xf numFmtId="190" fontId="5" fillId="0" borderId="22" xfId="0" applyNumberFormat="1" applyFont="1" applyBorder="1" applyAlignment="1">
      <alignment vertical="center"/>
    </xf>
    <xf numFmtId="190" fontId="5" fillId="0" borderId="10" xfId="0" applyNumberFormat="1" applyFont="1" applyBorder="1" applyAlignment="1">
      <alignment horizontal="right" vertical="center"/>
    </xf>
    <xf numFmtId="190" fontId="5" fillId="0" borderId="0" xfId="0" applyNumberFormat="1" applyFont="1" applyBorder="1" applyAlignment="1">
      <alignment horizontal="right" vertical="center"/>
    </xf>
    <xf numFmtId="0" fontId="5" fillId="0" borderId="39" xfId="0" applyFont="1" applyBorder="1" applyAlignment="1">
      <alignment horizontal="center" vertical="center" shrinkToFit="1"/>
    </xf>
    <xf numFmtId="176" fontId="5" fillId="0" borderId="39" xfId="0" applyNumberFormat="1" applyFont="1" applyBorder="1" applyAlignment="1">
      <alignment vertical="center"/>
    </xf>
    <xf numFmtId="0" fontId="58" fillId="0" borderId="16" xfId="0" applyFont="1" applyBorder="1" applyAlignment="1">
      <alignment vertical="center"/>
    </xf>
    <xf numFmtId="0" fontId="0" fillId="0" borderId="54" xfId="0" applyFill="1" applyBorder="1" applyAlignment="1">
      <alignment horizontal="right" vertical="center"/>
    </xf>
    <xf numFmtId="0" fontId="0" fillId="0" borderId="70" xfId="0" applyFill="1" applyBorder="1" applyAlignment="1">
      <alignment horizontal="right" vertical="center"/>
    </xf>
    <xf numFmtId="190" fontId="5" fillId="0" borderId="18" xfId="0" applyNumberFormat="1" applyFont="1" applyBorder="1" applyAlignment="1">
      <alignment horizontal="right" vertical="center"/>
    </xf>
    <xf numFmtId="190" fontId="5" fillId="0" borderId="16" xfId="0" applyNumberFormat="1" applyFont="1" applyBorder="1" applyAlignment="1">
      <alignment horizontal="right" vertical="center"/>
    </xf>
    <xf numFmtId="190" fontId="5" fillId="0" borderId="18" xfId="0" applyNumberFormat="1" applyFont="1" applyBorder="1" applyAlignment="1">
      <alignment vertical="center"/>
    </xf>
    <xf numFmtId="190" fontId="5" fillId="0" borderId="17" xfId="0" applyNumberFormat="1" applyFont="1" applyBorder="1" applyAlignment="1">
      <alignment vertical="center"/>
    </xf>
    <xf numFmtId="186" fontId="0" fillId="0" borderId="0" xfId="0" applyNumberFormat="1" applyBorder="1" applyAlignment="1">
      <alignment vertical="center"/>
    </xf>
    <xf numFmtId="186" fontId="0" fillId="0" borderId="18" xfId="0" applyNumberFormat="1" applyBorder="1" applyAlignment="1">
      <alignment vertical="center"/>
    </xf>
    <xf numFmtId="186" fontId="0" fillId="0" borderId="16" xfId="0" applyNumberFormat="1" applyBorder="1" applyAlignment="1">
      <alignment vertical="center"/>
    </xf>
    <xf numFmtId="186" fontId="0" fillId="0" borderId="17" xfId="0" applyNumberFormat="1" applyBorder="1" applyAlignment="1">
      <alignment vertical="center"/>
    </xf>
    <xf numFmtId="186" fontId="0" fillId="0" borderId="22" xfId="0" applyNumberForma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16</xdr:row>
      <xdr:rowOff>133350</xdr:rowOff>
    </xdr:from>
    <xdr:to>
      <xdr:col>31</xdr:col>
      <xdr:colOff>333375</xdr:colOff>
      <xdr:row>17</xdr:row>
      <xdr:rowOff>57150</xdr:rowOff>
    </xdr:to>
    <xdr:sp>
      <xdr:nvSpPr>
        <xdr:cNvPr id="1" name="WordArt 2"/>
        <xdr:cNvSpPr>
          <a:spLocks/>
        </xdr:cNvSpPr>
      </xdr:nvSpPr>
      <xdr:spPr>
        <a:xfrm>
          <a:off x="2095500" y="3629025"/>
          <a:ext cx="8277225" cy="16002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B2B2B2">
                  <a:alpha val="50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ＭＳ Ｐゴシック"/>
              <a:cs typeface="ＭＳ Ｐゴシック"/>
            </a:rPr>
            <a:t>資　料　編</a:t>
          </a:r>
        </a:p>
      </xdr:txBody>
    </xdr:sp>
    <xdr:clientData/>
  </xdr:twoCellAnchor>
  <xdr:twoCellAnchor>
    <xdr:from>
      <xdr:col>23</xdr:col>
      <xdr:colOff>200025</xdr:colOff>
      <xdr:row>24</xdr:row>
      <xdr:rowOff>76200</xdr:rowOff>
    </xdr:from>
    <xdr:to>
      <xdr:col>34</xdr:col>
      <xdr:colOff>171450</xdr:colOff>
      <xdr:row>24</xdr:row>
      <xdr:rowOff>533400</xdr:rowOff>
    </xdr:to>
    <xdr:sp>
      <xdr:nvSpPr>
        <xdr:cNvPr id="2" name="WordArt 3"/>
        <xdr:cNvSpPr>
          <a:spLocks/>
        </xdr:cNvSpPr>
      </xdr:nvSpPr>
      <xdr:spPr>
        <a:xfrm>
          <a:off x="7696200" y="6448425"/>
          <a:ext cx="3552825" cy="4572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ＭＳ Ｐ明朝"/>
              <a:cs typeface="ＭＳ Ｐ明朝"/>
            </a:rPr>
            <a:t>大　蔵　村</a:t>
          </a:r>
        </a:p>
      </xdr:txBody>
    </xdr:sp>
    <xdr:clientData/>
  </xdr:twoCellAnchor>
  <xdr:twoCellAnchor>
    <xdr:from>
      <xdr:col>6</xdr:col>
      <xdr:colOff>0</xdr:colOff>
      <xdr:row>11</xdr:row>
      <xdr:rowOff>28575</xdr:rowOff>
    </xdr:from>
    <xdr:to>
      <xdr:col>18</xdr:col>
      <xdr:colOff>247650</xdr:colOff>
      <xdr:row>12</xdr:row>
      <xdr:rowOff>0</xdr:rowOff>
    </xdr:to>
    <xdr:sp>
      <xdr:nvSpPr>
        <xdr:cNvPr id="3" name="WordArt 5"/>
        <xdr:cNvSpPr>
          <a:spLocks/>
        </xdr:cNvSpPr>
      </xdr:nvSpPr>
      <xdr:spPr>
        <a:xfrm>
          <a:off x="2085975" y="2305050"/>
          <a:ext cx="4048125" cy="5048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40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ＭＳ Ｐ明朝"/>
              <a:cs typeface="ＭＳ Ｐ明朝"/>
            </a:rPr>
            <a:t>ＤＡＴＡ　　ＲＯＯＭ</a:t>
          </a:r>
        </a:p>
      </xdr:txBody>
    </xdr:sp>
    <xdr:clientData/>
  </xdr:twoCellAnchor>
  <xdr:twoCellAnchor>
    <xdr:from>
      <xdr:col>2</xdr:col>
      <xdr:colOff>200025</xdr:colOff>
      <xdr:row>4</xdr:row>
      <xdr:rowOff>28575</xdr:rowOff>
    </xdr:from>
    <xdr:to>
      <xdr:col>11</xdr:col>
      <xdr:colOff>38100</xdr:colOff>
      <xdr:row>4</xdr:row>
      <xdr:rowOff>485775</xdr:rowOff>
    </xdr:to>
    <xdr:sp>
      <xdr:nvSpPr>
        <xdr:cNvPr id="4" name="WordArt 6"/>
        <xdr:cNvSpPr>
          <a:spLocks/>
        </xdr:cNvSpPr>
      </xdr:nvSpPr>
      <xdr:spPr>
        <a:xfrm>
          <a:off x="923925" y="714375"/>
          <a:ext cx="2771775" cy="4572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ＭＳ Ｐ明朝"/>
              <a:cs typeface="ＭＳ Ｐ明朝"/>
            </a:rPr>
            <a:t>村　勢　要　覧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16</xdr:row>
      <xdr:rowOff>133350</xdr:rowOff>
    </xdr:from>
    <xdr:to>
      <xdr:col>31</xdr:col>
      <xdr:colOff>333375</xdr:colOff>
      <xdr:row>17</xdr:row>
      <xdr:rowOff>57150</xdr:rowOff>
    </xdr:to>
    <xdr:sp>
      <xdr:nvSpPr>
        <xdr:cNvPr id="1" name="WordArt 2"/>
        <xdr:cNvSpPr>
          <a:spLocks/>
        </xdr:cNvSpPr>
      </xdr:nvSpPr>
      <xdr:spPr>
        <a:xfrm>
          <a:off x="2095500" y="3629025"/>
          <a:ext cx="8277225" cy="16002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B2B2B2">
                  <a:alpha val="50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ＭＳ Ｐゴシック"/>
              <a:cs typeface="ＭＳ Ｐゴシック"/>
            </a:rPr>
            <a:t>資　料　編</a:t>
          </a:r>
        </a:p>
      </xdr:txBody>
    </xdr:sp>
    <xdr:clientData/>
  </xdr:twoCellAnchor>
  <xdr:twoCellAnchor>
    <xdr:from>
      <xdr:col>23</xdr:col>
      <xdr:colOff>200025</xdr:colOff>
      <xdr:row>24</xdr:row>
      <xdr:rowOff>76200</xdr:rowOff>
    </xdr:from>
    <xdr:to>
      <xdr:col>34</xdr:col>
      <xdr:colOff>171450</xdr:colOff>
      <xdr:row>24</xdr:row>
      <xdr:rowOff>533400</xdr:rowOff>
    </xdr:to>
    <xdr:sp>
      <xdr:nvSpPr>
        <xdr:cNvPr id="2" name="WordArt 3"/>
        <xdr:cNvSpPr>
          <a:spLocks/>
        </xdr:cNvSpPr>
      </xdr:nvSpPr>
      <xdr:spPr>
        <a:xfrm>
          <a:off x="7696200" y="6448425"/>
          <a:ext cx="3552825" cy="4572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ＭＳ Ｐ明朝"/>
              <a:cs typeface="ＭＳ Ｐ明朝"/>
            </a:rPr>
            <a:t>大　蔵　村</a:t>
          </a:r>
        </a:p>
      </xdr:txBody>
    </xdr:sp>
    <xdr:clientData/>
  </xdr:twoCellAnchor>
  <xdr:twoCellAnchor>
    <xdr:from>
      <xdr:col>6</xdr:col>
      <xdr:colOff>0</xdr:colOff>
      <xdr:row>11</xdr:row>
      <xdr:rowOff>28575</xdr:rowOff>
    </xdr:from>
    <xdr:to>
      <xdr:col>18</xdr:col>
      <xdr:colOff>247650</xdr:colOff>
      <xdr:row>12</xdr:row>
      <xdr:rowOff>0</xdr:rowOff>
    </xdr:to>
    <xdr:sp>
      <xdr:nvSpPr>
        <xdr:cNvPr id="3" name="WordArt 5"/>
        <xdr:cNvSpPr>
          <a:spLocks/>
        </xdr:cNvSpPr>
      </xdr:nvSpPr>
      <xdr:spPr>
        <a:xfrm>
          <a:off x="2085975" y="2305050"/>
          <a:ext cx="4048125" cy="5048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40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ＭＳ Ｐ明朝"/>
              <a:cs typeface="ＭＳ Ｐ明朝"/>
            </a:rPr>
            <a:t>ＤＡＴＡ　　ＲＯＯＭ</a:t>
          </a:r>
        </a:p>
      </xdr:txBody>
    </xdr:sp>
    <xdr:clientData/>
  </xdr:twoCellAnchor>
  <xdr:twoCellAnchor>
    <xdr:from>
      <xdr:col>2</xdr:col>
      <xdr:colOff>200025</xdr:colOff>
      <xdr:row>4</xdr:row>
      <xdr:rowOff>28575</xdr:rowOff>
    </xdr:from>
    <xdr:to>
      <xdr:col>11</xdr:col>
      <xdr:colOff>38100</xdr:colOff>
      <xdr:row>4</xdr:row>
      <xdr:rowOff>485775</xdr:rowOff>
    </xdr:to>
    <xdr:sp>
      <xdr:nvSpPr>
        <xdr:cNvPr id="4" name="WordArt 6"/>
        <xdr:cNvSpPr>
          <a:spLocks/>
        </xdr:cNvSpPr>
      </xdr:nvSpPr>
      <xdr:spPr>
        <a:xfrm>
          <a:off x="923925" y="714375"/>
          <a:ext cx="2771775" cy="4572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ＭＳ Ｐ明朝"/>
              <a:cs typeface="ＭＳ Ｐ明朝"/>
            </a:rPr>
            <a:t>村　勢　要　覧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781"/>
  <sheetViews>
    <sheetView tabSelected="1" view="pageBreakPreview" zoomScale="85" zoomScaleSheetLayoutView="85" workbookViewId="0" topLeftCell="A196">
      <selection activeCell="AK205" sqref="AK205:AL208"/>
    </sheetView>
  </sheetViews>
  <sheetFormatPr defaultColWidth="4.125" defaultRowHeight="13.5"/>
  <cols>
    <col min="1" max="1" width="4.125" style="55" customWidth="1"/>
    <col min="2" max="2" width="5.375" style="55" customWidth="1"/>
    <col min="3" max="4" width="4.50390625" style="55" customWidth="1"/>
    <col min="5" max="5" width="4.75390625" style="55" customWidth="1"/>
    <col min="6" max="15" width="4.125" style="55" customWidth="1"/>
    <col min="16" max="16" width="4.50390625" style="55" customWidth="1"/>
    <col min="17" max="20" width="4.125" style="55" customWidth="1"/>
    <col min="21" max="21" width="4.625" style="55" customWidth="1"/>
    <col min="22" max="28" width="4.125" style="55" customWidth="1"/>
    <col min="29" max="29" width="4.50390625" style="55" customWidth="1"/>
    <col min="30" max="31" width="4.125" style="55" customWidth="1"/>
    <col min="32" max="32" width="4.75390625" style="55" customWidth="1"/>
    <col min="33" max="33" width="4.125" style="55" customWidth="1"/>
    <col min="34" max="34" width="4.75390625" style="55" customWidth="1"/>
    <col min="35" max="36" width="4.125" style="55" customWidth="1"/>
    <col min="37" max="37" width="4.25390625" style="55" customWidth="1"/>
    <col min="38" max="38" width="4.00390625" style="55" customWidth="1"/>
    <col min="39" max="16384" width="4.125" style="55" customWidth="1"/>
  </cols>
  <sheetData>
    <row r="1" spans="1:38" ht="13.5" customHeight="1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</row>
    <row r="2" spans="1:38" ht="13.5" customHeight="1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</row>
    <row r="3" spans="1:38" ht="13.5" customHeight="1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</row>
    <row r="4" spans="1:38" ht="13.5" customHeight="1" thickBot="1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</row>
    <row r="5" spans="1:38" ht="43.5" thickBot="1" thickTop="1">
      <c r="A5" s="21"/>
      <c r="B5" s="21"/>
      <c r="C5" s="316"/>
      <c r="D5" s="316"/>
      <c r="E5" s="316"/>
      <c r="F5" s="316"/>
      <c r="G5" s="316"/>
      <c r="H5" s="316"/>
      <c r="I5" s="316"/>
      <c r="J5" s="316"/>
      <c r="K5" s="316"/>
      <c r="L5" s="316"/>
      <c r="M5" s="56"/>
      <c r="N5" s="56"/>
      <c r="O5" s="56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</row>
    <row r="6" spans="1:38" ht="14.25" thickTop="1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</row>
    <row r="7" spans="1:38" ht="13.5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</row>
    <row r="8" spans="1:38" ht="13.5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</row>
    <row r="9" spans="1:38" ht="13.5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</row>
    <row r="10" spans="1:38" ht="13.5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</row>
    <row r="11" spans="1:38" ht="13.5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</row>
    <row r="12" spans="1:38" ht="42">
      <c r="A12" s="21"/>
      <c r="B12" s="21"/>
      <c r="C12" s="21"/>
      <c r="D12" s="21"/>
      <c r="E12" s="21"/>
      <c r="F12" s="21"/>
      <c r="G12" s="317"/>
      <c r="H12" s="317"/>
      <c r="I12" s="317"/>
      <c r="J12" s="317"/>
      <c r="K12" s="317"/>
      <c r="L12" s="317"/>
      <c r="M12" s="317"/>
      <c r="N12" s="317"/>
      <c r="O12" s="317"/>
      <c r="P12" s="317"/>
      <c r="Q12" s="317"/>
      <c r="R12" s="317"/>
      <c r="S12" s="317"/>
      <c r="T12" s="317"/>
      <c r="U12" s="57"/>
      <c r="V12" s="57"/>
      <c r="W12" s="318" t="s">
        <v>1000</v>
      </c>
      <c r="X12" s="318"/>
      <c r="Y12" s="318"/>
      <c r="Z12" s="318"/>
      <c r="AA12" s="318"/>
      <c r="AB12" s="318"/>
      <c r="AC12" s="318"/>
      <c r="AD12" s="318"/>
      <c r="AE12" s="318"/>
      <c r="AF12" s="318"/>
      <c r="AG12" s="318"/>
      <c r="AH12" s="318"/>
      <c r="AI12" s="318"/>
      <c r="AJ12" s="318"/>
      <c r="AK12" s="318"/>
      <c r="AL12" s="21"/>
    </row>
    <row r="13" spans="1:38" ht="13.5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</row>
    <row r="14" spans="1:38" ht="13.5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</row>
    <row r="15" spans="1:38" ht="13.5">
      <c r="A15" s="21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</row>
    <row r="16" spans="1:38" ht="13.5">
      <c r="A16" s="21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</row>
    <row r="17" spans="1:38" ht="132" customHeight="1">
      <c r="A17" s="21"/>
      <c r="B17" s="21"/>
      <c r="C17" s="21"/>
      <c r="D17" s="21"/>
      <c r="E17" s="21"/>
      <c r="F17" s="21"/>
      <c r="G17" s="319"/>
      <c r="H17" s="319"/>
      <c r="I17" s="319"/>
      <c r="J17" s="319"/>
      <c r="K17" s="319"/>
      <c r="L17" s="319"/>
      <c r="M17" s="319"/>
      <c r="N17" s="319"/>
      <c r="O17" s="319"/>
      <c r="P17" s="319"/>
      <c r="Q17" s="319"/>
      <c r="R17" s="319"/>
      <c r="S17" s="319"/>
      <c r="T17" s="319"/>
      <c r="U17" s="319"/>
      <c r="V17" s="319"/>
      <c r="W17" s="319"/>
      <c r="X17" s="319"/>
      <c r="Y17" s="319"/>
      <c r="Z17" s="319"/>
      <c r="AA17" s="319"/>
      <c r="AB17" s="319"/>
      <c r="AC17" s="319"/>
      <c r="AD17" s="319"/>
      <c r="AE17" s="319"/>
      <c r="AF17" s="58"/>
      <c r="AG17" s="58"/>
      <c r="AH17" s="58"/>
      <c r="AI17" s="21"/>
      <c r="AJ17" s="21"/>
      <c r="AK17" s="21"/>
      <c r="AL17" s="21"/>
    </row>
    <row r="18" spans="1:38" ht="13.5" customHeight="1">
      <c r="A18" s="21"/>
      <c r="B18" s="21"/>
      <c r="C18" s="21"/>
      <c r="D18" s="21"/>
      <c r="E18" s="21"/>
      <c r="F18" s="21"/>
      <c r="G18" s="319"/>
      <c r="H18" s="319"/>
      <c r="I18" s="319"/>
      <c r="J18" s="319"/>
      <c r="K18" s="319"/>
      <c r="L18" s="319"/>
      <c r="M18" s="319"/>
      <c r="N18" s="319"/>
      <c r="O18" s="319"/>
      <c r="P18" s="319"/>
      <c r="Q18" s="319"/>
      <c r="R18" s="319"/>
      <c r="S18" s="319"/>
      <c r="T18" s="319"/>
      <c r="U18" s="319"/>
      <c r="V18" s="319"/>
      <c r="W18" s="319"/>
      <c r="X18" s="319"/>
      <c r="Y18" s="319"/>
      <c r="Z18" s="319"/>
      <c r="AA18" s="319"/>
      <c r="AB18" s="319"/>
      <c r="AC18" s="319"/>
      <c r="AD18" s="319"/>
      <c r="AE18" s="319"/>
      <c r="AF18" s="21"/>
      <c r="AG18" s="21"/>
      <c r="AH18" s="21"/>
      <c r="AI18" s="21"/>
      <c r="AJ18" s="21"/>
      <c r="AK18" s="21"/>
      <c r="AL18" s="21"/>
    </row>
    <row r="19" spans="1:38" ht="13.5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</row>
    <row r="20" spans="1:38" ht="13.5">
      <c r="A20" s="21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</row>
    <row r="21" spans="1:38" ht="13.5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</row>
    <row r="22" spans="1:38" ht="13.5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</row>
    <row r="23" spans="1:38" ht="13.5">
      <c r="A23" s="21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</row>
    <row r="24" spans="1:38" ht="13.5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</row>
    <row r="25" spans="1:38" ht="45.75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320"/>
      <c r="Y25" s="320"/>
      <c r="Z25" s="320"/>
      <c r="AA25" s="320"/>
      <c r="AB25" s="320"/>
      <c r="AC25" s="320"/>
      <c r="AD25" s="320"/>
      <c r="AE25" s="320"/>
      <c r="AF25" s="320"/>
      <c r="AG25" s="320"/>
      <c r="AH25" s="320"/>
      <c r="AI25" s="320"/>
      <c r="AJ25" s="21"/>
      <c r="AK25" s="21"/>
      <c r="AL25" s="21"/>
    </row>
    <row r="26" spans="1:38" ht="13.5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</row>
    <row r="27" spans="1:38" ht="13.5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</row>
    <row r="28" spans="1:38" ht="13.5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</row>
    <row r="29" spans="1:38" ht="13.5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</row>
    <row r="30" spans="1:38" ht="13.5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</row>
    <row r="35" spans="1:24" ht="18.75" customHeight="1">
      <c r="A35" s="290"/>
      <c r="B35" s="290"/>
      <c r="C35" s="290"/>
      <c r="D35" s="290"/>
      <c r="E35" s="59"/>
      <c r="F35" s="59"/>
      <c r="G35" s="59"/>
      <c r="H35" s="59"/>
      <c r="I35" s="59"/>
      <c r="J35" s="59"/>
      <c r="K35" s="59"/>
      <c r="L35" s="59"/>
      <c r="M35" s="59"/>
      <c r="N35" s="59"/>
      <c r="Q35" s="291"/>
      <c r="R35" s="291"/>
      <c r="S35" s="291"/>
      <c r="T35" s="291"/>
      <c r="U35" s="291"/>
      <c r="V35" s="291"/>
      <c r="W35" s="291"/>
      <c r="X35" s="291"/>
    </row>
    <row r="36" spans="1:24" ht="18.75" customHeight="1" thickBot="1">
      <c r="A36" s="290" t="s">
        <v>478</v>
      </c>
      <c r="B36" s="290"/>
      <c r="C36" s="290"/>
      <c r="D36" s="290"/>
      <c r="E36" s="59"/>
      <c r="F36" s="59"/>
      <c r="G36" s="59"/>
      <c r="H36" s="59"/>
      <c r="I36" s="59"/>
      <c r="J36" s="59"/>
      <c r="K36" s="59"/>
      <c r="L36" s="59"/>
      <c r="M36" s="59"/>
      <c r="N36" s="59"/>
      <c r="Q36" s="291" t="s">
        <v>750</v>
      </c>
      <c r="R36" s="291"/>
      <c r="S36" s="291"/>
      <c r="T36" s="291"/>
      <c r="U36" s="291"/>
      <c r="V36" s="291"/>
      <c r="W36" s="291"/>
      <c r="X36" s="291"/>
    </row>
    <row r="37" spans="1:17" ht="19.5" customHeight="1">
      <c r="A37" s="293" t="s">
        <v>26</v>
      </c>
      <c r="B37" s="294"/>
      <c r="C37" s="274" t="s">
        <v>469</v>
      </c>
      <c r="D37" s="314"/>
      <c r="E37" s="314"/>
      <c r="F37" s="314"/>
      <c r="G37" s="315"/>
      <c r="H37" s="293" t="s">
        <v>26</v>
      </c>
      <c r="I37" s="294"/>
      <c r="J37" s="274" t="s">
        <v>470</v>
      </c>
      <c r="K37" s="275"/>
      <c r="L37" s="275"/>
      <c r="M37" s="275"/>
      <c r="N37" s="275"/>
      <c r="Q37" s="27" t="s">
        <v>751</v>
      </c>
    </row>
    <row r="38" spans="1:21" ht="19.5" customHeight="1">
      <c r="A38" s="321" t="s">
        <v>27</v>
      </c>
      <c r="B38" s="322"/>
      <c r="C38" s="323" t="s">
        <v>471</v>
      </c>
      <c r="D38" s="324"/>
      <c r="E38" s="324"/>
      <c r="F38" s="324"/>
      <c r="G38" s="325"/>
      <c r="H38" s="321" t="s">
        <v>611</v>
      </c>
      <c r="I38" s="322"/>
      <c r="J38" s="323" t="s">
        <v>472</v>
      </c>
      <c r="K38" s="326"/>
      <c r="L38" s="326"/>
      <c r="M38" s="326"/>
      <c r="N38" s="326"/>
      <c r="Q38" s="327" t="s">
        <v>748</v>
      </c>
      <c r="R38" s="327"/>
      <c r="S38" s="327"/>
      <c r="T38" s="327"/>
      <c r="U38" s="327"/>
    </row>
    <row r="39" spans="1:22" ht="19.5" customHeight="1" thickBot="1">
      <c r="A39" s="328" t="s">
        <v>25</v>
      </c>
      <c r="B39" s="329"/>
      <c r="C39" s="330" t="s">
        <v>473</v>
      </c>
      <c r="D39" s="331"/>
      <c r="E39" s="331"/>
      <c r="F39" s="331"/>
      <c r="G39" s="332"/>
      <c r="H39" s="328" t="s">
        <v>612</v>
      </c>
      <c r="I39" s="329"/>
      <c r="J39" s="330" t="s">
        <v>474</v>
      </c>
      <c r="K39" s="333"/>
      <c r="L39" s="333"/>
      <c r="M39" s="333"/>
      <c r="N39" s="333"/>
      <c r="Q39" s="327" t="s">
        <v>749</v>
      </c>
      <c r="R39" s="327"/>
      <c r="S39" s="327"/>
      <c r="T39" s="327"/>
      <c r="U39" s="327"/>
      <c r="V39" s="19"/>
    </row>
    <row r="40" ht="19.5" customHeight="1"/>
    <row r="41" spans="1:33" s="86" customFormat="1" ht="17.25" customHeight="1" thickBot="1">
      <c r="A41" s="334" t="s">
        <v>58</v>
      </c>
      <c r="B41" s="334"/>
      <c r="C41" s="334"/>
      <c r="D41" s="335" t="s">
        <v>1032</v>
      </c>
      <c r="E41" s="336"/>
      <c r="F41" s="336"/>
      <c r="G41" s="336"/>
      <c r="AC41" s="335" t="s">
        <v>569</v>
      </c>
      <c r="AD41" s="335"/>
      <c r="AE41" s="335"/>
      <c r="AF41" s="335"/>
      <c r="AG41" s="335"/>
    </row>
    <row r="42" spans="1:33" s="86" customFormat="1" ht="20.25" customHeight="1">
      <c r="A42" s="337"/>
      <c r="B42" s="256"/>
      <c r="C42" s="256"/>
      <c r="D42" s="284" t="s">
        <v>28</v>
      </c>
      <c r="E42" s="284"/>
      <c r="F42" s="284" t="s">
        <v>29</v>
      </c>
      <c r="G42" s="284"/>
      <c r="H42" s="284" t="s">
        <v>30</v>
      </c>
      <c r="I42" s="284"/>
      <c r="J42" s="284" t="s">
        <v>31</v>
      </c>
      <c r="K42" s="284"/>
      <c r="L42" s="284" t="s">
        <v>32</v>
      </c>
      <c r="M42" s="284"/>
      <c r="N42" s="284" t="s">
        <v>33</v>
      </c>
      <c r="O42" s="284"/>
      <c r="P42" s="284" t="s">
        <v>34</v>
      </c>
      <c r="Q42" s="284"/>
      <c r="R42" s="284" t="s">
        <v>35</v>
      </c>
      <c r="S42" s="284"/>
      <c r="T42" s="284" t="s">
        <v>36</v>
      </c>
      <c r="U42" s="284"/>
      <c r="V42" s="284" t="s">
        <v>37</v>
      </c>
      <c r="W42" s="284"/>
      <c r="X42" s="284" t="s">
        <v>38</v>
      </c>
      <c r="Y42" s="284"/>
      <c r="Z42" s="284" t="s">
        <v>39</v>
      </c>
      <c r="AA42" s="284"/>
      <c r="AB42" s="284" t="s">
        <v>78</v>
      </c>
      <c r="AC42" s="284"/>
      <c r="AD42" s="284"/>
      <c r="AE42" s="284" t="s">
        <v>48</v>
      </c>
      <c r="AF42" s="284"/>
      <c r="AG42" s="338"/>
    </row>
    <row r="43" spans="1:33" s="86" customFormat="1" ht="20.25" customHeight="1">
      <c r="A43" s="339" t="s">
        <v>40</v>
      </c>
      <c r="B43" s="341" t="s">
        <v>42</v>
      </c>
      <c r="C43" s="15" t="s">
        <v>43</v>
      </c>
      <c r="D43" s="344">
        <v>3.9</v>
      </c>
      <c r="E43" s="344"/>
      <c r="F43" s="344">
        <v>7.8</v>
      </c>
      <c r="G43" s="344"/>
      <c r="H43" s="344">
        <v>11.6</v>
      </c>
      <c r="I43" s="344"/>
      <c r="J43" s="344">
        <v>19.9</v>
      </c>
      <c r="K43" s="344"/>
      <c r="L43" s="344">
        <v>31.2</v>
      </c>
      <c r="M43" s="344"/>
      <c r="N43" s="344">
        <v>32.9</v>
      </c>
      <c r="O43" s="344"/>
      <c r="P43" s="344">
        <v>30.2</v>
      </c>
      <c r="Q43" s="344"/>
      <c r="R43" s="344">
        <v>34.1</v>
      </c>
      <c r="S43" s="344"/>
      <c r="T43" s="344">
        <v>32.4</v>
      </c>
      <c r="U43" s="344"/>
      <c r="V43" s="344">
        <v>27.2</v>
      </c>
      <c r="W43" s="344"/>
      <c r="X43" s="344">
        <v>17.7</v>
      </c>
      <c r="Y43" s="344"/>
      <c r="Z43" s="344">
        <v>9.3</v>
      </c>
      <c r="AA43" s="344"/>
      <c r="AB43" s="345"/>
      <c r="AC43" s="345"/>
      <c r="AD43" s="345"/>
      <c r="AE43" s="345"/>
      <c r="AF43" s="345"/>
      <c r="AG43" s="346"/>
    </row>
    <row r="44" spans="1:33" s="86" customFormat="1" ht="20.25" customHeight="1">
      <c r="A44" s="339"/>
      <c r="B44" s="342"/>
      <c r="C44" s="15" t="s">
        <v>44</v>
      </c>
      <c r="D44" s="344">
        <v>-1.8</v>
      </c>
      <c r="E44" s="344"/>
      <c r="F44" s="347">
        <v>-1.8</v>
      </c>
      <c r="G44" s="344"/>
      <c r="H44" s="344">
        <v>1.6</v>
      </c>
      <c r="I44" s="344"/>
      <c r="J44" s="344">
        <v>6.8</v>
      </c>
      <c r="K44" s="344"/>
      <c r="L44" s="344">
        <v>14.5</v>
      </c>
      <c r="M44" s="344"/>
      <c r="N44" s="344">
        <v>20.6</v>
      </c>
      <c r="O44" s="344"/>
      <c r="P44" s="344">
        <v>22.8</v>
      </c>
      <c r="Q44" s="344"/>
      <c r="R44" s="344">
        <v>24.6</v>
      </c>
      <c r="S44" s="344"/>
      <c r="T44" s="344">
        <v>20.4</v>
      </c>
      <c r="U44" s="344"/>
      <c r="V44" s="344">
        <v>14.8</v>
      </c>
      <c r="W44" s="344"/>
      <c r="X44" s="344">
        <v>5.7</v>
      </c>
      <c r="Y44" s="344"/>
      <c r="Z44" s="344">
        <v>1.7</v>
      </c>
      <c r="AA44" s="344"/>
      <c r="AB44" s="345"/>
      <c r="AC44" s="345"/>
      <c r="AD44" s="345"/>
      <c r="AE44" s="345"/>
      <c r="AF44" s="345"/>
      <c r="AG44" s="346"/>
    </row>
    <row r="45" spans="1:33" s="86" customFormat="1" ht="20.25" customHeight="1">
      <c r="A45" s="339"/>
      <c r="B45" s="343"/>
      <c r="C45" s="15" t="s">
        <v>45</v>
      </c>
      <c r="D45" s="344">
        <v>-9.5</v>
      </c>
      <c r="E45" s="344"/>
      <c r="F45" s="344">
        <v>-10.6</v>
      </c>
      <c r="G45" s="344"/>
      <c r="H45" s="344">
        <v>-8.3</v>
      </c>
      <c r="I45" s="344"/>
      <c r="J45" s="344">
        <v>-3.9</v>
      </c>
      <c r="K45" s="344"/>
      <c r="L45" s="344">
        <v>3.2</v>
      </c>
      <c r="M45" s="344"/>
      <c r="N45" s="344">
        <v>9.9</v>
      </c>
      <c r="O45" s="344"/>
      <c r="P45" s="344">
        <v>17</v>
      </c>
      <c r="Q45" s="344"/>
      <c r="R45" s="344">
        <v>16</v>
      </c>
      <c r="S45" s="344"/>
      <c r="T45" s="344">
        <v>6.9</v>
      </c>
      <c r="U45" s="344"/>
      <c r="V45" s="344">
        <v>5</v>
      </c>
      <c r="W45" s="344"/>
      <c r="X45" s="344">
        <v>-1.1</v>
      </c>
      <c r="Y45" s="344"/>
      <c r="Z45" s="344">
        <v>-6</v>
      </c>
      <c r="AA45" s="344"/>
      <c r="AB45" s="345"/>
      <c r="AC45" s="345"/>
      <c r="AD45" s="345"/>
      <c r="AE45" s="345"/>
      <c r="AF45" s="345"/>
      <c r="AG45" s="346"/>
    </row>
    <row r="46" spans="1:33" s="86" customFormat="1" ht="20.25" customHeight="1">
      <c r="A46" s="339"/>
      <c r="B46" s="348" t="s">
        <v>46</v>
      </c>
      <c r="C46" s="349"/>
      <c r="D46" s="344">
        <v>285</v>
      </c>
      <c r="E46" s="344"/>
      <c r="F46" s="344">
        <v>202</v>
      </c>
      <c r="G46" s="344"/>
      <c r="H46" s="344">
        <v>97</v>
      </c>
      <c r="I46" s="344"/>
      <c r="J46" s="344">
        <v>143</v>
      </c>
      <c r="K46" s="344"/>
      <c r="L46" s="344">
        <v>69.5</v>
      </c>
      <c r="M46" s="344"/>
      <c r="N46" s="344">
        <v>65</v>
      </c>
      <c r="O46" s="344"/>
      <c r="P46" s="344">
        <v>577</v>
      </c>
      <c r="Q46" s="344"/>
      <c r="R46" s="344">
        <v>197.5</v>
      </c>
      <c r="S46" s="344"/>
      <c r="T46" s="350">
        <v>139</v>
      </c>
      <c r="U46" s="350"/>
      <c r="V46" s="350">
        <v>216.5</v>
      </c>
      <c r="W46" s="350"/>
      <c r="X46" s="350">
        <v>339.5</v>
      </c>
      <c r="Y46" s="350"/>
      <c r="Z46" s="347">
        <v>420</v>
      </c>
      <c r="AA46" s="344"/>
      <c r="AB46" s="344">
        <f>SUM(D46:AA46)</f>
        <v>2751</v>
      </c>
      <c r="AC46" s="344"/>
      <c r="AD46" s="344"/>
      <c r="AE46" s="344">
        <f>AB46/12</f>
        <v>229.25</v>
      </c>
      <c r="AF46" s="344"/>
      <c r="AG46" s="351"/>
    </row>
    <row r="47" spans="1:33" s="86" customFormat="1" ht="21" customHeight="1" thickBot="1">
      <c r="A47" s="340"/>
      <c r="B47" s="352" t="s">
        <v>47</v>
      </c>
      <c r="C47" s="353"/>
      <c r="D47" s="354">
        <v>36.4</v>
      </c>
      <c r="E47" s="354"/>
      <c r="F47" s="354">
        <v>40.3</v>
      </c>
      <c r="G47" s="354"/>
      <c r="H47" s="354">
        <v>110.2</v>
      </c>
      <c r="I47" s="354"/>
      <c r="J47" s="354">
        <v>137.6</v>
      </c>
      <c r="K47" s="354"/>
      <c r="L47" s="354">
        <v>181.6</v>
      </c>
      <c r="M47" s="354"/>
      <c r="N47" s="354">
        <v>222.5</v>
      </c>
      <c r="O47" s="354"/>
      <c r="P47" s="354">
        <v>63</v>
      </c>
      <c r="Q47" s="354"/>
      <c r="R47" s="354">
        <v>158.2</v>
      </c>
      <c r="S47" s="354"/>
      <c r="T47" s="354">
        <v>162.7</v>
      </c>
      <c r="U47" s="354"/>
      <c r="V47" s="354">
        <v>86.4</v>
      </c>
      <c r="W47" s="354"/>
      <c r="X47" s="354">
        <v>61.1</v>
      </c>
      <c r="Y47" s="354"/>
      <c r="Z47" s="354">
        <v>26.6</v>
      </c>
      <c r="AA47" s="354"/>
      <c r="AB47" s="344">
        <f>SUM(D47:AA47)</f>
        <v>1286.6</v>
      </c>
      <c r="AC47" s="344"/>
      <c r="AD47" s="344"/>
      <c r="AE47" s="344">
        <f>AB47/12</f>
        <v>107.21666666666665</v>
      </c>
      <c r="AF47" s="344"/>
      <c r="AG47" s="351"/>
    </row>
    <row r="48" spans="1:33" s="86" customFormat="1" ht="20.25" customHeight="1">
      <c r="A48" s="355" t="s">
        <v>41</v>
      </c>
      <c r="B48" s="356" t="s">
        <v>42</v>
      </c>
      <c r="C48" s="16" t="s">
        <v>43</v>
      </c>
      <c r="D48" s="357">
        <v>3.9</v>
      </c>
      <c r="E48" s="357"/>
      <c r="F48" s="357">
        <v>11</v>
      </c>
      <c r="G48" s="357"/>
      <c r="H48" s="357">
        <v>16.6</v>
      </c>
      <c r="I48" s="357"/>
      <c r="J48" s="357">
        <v>18.4</v>
      </c>
      <c r="K48" s="357"/>
      <c r="L48" s="357">
        <v>29.8</v>
      </c>
      <c r="M48" s="357"/>
      <c r="N48" s="357">
        <v>29.6</v>
      </c>
      <c r="O48" s="357"/>
      <c r="P48" s="357">
        <v>29.7</v>
      </c>
      <c r="Q48" s="357"/>
      <c r="R48" s="357">
        <v>31.1</v>
      </c>
      <c r="S48" s="357"/>
      <c r="T48" s="357">
        <v>29</v>
      </c>
      <c r="U48" s="357"/>
      <c r="V48" s="357">
        <v>26.6</v>
      </c>
      <c r="W48" s="357"/>
      <c r="X48" s="357">
        <v>16.2</v>
      </c>
      <c r="Y48" s="357"/>
      <c r="Z48" s="357">
        <v>9.1</v>
      </c>
      <c r="AA48" s="357"/>
      <c r="AB48" s="358"/>
      <c r="AC48" s="358"/>
      <c r="AD48" s="358"/>
      <c r="AE48" s="358"/>
      <c r="AF48" s="358"/>
      <c r="AG48" s="359"/>
    </row>
    <row r="49" spans="1:33" s="86" customFormat="1" ht="20.25" customHeight="1">
      <c r="A49" s="339"/>
      <c r="B49" s="342"/>
      <c r="C49" s="15" t="s">
        <v>44</v>
      </c>
      <c r="D49" s="344">
        <v>-2.8</v>
      </c>
      <c r="E49" s="344"/>
      <c r="F49" s="344">
        <v>-3.1</v>
      </c>
      <c r="G49" s="344"/>
      <c r="H49" s="344">
        <v>0.3</v>
      </c>
      <c r="I49" s="344"/>
      <c r="J49" s="344">
        <v>4.8</v>
      </c>
      <c r="K49" s="344"/>
      <c r="L49" s="344">
        <v>10.9</v>
      </c>
      <c r="M49" s="344"/>
      <c r="N49" s="344">
        <v>17.7</v>
      </c>
      <c r="O49" s="344"/>
      <c r="P49" s="344">
        <v>20.7</v>
      </c>
      <c r="Q49" s="344"/>
      <c r="R49" s="344">
        <v>22</v>
      </c>
      <c r="S49" s="344"/>
      <c r="T49" s="344">
        <v>17.8</v>
      </c>
      <c r="U49" s="344"/>
      <c r="V49" s="344">
        <v>12.9</v>
      </c>
      <c r="W49" s="344"/>
      <c r="X49" s="344">
        <v>4.5</v>
      </c>
      <c r="Y49" s="344"/>
      <c r="Z49" s="344">
        <v>0.7</v>
      </c>
      <c r="AA49" s="344"/>
      <c r="AB49" s="345"/>
      <c r="AC49" s="345"/>
      <c r="AD49" s="345"/>
      <c r="AE49" s="345"/>
      <c r="AF49" s="345"/>
      <c r="AG49" s="346"/>
    </row>
    <row r="50" spans="1:33" s="86" customFormat="1" ht="20.25" customHeight="1">
      <c r="A50" s="339"/>
      <c r="B50" s="343"/>
      <c r="C50" s="15" t="s">
        <v>45</v>
      </c>
      <c r="D50" s="344">
        <v>-11.3</v>
      </c>
      <c r="E50" s="344"/>
      <c r="F50" s="344">
        <v>-14.1</v>
      </c>
      <c r="G50" s="344"/>
      <c r="H50" s="344">
        <v>-12.4</v>
      </c>
      <c r="I50" s="344"/>
      <c r="J50" s="344">
        <v>-3.4</v>
      </c>
      <c r="K50" s="344"/>
      <c r="L50" s="344">
        <v>-0.7</v>
      </c>
      <c r="M50" s="344"/>
      <c r="N50" s="344">
        <v>4.4</v>
      </c>
      <c r="O50" s="344"/>
      <c r="P50" s="344">
        <v>13.7</v>
      </c>
      <c r="Q50" s="344"/>
      <c r="R50" s="344">
        <v>12.6</v>
      </c>
      <c r="S50" s="344"/>
      <c r="T50" s="344">
        <v>4.3</v>
      </c>
      <c r="U50" s="344"/>
      <c r="V50" s="344">
        <v>1.9</v>
      </c>
      <c r="W50" s="344"/>
      <c r="X50" s="344">
        <v>-2.1</v>
      </c>
      <c r="Y50" s="344"/>
      <c r="Z50" s="344">
        <v>-3.6</v>
      </c>
      <c r="AA50" s="344"/>
      <c r="AB50" s="345"/>
      <c r="AC50" s="345"/>
      <c r="AD50" s="345"/>
      <c r="AE50" s="345"/>
      <c r="AF50" s="345"/>
      <c r="AG50" s="346"/>
    </row>
    <row r="51" spans="1:33" s="86" customFormat="1" ht="20.25" customHeight="1">
      <c r="A51" s="339"/>
      <c r="B51" s="348" t="s">
        <v>46</v>
      </c>
      <c r="C51" s="349"/>
      <c r="D51" s="344">
        <v>477</v>
      </c>
      <c r="E51" s="344"/>
      <c r="F51" s="344">
        <v>269.5</v>
      </c>
      <c r="G51" s="344"/>
      <c r="H51" s="344">
        <v>146.5</v>
      </c>
      <c r="I51" s="344"/>
      <c r="J51" s="344">
        <v>186</v>
      </c>
      <c r="K51" s="344"/>
      <c r="L51" s="344">
        <v>94</v>
      </c>
      <c r="M51" s="344"/>
      <c r="N51" s="344">
        <v>72</v>
      </c>
      <c r="O51" s="344"/>
      <c r="P51" s="344">
        <v>582.5</v>
      </c>
      <c r="Q51" s="344"/>
      <c r="R51" s="344">
        <v>186</v>
      </c>
      <c r="S51" s="344"/>
      <c r="T51" s="344">
        <v>137</v>
      </c>
      <c r="U51" s="344"/>
      <c r="V51" s="344">
        <v>360</v>
      </c>
      <c r="W51" s="344"/>
      <c r="X51" s="344">
        <v>416</v>
      </c>
      <c r="Y51" s="344"/>
      <c r="Z51" s="344">
        <v>539.5</v>
      </c>
      <c r="AA51" s="344"/>
      <c r="AB51" s="350">
        <f>SUM(D51:AA51)</f>
        <v>3466</v>
      </c>
      <c r="AC51" s="350"/>
      <c r="AD51" s="344"/>
      <c r="AE51" s="344">
        <f>AB51/12</f>
        <v>288.8333333333333</v>
      </c>
      <c r="AF51" s="344"/>
      <c r="AG51" s="351"/>
    </row>
    <row r="52" spans="1:39" s="86" customFormat="1" ht="20.25" customHeight="1" thickBot="1">
      <c r="A52" s="340"/>
      <c r="B52" s="352" t="s">
        <v>47</v>
      </c>
      <c r="C52" s="353"/>
      <c r="D52" s="360">
        <v>31.6</v>
      </c>
      <c r="E52" s="360"/>
      <c r="F52" s="360">
        <v>37</v>
      </c>
      <c r="G52" s="360"/>
      <c r="H52" s="360">
        <v>112.8</v>
      </c>
      <c r="I52" s="360"/>
      <c r="J52" s="360">
        <v>140.3</v>
      </c>
      <c r="K52" s="360"/>
      <c r="L52" s="360">
        <v>205.4</v>
      </c>
      <c r="M52" s="360"/>
      <c r="N52" s="360">
        <v>201.9</v>
      </c>
      <c r="O52" s="360"/>
      <c r="P52" s="360">
        <v>62.1</v>
      </c>
      <c r="Q52" s="360"/>
      <c r="R52" s="360">
        <v>149.2</v>
      </c>
      <c r="S52" s="360"/>
      <c r="T52" s="360">
        <v>141.1</v>
      </c>
      <c r="U52" s="360"/>
      <c r="V52" s="360">
        <v>72.6</v>
      </c>
      <c r="W52" s="360"/>
      <c r="X52" s="360">
        <v>74.6</v>
      </c>
      <c r="Y52" s="360"/>
      <c r="Z52" s="360">
        <v>18.4</v>
      </c>
      <c r="AA52" s="360"/>
      <c r="AB52" s="361">
        <f>SUM(D52:AA52)</f>
        <v>1246.9999999999998</v>
      </c>
      <c r="AC52" s="361"/>
      <c r="AD52" s="360"/>
      <c r="AE52" s="360">
        <f>AB52/12</f>
        <v>103.91666666666664</v>
      </c>
      <c r="AF52" s="360"/>
      <c r="AG52" s="362"/>
      <c r="AK52" s="77"/>
      <c r="AL52" s="77"/>
      <c r="AM52" s="77"/>
    </row>
    <row r="53" spans="21:33" s="86" customFormat="1" ht="20.25" customHeight="1">
      <c r="U53" s="232" t="s">
        <v>1033</v>
      </c>
      <c r="V53" s="232"/>
      <c r="W53" s="232"/>
      <c r="X53" s="232"/>
      <c r="Y53" s="232"/>
      <c r="Z53" s="232"/>
      <c r="AA53" s="232"/>
      <c r="AB53" s="232"/>
      <c r="AC53" s="232"/>
      <c r="AD53" s="232"/>
      <c r="AE53" s="232"/>
      <c r="AF53" s="232"/>
      <c r="AG53" s="232"/>
    </row>
    <row r="54" spans="23:32" s="86" customFormat="1" ht="20.25" customHeight="1">
      <c r="W54" s="19"/>
      <c r="X54" s="19"/>
      <c r="Y54" s="19"/>
      <c r="Z54" s="19"/>
      <c r="AA54" s="19"/>
      <c r="AB54" s="19"/>
      <c r="AC54" s="19"/>
      <c r="AD54" s="19"/>
      <c r="AE54" s="19"/>
      <c r="AF54" s="19"/>
    </row>
    <row r="55" spans="32:37" s="86" customFormat="1" ht="20.25" customHeight="1" thickBot="1">
      <c r="AF55" s="236" t="s">
        <v>1070</v>
      </c>
      <c r="AG55" s="236"/>
      <c r="AH55" s="236"/>
      <c r="AI55" s="236"/>
      <c r="AJ55" s="236"/>
      <c r="AK55" s="236"/>
    </row>
    <row r="56" spans="1:67" s="86" customFormat="1" ht="20.25" customHeight="1" thickBot="1">
      <c r="A56" s="363" t="s">
        <v>1040</v>
      </c>
      <c r="B56" s="364"/>
      <c r="C56" s="365" t="s">
        <v>390</v>
      </c>
      <c r="D56" s="365"/>
      <c r="E56" s="366" t="s">
        <v>1041</v>
      </c>
      <c r="F56" s="367"/>
      <c r="G56" s="368"/>
      <c r="H56" s="366" t="s">
        <v>1042</v>
      </c>
      <c r="I56" s="367"/>
      <c r="J56" s="368"/>
      <c r="K56" s="366" t="s">
        <v>1043</v>
      </c>
      <c r="L56" s="367"/>
      <c r="M56" s="368"/>
      <c r="N56" s="366" t="s">
        <v>1044</v>
      </c>
      <c r="O56" s="367"/>
      <c r="P56" s="368"/>
      <c r="Q56" s="366" t="s">
        <v>1045</v>
      </c>
      <c r="R56" s="367"/>
      <c r="S56" s="368"/>
      <c r="T56" s="366" t="s">
        <v>1046</v>
      </c>
      <c r="U56" s="367"/>
      <c r="V56" s="368"/>
      <c r="W56" s="366" t="s">
        <v>777</v>
      </c>
      <c r="X56" s="367"/>
      <c r="Y56" s="368"/>
      <c r="Z56" s="366" t="s">
        <v>791</v>
      </c>
      <c r="AA56" s="367"/>
      <c r="AB56" s="368"/>
      <c r="AC56" s="369" t="s">
        <v>844</v>
      </c>
      <c r="AD56" s="369"/>
      <c r="AE56" s="369"/>
      <c r="AF56" s="368" t="s">
        <v>941</v>
      </c>
      <c r="AG56" s="369"/>
      <c r="AH56" s="366"/>
      <c r="AI56" s="369" t="s">
        <v>972</v>
      </c>
      <c r="AJ56" s="369"/>
      <c r="AK56" s="370"/>
      <c r="AL56" s="263"/>
      <c r="AM56" s="263"/>
      <c r="AN56" s="263"/>
      <c r="AO56" s="263"/>
      <c r="AP56" s="263"/>
      <c r="AQ56" s="263"/>
      <c r="AR56" s="263"/>
      <c r="AS56" s="263"/>
      <c r="AT56" s="263"/>
      <c r="AU56" s="263"/>
      <c r="AV56" s="263"/>
      <c r="AW56" s="263"/>
      <c r="AX56" s="263"/>
      <c r="AY56" s="263"/>
      <c r="AZ56" s="263"/>
      <c r="BA56" s="263"/>
      <c r="BB56" s="263"/>
      <c r="BC56" s="263"/>
      <c r="BD56" s="263"/>
      <c r="BE56" s="263"/>
      <c r="BF56" s="263"/>
      <c r="BG56" s="263"/>
      <c r="BH56" s="263"/>
      <c r="BI56" s="263"/>
      <c r="BJ56" s="263"/>
      <c r="BK56" s="263"/>
      <c r="BL56" s="263"/>
      <c r="BM56" s="263"/>
      <c r="BN56" s="263"/>
      <c r="BO56" s="263"/>
    </row>
    <row r="57" spans="1:67" s="86" customFormat="1" ht="20.25" customHeight="1">
      <c r="A57" s="371" t="s">
        <v>52</v>
      </c>
      <c r="B57" s="313"/>
      <c r="C57" s="271" t="s">
        <v>55</v>
      </c>
      <c r="D57" s="289"/>
      <c r="E57" s="373" t="s">
        <v>667</v>
      </c>
      <c r="F57" s="374"/>
      <c r="G57" s="375"/>
      <c r="H57" s="373" t="s">
        <v>668</v>
      </c>
      <c r="I57" s="374"/>
      <c r="J57" s="375"/>
      <c r="K57" s="376" t="s">
        <v>1047</v>
      </c>
      <c r="L57" s="376"/>
      <c r="M57" s="377"/>
      <c r="N57" s="373" t="s">
        <v>723</v>
      </c>
      <c r="O57" s="374"/>
      <c r="P57" s="375"/>
      <c r="Q57" s="373" t="s">
        <v>772</v>
      </c>
      <c r="R57" s="374"/>
      <c r="S57" s="375"/>
      <c r="T57" s="373" t="s">
        <v>1048</v>
      </c>
      <c r="U57" s="374"/>
      <c r="V57" s="375"/>
      <c r="W57" s="373" t="s">
        <v>845</v>
      </c>
      <c r="X57" s="374"/>
      <c r="Y57" s="375"/>
      <c r="Z57" s="373" t="s">
        <v>1049</v>
      </c>
      <c r="AA57" s="374"/>
      <c r="AB57" s="375"/>
      <c r="AC57" s="378" t="s">
        <v>1050</v>
      </c>
      <c r="AD57" s="378"/>
      <c r="AE57" s="378"/>
      <c r="AF57" s="375" t="s">
        <v>973</v>
      </c>
      <c r="AG57" s="378"/>
      <c r="AH57" s="373"/>
      <c r="AI57" s="379" t="s">
        <v>1051</v>
      </c>
      <c r="AJ57" s="379"/>
      <c r="AK57" s="380"/>
      <c r="AL57" s="264"/>
      <c r="AM57" s="264"/>
      <c r="AN57" s="264"/>
      <c r="AO57" s="264"/>
      <c r="AP57" s="264"/>
      <c r="AQ57" s="264"/>
      <c r="AR57" s="264"/>
      <c r="AS57" s="264"/>
      <c r="AT57" s="264"/>
      <c r="AU57" s="264"/>
      <c r="AV57" s="264"/>
      <c r="AW57" s="264"/>
      <c r="AX57" s="264"/>
      <c r="AY57" s="264"/>
      <c r="AZ57" s="264"/>
      <c r="BA57" s="264"/>
      <c r="BB57" s="264"/>
      <c r="BC57" s="264"/>
      <c r="BD57" s="264"/>
      <c r="BE57" s="264"/>
      <c r="BF57" s="264"/>
      <c r="BG57" s="264"/>
      <c r="BH57" s="264"/>
      <c r="BI57" s="264"/>
      <c r="BJ57" s="264"/>
      <c r="BK57" s="264"/>
      <c r="BL57" s="264"/>
      <c r="BM57" s="264"/>
      <c r="BN57" s="264"/>
      <c r="BO57" s="264"/>
    </row>
    <row r="58" spans="1:67" s="86" customFormat="1" ht="20.25" customHeight="1">
      <c r="A58" s="372"/>
      <c r="B58" s="288"/>
      <c r="C58" s="348" t="s">
        <v>56</v>
      </c>
      <c r="D58" s="381"/>
      <c r="E58" s="382" t="s">
        <v>672</v>
      </c>
      <c r="F58" s="383"/>
      <c r="G58" s="384"/>
      <c r="H58" s="382" t="s">
        <v>673</v>
      </c>
      <c r="I58" s="383"/>
      <c r="J58" s="384"/>
      <c r="K58" s="382" t="s">
        <v>674</v>
      </c>
      <c r="L58" s="383"/>
      <c r="M58" s="384"/>
      <c r="N58" s="382" t="s">
        <v>724</v>
      </c>
      <c r="O58" s="383"/>
      <c r="P58" s="384"/>
      <c r="Q58" s="382" t="s">
        <v>773</v>
      </c>
      <c r="R58" s="383"/>
      <c r="S58" s="384"/>
      <c r="T58" s="382" t="s">
        <v>829</v>
      </c>
      <c r="U58" s="383"/>
      <c r="V58" s="384"/>
      <c r="W58" s="382" t="s">
        <v>830</v>
      </c>
      <c r="X58" s="383"/>
      <c r="Y58" s="384"/>
      <c r="Z58" s="382" t="s">
        <v>852</v>
      </c>
      <c r="AA58" s="383"/>
      <c r="AB58" s="384"/>
      <c r="AC58" s="385" t="s">
        <v>943</v>
      </c>
      <c r="AD58" s="385"/>
      <c r="AE58" s="385"/>
      <c r="AF58" s="386" t="s">
        <v>974</v>
      </c>
      <c r="AG58" s="385"/>
      <c r="AH58" s="387"/>
      <c r="AI58" s="376" t="s">
        <v>1052</v>
      </c>
      <c r="AJ58" s="376"/>
      <c r="AK58" s="377"/>
      <c r="AL58" s="264"/>
      <c r="AM58" s="264"/>
      <c r="AN58" s="264"/>
      <c r="AO58" s="264"/>
      <c r="AP58" s="264"/>
      <c r="AQ58" s="264"/>
      <c r="AR58" s="264"/>
      <c r="AS58" s="264"/>
      <c r="AT58" s="264"/>
      <c r="AU58" s="264"/>
      <c r="AV58" s="264"/>
      <c r="AW58" s="264"/>
      <c r="AX58" s="264"/>
      <c r="AY58" s="264"/>
      <c r="AZ58" s="264"/>
      <c r="BA58" s="264"/>
      <c r="BB58" s="264"/>
      <c r="BC58" s="264"/>
      <c r="BD58" s="264"/>
      <c r="BE58" s="264"/>
      <c r="BF58" s="264"/>
      <c r="BG58" s="264"/>
      <c r="BH58" s="264"/>
      <c r="BI58" s="264"/>
      <c r="BJ58" s="264"/>
      <c r="BK58" s="264"/>
      <c r="BL58" s="264"/>
      <c r="BM58" s="264"/>
      <c r="BN58" s="264"/>
      <c r="BO58" s="264"/>
    </row>
    <row r="59" spans="1:67" s="86" customFormat="1" ht="20.25" customHeight="1">
      <c r="A59" s="372" t="s">
        <v>49</v>
      </c>
      <c r="B59" s="288"/>
      <c r="C59" s="348" t="s">
        <v>55</v>
      </c>
      <c r="D59" s="381"/>
      <c r="E59" s="388"/>
      <c r="F59" s="389"/>
      <c r="G59" s="390"/>
      <c r="H59" s="388"/>
      <c r="I59" s="389"/>
      <c r="J59" s="390"/>
      <c r="K59" s="388"/>
      <c r="L59" s="389"/>
      <c r="M59" s="390"/>
      <c r="N59" s="388"/>
      <c r="O59" s="389"/>
      <c r="P59" s="390"/>
      <c r="Q59" s="388"/>
      <c r="R59" s="389"/>
      <c r="S59" s="390"/>
      <c r="T59" s="388"/>
      <c r="U59" s="389"/>
      <c r="V59" s="390"/>
      <c r="W59" s="388"/>
      <c r="X59" s="389"/>
      <c r="Y59" s="390"/>
      <c r="Z59" s="388"/>
      <c r="AA59" s="389"/>
      <c r="AB59" s="390"/>
      <c r="AC59" s="391"/>
      <c r="AD59" s="391"/>
      <c r="AE59" s="391"/>
      <c r="AF59" s="390"/>
      <c r="AG59" s="391"/>
      <c r="AH59" s="388"/>
      <c r="AI59" s="391"/>
      <c r="AJ59" s="391"/>
      <c r="AK59" s="392"/>
      <c r="AL59" s="264"/>
      <c r="AM59" s="264"/>
      <c r="AN59" s="264"/>
      <c r="AO59" s="264"/>
      <c r="AP59" s="264"/>
      <c r="AQ59" s="264"/>
      <c r="AR59" s="264"/>
      <c r="AS59" s="264"/>
      <c r="AT59" s="264"/>
      <c r="AU59" s="264"/>
      <c r="AV59" s="264"/>
      <c r="AW59" s="264"/>
      <c r="AX59" s="264"/>
      <c r="AY59" s="264"/>
      <c r="AZ59" s="264"/>
      <c r="BA59" s="264"/>
      <c r="BB59" s="264"/>
      <c r="BC59" s="264"/>
      <c r="BD59" s="264"/>
      <c r="BE59" s="264"/>
      <c r="BF59" s="264"/>
      <c r="BG59" s="264"/>
      <c r="BH59" s="264"/>
      <c r="BI59" s="264"/>
      <c r="BJ59" s="264"/>
      <c r="BK59" s="264"/>
      <c r="BL59" s="264"/>
      <c r="BM59" s="264"/>
      <c r="BN59" s="264"/>
      <c r="BO59" s="264"/>
    </row>
    <row r="60" spans="1:67" s="86" customFormat="1" ht="20.25" customHeight="1">
      <c r="A60" s="372"/>
      <c r="B60" s="288"/>
      <c r="C60" s="348" t="s">
        <v>56</v>
      </c>
      <c r="D60" s="381"/>
      <c r="E60" s="388"/>
      <c r="F60" s="389"/>
      <c r="G60" s="390"/>
      <c r="H60" s="388"/>
      <c r="I60" s="389"/>
      <c r="J60" s="390"/>
      <c r="K60" s="388"/>
      <c r="L60" s="389"/>
      <c r="M60" s="390"/>
      <c r="N60" s="388"/>
      <c r="O60" s="389"/>
      <c r="P60" s="390"/>
      <c r="Q60" s="388"/>
      <c r="R60" s="389"/>
      <c r="S60" s="390"/>
      <c r="T60" s="388"/>
      <c r="U60" s="389"/>
      <c r="V60" s="390"/>
      <c r="W60" s="388"/>
      <c r="X60" s="389"/>
      <c r="Y60" s="390"/>
      <c r="Z60" s="388"/>
      <c r="AA60" s="389"/>
      <c r="AB60" s="390"/>
      <c r="AC60" s="391"/>
      <c r="AD60" s="391"/>
      <c r="AE60" s="391"/>
      <c r="AF60" s="390"/>
      <c r="AG60" s="391"/>
      <c r="AH60" s="388"/>
      <c r="AI60" s="391"/>
      <c r="AJ60" s="391"/>
      <c r="AK60" s="392"/>
      <c r="AL60" s="264"/>
      <c r="AM60" s="264"/>
      <c r="AN60" s="264"/>
      <c r="AO60" s="264"/>
      <c r="AP60" s="264"/>
      <c r="AQ60" s="264"/>
      <c r="AR60" s="264"/>
      <c r="AS60" s="264"/>
      <c r="AT60" s="264"/>
      <c r="AU60" s="264"/>
      <c r="AV60" s="264"/>
      <c r="AW60" s="264"/>
      <c r="AX60" s="264"/>
      <c r="AY60" s="264"/>
      <c r="AZ60" s="264"/>
      <c r="BA60" s="264"/>
      <c r="BB60" s="264"/>
      <c r="BC60" s="264"/>
      <c r="BD60" s="264"/>
      <c r="BE60" s="264"/>
      <c r="BF60" s="264"/>
      <c r="BG60" s="264"/>
      <c r="BH60" s="264"/>
      <c r="BI60" s="264"/>
      <c r="BJ60" s="264"/>
      <c r="BK60" s="264"/>
      <c r="BL60" s="264"/>
      <c r="BM60" s="264"/>
      <c r="BN60" s="264"/>
      <c r="BO60" s="264"/>
    </row>
    <row r="61" spans="1:67" s="86" customFormat="1" ht="20.25" customHeight="1">
      <c r="A61" s="372" t="s">
        <v>53</v>
      </c>
      <c r="B61" s="288"/>
      <c r="C61" s="348" t="s">
        <v>55</v>
      </c>
      <c r="D61" s="381"/>
      <c r="E61" s="388"/>
      <c r="F61" s="389"/>
      <c r="G61" s="390"/>
      <c r="H61" s="388"/>
      <c r="I61" s="389"/>
      <c r="J61" s="390"/>
      <c r="K61" s="388"/>
      <c r="L61" s="389"/>
      <c r="M61" s="390"/>
      <c r="N61" s="388"/>
      <c r="O61" s="389"/>
      <c r="P61" s="390"/>
      <c r="Q61" s="388"/>
      <c r="R61" s="389"/>
      <c r="S61" s="390"/>
      <c r="T61" s="388"/>
      <c r="U61" s="389"/>
      <c r="V61" s="390"/>
      <c r="W61" s="388"/>
      <c r="X61" s="389"/>
      <c r="Y61" s="390"/>
      <c r="Z61" s="388"/>
      <c r="AA61" s="389"/>
      <c r="AB61" s="390"/>
      <c r="AC61" s="391"/>
      <c r="AD61" s="391"/>
      <c r="AE61" s="391"/>
      <c r="AF61" s="390"/>
      <c r="AG61" s="391"/>
      <c r="AH61" s="388"/>
      <c r="AI61" s="391"/>
      <c r="AJ61" s="391"/>
      <c r="AK61" s="392"/>
      <c r="AL61" s="264"/>
      <c r="AM61" s="264"/>
      <c r="AN61" s="264"/>
      <c r="AO61" s="264"/>
      <c r="AP61" s="264"/>
      <c r="AQ61" s="264"/>
      <c r="AR61" s="264"/>
      <c r="AS61" s="264"/>
      <c r="AT61" s="264"/>
      <c r="AU61" s="264"/>
      <c r="AV61" s="264"/>
      <c r="AW61" s="264"/>
      <c r="AX61" s="264"/>
      <c r="AY61" s="264"/>
      <c r="AZ61" s="264"/>
      <c r="BA61" s="264"/>
      <c r="BB61" s="264"/>
      <c r="BC61" s="264"/>
      <c r="BD61" s="264"/>
      <c r="BE61" s="264"/>
      <c r="BF61" s="264"/>
      <c r="BG61" s="264"/>
      <c r="BH61" s="264"/>
      <c r="BI61" s="264"/>
      <c r="BJ61" s="264"/>
      <c r="BK61" s="264"/>
      <c r="BL61" s="264"/>
      <c r="BM61" s="264"/>
      <c r="BN61" s="264"/>
      <c r="BO61" s="264"/>
    </row>
    <row r="62" spans="1:67" s="86" customFormat="1" ht="20.25" customHeight="1">
      <c r="A62" s="372"/>
      <c r="B62" s="288"/>
      <c r="C62" s="348" t="s">
        <v>56</v>
      </c>
      <c r="D62" s="381"/>
      <c r="E62" s="388"/>
      <c r="F62" s="389"/>
      <c r="G62" s="390"/>
      <c r="H62" s="388"/>
      <c r="I62" s="389"/>
      <c r="J62" s="390"/>
      <c r="K62" s="388"/>
      <c r="L62" s="389"/>
      <c r="M62" s="390"/>
      <c r="N62" s="388"/>
      <c r="O62" s="389"/>
      <c r="P62" s="390"/>
      <c r="Q62" s="388"/>
      <c r="R62" s="389"/>
      <c r="S62" s="390"/>
      <c r="T62" s="388"/>
      <c r="U62" s="389"/>
      <c r="V62" s="390"/>
      <c r="W62" s="388"/>
      <c r="X62" s="389"/>
      <c r="Y62" s="390"/>
      <c r="Z62" s="388"/>
      <c r="AA62" s="389"/>
      <c r="AB62" s="390"/>
      <c r="AC62" s="391"/>
      <c r="AD62" s="391"/>
      <c r="AE62" s="391"/>
      <c r="AF62" s="390"/>
      <c r="AG62" s="391"/>
      <c r="AH62" s="388"/>
      <c r="AI62" s="391"/>
      <c r="AJ62" s="391"/>
      <c r="AK62" s="392"/>
      <c r="AL62" s="264"/>
      <c r="AM62" s="264"/>
      <c r="AN62" s="264"/>
      <c r="AO62" s="264"/>
      <c r="AP62" s="264"/>
      <c r="AQ62" s="264"/>
      <c r="AR62" s="264"/>
      <c r="AS62" s="264"/>
      <c r="AT62" s="264"/>
      <c r="AU62" s="264"/>
      <c r="AV62" s="264"/>
      <c r="AW62" s="264"/>
      <c r="AX62" s="264"/>
      <c r="AY62" s="264"/>
      <c r="AZ62" s="264"/>
      <c r="BA62" s="264"/>
      <c r="BB62" s="264"/>
      <c r="BC62" s="264"/>
      <c r="BD62" s="264"/>
      <c r="BE62" s="264"/>
      <c r="BF62" s="264"/>
      <c r="BG62" s="264"/>
      <c r="BH62" s="264"/>
      <c r="BI62" s="264"/>
      <c r="BJ62" s="264"/>
      <c r="BK62" s="264"/>
      <c r="BL62" s="264"/>
      <c r="BM62" s="264"/>
      <c r="BN62" s="264"/>
      <c r="BO62" s="264"/>
    </row>
    <row r="63" spans="1:67" s="86" customFormat="1" ht="20.25" customHeight="1">
      <c r="A63" s="372" t="s">
        <v>50</v>
      </c>
      <c r="B63" s="288"/>
      <c r="C63" s="348" t="s">
        <v>55</v>
      </c>
      <c r="D63" s="381"/>
      <c r="E63" s="388"/>
      <c r="F63" s="389"/>
      <c r="G63" s="390"/>
      <c r="H63" s="388"/>
      <c r="I63" s="389"/>
      <c r="J63" s="390"/>
      <c r="K63" s="388"/>
      <c r="L63" s="389"/>
      <c r="M63" s="390"/>
      <c r="N63" s="388"/>
      <c r="O63" s="389"/>
      <c r="P63" s="390"/>
      <c r="Q63" s="388"/>
      <c r="R63" s="389"/>
      <c r="S63" s="390"/>
      <c r="T63" s="388"/>
      <c r="U63" s="389"/>
      <c r="V63" s="390"/>
      <c r="W63" s="388"/>
      <c r="X63" s="389"/>
      <c r="Y63" s="390"/>
      <c r="Z63" s="388"/>
      <c r="AA63" s="389"/>
      <c r="AB63" s="390"/>
      <c r="AC63" s="391"/>
      <c r="AD63" s="391"/>
      <c r="AE63" s="391"/>
      <c r="AF63" s="390"/>
      <c r="AG63" s="391"/>
      <c r="AH63" s="388"/>
      <c r="AI63" s="391"/>
      <c r="AJ63" s="391"/>
      <c r="AK63" s="392"/>
      <c r="AL63" s="264"/>
      <c r="AM63" s="264"/>
      <c r="AN63" s="264"/>
      <c r="AO63" s="264"/>
      <c r="AP63" s="264"/>
      <c r="AQ63" s="264"/>
      <c r="AR63" s="264"/>
      <c r="AS63" s="264"/>
      <c r="AT63" s="264"/>
      <c r="AU63" s="264"/>
      <c r="AV63" s="264"/>
      <c r="AW63" s="264"/>
      <c r="AX63" s="264"/>
      <c r="AY63" s="264"/>
      <c r="AZ63" s="264"/>
      <c r="BA63" s="264"/>
      <c r="BB63" s="264"/>
      <c r="BC63" s="264"/>
      <c r="BD63" s="264"/>
      <c r="BE63" s="264"/>
      <c r="BF63" s="264"/>
      <c r="BG63" s="264"/>
      <c r="BH63" s="264"/>
      <c r="BI63" s="264"/>
      <c r="BJ63" s="264"/>
      <c r="BK63" s="264"/>
      <c r="BL63" s="264"/>
      <c r="BM63" s="264"/>
      <c r="BN63" s="264"/>
      <c r="BO63" s="264"/>
    </row>
    <row r="64" spans="1:67" s="86" customFormat="1" ht="20.25" customHeight="1">
      <c r="A64" s="372"/>
      <c r="B64" s="288"/>
      <c r="C64" s="348" t="s">
        <v>56</v>
      </c>
      <c r="D64" s="381"/>
      <c r="E64" s="388"/>
      <c r="F64" s="389"/>
      <c r="G64" s="390"/>
      <c r="H64" s="388"/>
      <c r="I64" s="389"/>
      <c r="J64" s="390"/>
      <c r="K64" s="388"/>
      <c r="L64" s="389"/>
      <c r="M64" s="390"/>
      <c r="N64" s="388"/>
      <c r="O64" s="389"/>
      <c r="P64" s="390"/>
      <c r="Q64" s="388"/>
      <c r="R64" s="389"/>
      <c r="S64" s="390"/>
      <c r="T64" s="388"/>
      <c r="U64" s="389"/>
      <c r="V64" s="390"/>
      <c r="W64" s="388"/>
      <c r="X64" s="389"/>
      <c r="Y64" s="390"/>
      <c r="Z64" s="388"/>
      <c r="AA64" s="389"/>
      <c r="AB64" s="390"/>
      <c r="AC64" s="391"/>
      <c r="AD64" s="391"/>
      <c r="AE64" s="391"/>
      <c r="AF64" s="390"/>
      <c r="AG64" s="391"/>
      <c r="AH64" s="388"/>
      <c r="AI64" s="391"/>
      <c r="AJ64" s="391"/>
      <c r="AK64" s="392"/>
      <c r="AL64" s="264"/>
      <c r="AM64" s="264"/>
      <c r="AN64" s="264"/>
      <c r="AO64" s="264"/>
      <c r="AP64" s="264"/>
      <c r="AQ64" s="264"/>
      <c r="AR64" s="264"/>
      <c r="AS64" s="264"/>
      <c r="AT64" s="264"/>
      <c r="AU64" s="264"/>
      <c r="AV64" s="264"/>
      <c r="AW64" s="264"/>
      <c r="AX64" s="264"/>
      <c r="AY64" s="264"/>
      <c r="AZ64" s="264"/>
      <c r="BA64" s="264"/>
      <c r="BB64" s="264"/>
      <c r="BC64" s="264"/>
      <c r="BD64" s="264"/>
      <c r="BE64" s="264"/>
      <c r="BF64" s="264"/>
      <c r="BG64" s="264"/>
      <c r="BH64" s="264"/>
      <c r="BI64" s="264"/>
      <c r="BJ64" s="264"/>
      <c r="BK64" s="264"/>
      <c r="BL64" s="264"/>
      <c r="BM64" s="264"/>
      <c r="BN64" s="264"/>
      <c r="BO64" s="264"/>
    </row>
    <row r="65" spans="1:67" s="86" customFormat="1" ht="20.25" customHeight="1">
      <c r="A65" s="372" t="s">
        <v>51</v>
      </c>
      <c r="B65" s="288"/>
      <c r="C65" s="348" t="s">
        <v>55</v>
      </c>
      <c r="D65" s="381"/>
      <c r="E65" s="382" t="s">
        <v>689</v>
      </c>
      <c r="F65" s="383"/>
      <c r="G65" s="384"/>
      <c r="H65" s="382" t="s">
        <v>690</v>
      </c>
      <c r="I65" s="383"/>
      <c r="J65" s="384"/>
      <c r="K65" s="382" t="s">
        <v>1054</v>
      </c>
      <c r="L65" s="383"/>
      <c r="M65" s="384"/>
      <c r="N65" s="382" t="s">
        <v>725</v>
      </c>
      <c r="O65" s="383"/>
      <c r="P65" s="384"/>
      <c r="Q65" s="382" t="s">
        <v>774</v>
      </c>
      <c r="R65" s="383"/>
      <c r="S65" s="384"/>
      <c r="T65" s="382" t="s">
        <v>1055</v>
      </c>
      <c r="U65" s="383"/>
      <c r="V65" s="384"/>
      <c r="W65" s="382" t="s">
        <v>846</v>
      </c>
      <c r="X65" s="383"/>
      <c r="Y65" s="384"/>
      <c r="Z65" s="382" t="s">
        <v>850</v>
      </c>
      <c r="AA65" s="383"/>
      <c r="AB65" s="384"/>
      <c r="AC65" s="393" t="s">
        <v>944</v>
      </c>
      <c r="AD65" s="393"/>
      <c r="AE65" s="393"/>
      <c r="AF65" s="384" t="s">
        <v>975</v>
      </c>
      <c r="AG65" s="393"/>
      <c r="AH65" s="382"/>
      <c r="AI65" s="393" t="s">
        <v>1056</v>
      </c>
      <c r="AJ65" s="393"/>
      <c r="AK65" s="394"/>
      <c r="AL65" s="264"/>
      <c r="AM65" s="264"/>
      <c r="AN65" s="264"/>
      <c r="AO65" s="264"/>
      <c r="AP65" s="264"/>
      <c r="AQ65" s="264"/>
      <c r="AR65" s="264"/>
      <c r="AS65" s="264"/>
      <c r="AT65" s="264"/>
      <c r="AU65" s="264"/>
      <c r="AV65" s="264"/>
      <c r="AW65" s="264"/>
      <c r="AX65" s="264"/>
      <c r="AY65" s="264"/>
      <c r="AZ65" s="264"/>
      <c r="BA65" s="264"/>
      <c r="BB65" s="264"/>
      <c r="BC65" s="264"/>
      <c r="BD65" s="264"/>
      <c r="BE65" s="264"/>
      <c r="BF65" s="264"/>
      <c r="BG65" s="264"/>
      <c r="BH65" s="264"/>
      <c r="BI65" s="264"/>
      <c r="BJ65" s="264"/>
      <c r="BK65" s="264"/>
      <c r="BL65" s="264"/>
      <c r="BM65" s="264"/>
      <c r="BN65" s="264"/>
      <c r="BO65" s="264"/>
    </row>
    <row r="66" spans="1:67" s="86" customFormat="1" ht="20.25" customHeight="1">
      <c r="A66" s="372"/>
      <c r="B66" s="288"/>
      <c r="C66" s="348" t="s">
        <v>56</v>
      </c>
      <c r="D66" s="381"/>
      <c r="E66" s="382" t="s">
        <v>1053</v>
      </c>
      <c r="F66" s="383"/>
      <c r="G66" s="384"/>
      <c r="H66" s="382" t="s">
        <v>695</v>
      </c>
      <c r="I66" s="383"/>
      <c r="J66" s="384"/>
      <c r="K66" s="382" t="s">
        <v>696</v>
      </c>
      <c r="L66" s="383"/>
      <c r="M66" s="384"/>
      <c r="N66" s="382" t="s">
        <v>726</v>
      </c>
      <c r="O66" s="383"/>
      <c r="P66" s="384"/>
      <c r="Q66" s="382" t="s">
        <v>775</v>
      </c>
      <c r="R66" s="383"/>
      <c r="S66" s="384"/>
      <c r="T66" s="382" t="s">
        <v>832</v>
      </c>
      <c r="U66" s="383"/>
      <c r="V66" s="384"/>
      <c r="W66" s="382" t="s">
        <v>833</v>
      </c>
      <c r="X66" s="383"/>
      <c r="Y66" s="384"/>
      <c r="Z66" s="382" t="s">
        <v>808</v>
      </c>
      <c r="AA66" s="383"/>
      <c r="AB66" s="384"/>
      <c r="AC66" s="393" t="s">
        <v>945</v>
      </c>
      <c r="AD66" s="393"/>
      <c r="AE66" s="393"/>
      <c r="AF66" s="384" t="s">
        <v>976</v>
      </c>
      <c r="AG66" s="393"/>
      <c r="AH66" s="382"/>
      <c r="AI66" s="393" t="s">
        <v>1057</v>
      </c>
      <c r="AJ66" s="393"/>
      <c r="AK66" s="394"/>
      <c r="AL66" s="264"/>
      <c r="AM66" s="264"/>
      <c r="AN66" s="264"/>
      <c r="AO66" s="264"/>
      <c r="AP66" s="264"/>
      <c r="AQ66" s="264"/>
      <c r="AR66" s="264"/>
      <c r="AS66" s="264"/>
      <c r="AT66" s="264"/>
      <c r="AU66" s="264"/>
      <c r="AV66" s="264"/>
      <c r="AW66" s="264"/>
      <c r="AX66" s="264"/>
      <c r="AY66" s="264"/>
      <c r="AZ66" s="264"/>
      <c r="BA66" s="264"/>
      <c r="BB66" s="264"/>
      <c r="BC66" s="264"/>
      <c r="BD66" s="264"/>
      <c r="BE66" s="264"/>
      <c r="BF66" s="264"/>
      <c r="BG66" s="264"/>
      <c r="BH66" s="264"/>
      <c r="BI66" s="264"/>
      <c r="BJ66" s="264"/>
      <c r="BK66" s="264"/>
      <c r="BL66" s="264"/>
      <c r="BM66" s="264"/>
      <c r="BN66" s="264"/>
      <c r="BO66" s="264"/>
    </row>
    <row r="67" spans="1:67" s="86" customFormat="1" ht="20.25" customHeight="1">
      <c r="A67" s="372" t="s">
        <v>54</v>
      </c>
      <c r="B67" s="288"/>
      <c r="C67" s="348" t="s">
        <v>55</v>
      </c>
      <c r="D67" s="381"/>
      <c r="E67" s="382" t="s">
        <v>836</v>
      </c>
      <c r="F67" s="383"/>
      <c r="G67" s="384"/>
      <c r="H67" s="382" t="s">
        <v>1058</v>
      </c>
      <c r="I67" s="383"/>
      <c r="J67" s="384"/>
      <c r="K67" s="382" t="s">
        <v>1059</v>
      </c>
      <c r="L67" s="383"/>
      <c r="M67" s="384"/>
      <c r="N67" s="382" t="s">
        <v>1061</v>
      </c>
      <c r="O67" s="383"/>
      <c r="P67" s="384"/>
      <c r="Q67" s="382" t="s">
        <v>1063</v>
      </c>
      <c r="R67" s="383"/>
      <c r="S67" s="384"/>
      <c r="T67" s="382" t="s">
        <v>1065</v>
      </c>
      <c r="U67" s="383"/>
      <c r="V67" s="384"/>
      <c r="W67" s="382" t="s">
        <v>847</v>
      </c>
      <c r="X67" s="383"/>
      <c r="Y67" s="384"/>
      <c r="Z67" s="382" t="s">
        <v>848</v>
      </c>
      <c r="AA67" s="383"/>
      <c r="AB67" s="384"/>
      <c r="AC67" s="393" t="s">
        <v>946</v>
      </c>
      <c r="AD67" s="393"/>
      <c r="AE67" s="393"/>
      <c r="AF67" s="384" t="s">
        <v>977</v>
      </c>
      <c r="AG67" s="393"/>
      <c r="AH67" s="382"/>
      <c r="AI67" s="393" t="s">
        <v>1067</v>
      </c>
      <c r="AJ67" s="393"/>
      <c r="AK67" s="394"/>
      <c r="AL67" s="264"/>
      <c r="AM67" s="264"/>
      <c r="AN67" s="264"/>
      <c r="AO67" s="264"/>
      <c r="AP67" s="264"/>
      <c r="AQ67" s="264"/>
      <c r="AR67" s="264"/>
      <c r="AS67" s="264"/>
      <c r="AT67" s="264"/>
      <c r="AU67" s="264"/>
      <c r="AV67" s="264"/>
      <c r="AW67" s="264"/>
      <c r="AX67" s="264"/>
      <c r="AY67" s="264"/>
      <c r="AZ67" s="264"/>
      <c r="BA67" s="264"/>
      <c r="BB67" s="264"/>
      <c r="BC67" s="264"/>
      <c r="BD67" s="264"/>
      <c r="BE67" s="264"/>
      <c r="BF67" s="264"/>
      <c r="BG67" s="264"/>
      <c r="BH67" s="264"/>
      <c r="BI67" s="264"/>
      <c r="BJ67" s="264"/>
      <c r="BK67" s="264"/>
      <c r="BL67" s="264"/>
      <c r="BM67" s="264"/>
      <c r="BN67" s="264"/>
      <c r="BO67" s="264"/>
    </row>
    <row r="68" spans="1:67" s="86" customFormat="1" ht="20.25" customHeight="1" thickBot="1">
      <c r="A68" s="395"/>
      <c r="B68" s="396"/>
      <c r="C68" s="352" t="s">
        <v>56</v>
      </c>
      <c r="D68" s="397"/>
      <c r="E68" s="398" t="s">
        <v>699</v>
      </c>
      <c r="F68" s="399"/>
      <c r="G68" s="400"/>
      <c r="H68" s="398" t="s">
        <v>700</v>
      </c>
      <c r="I68" s="399"/>
      <c r="J68" s="400"/>
      <c r="K68" s="398" t="s">
        <v>1060</v>
      </c>
      <c r="L68" s="399"/>
      <c r="M68" s="400"/>
      <c r="N68" s="398" t="s">
        <v>1062</v>
      </c>
      <c r="O68" s="399"/>
      <c r="P68" s="400"/>
      <c r="Q68" s="398" t="s">
        <v>1064</v>
      </c>
      <c r="R68" s="399"/>
      <c r="S68" s="400"/>
      <c r="T68" s="398" t="s">
        <v>1066</v>
      </c>
      <c r="U68" s="399"/>
      <c r="V68" s="400"/>
      <c r="W68" s="398" t="s">
        <v>843</v>
      </c>
      <c r="X68" s="399"/>
      <c r="Y68" s="400"/>
      <c r="Z68" s="398" t="s">
        <v>849</v>
      </c>
      <c r="AA68" s="399"/>
      <c r="AB68" s="400"/>
      <c r="AC68" s="401" t="s">
        <v>947</v>
      </c>
      <c r="AD68" s="401"/>
      <c r="AE68" s="401"/>
      <c r="AF68" s="400" t="s">
        <v>978</v>
      </c>
      <c r="AG68" s="401"/>
      <c r="AH68" s="398"/>
      <c r="AI68" s="401" t="s">
        <v>1068</v>
      </c>
      <c r="AJ68" s="401"/>
      <c r="AK68" s="402"/>
      <c r="AL68" s="264"/>
      <c r="AM68" s="264"/>
      <c r="AN68" s="264"/>
      <c r="AO68" s="264"/>
      <c r="AP68" s="264"/>
      <c r="AQ68" s="264"/>
      <c r="AR68" s="264"/>
      <c r="AS68" s="264"/>
      <c r="AT68" s="264"/>
      <c r="AU68" s="264"/>
      <c r="AV68" s="264"/>
      <c r="AW68" s="264"/>
      <c r="AX68" s="264"/>
      <c r="AY68" s="264"/>
      <c r="AZ68" s="264"/>
      <c r="BA68" s="264"/>
      <c r="BB68" s="264"/>
      <c r="BC68" s="264"/>
      <c r="BD68" s="264"/>
      <c r="BE68" s="264"/>
      <c r="BF68" s="264"/>
      <c r="BG68" s="264"/>
      <c r="BH68" s="264"/>
      <c r="BI68" s="264"/>
      <c r="BJ68" s="264"/>
      <c r="BK68" s="264"/>
      <c r="BL68" s="264"/>
      <c r="BM68" s="264"/>
      <c r="BN68" s="264"/>
      <c r="BO68" s="264"/>
    </row>
    <row r="69" spans="1:37" s="86" customFormat="1" ht="20.25" customHeight="1">
      <c r="A69" s="64"/>
      <c r="B69" s="64"/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232" t="s">
        <v>778</v>
      </c>
      <c r="X69" s="232"/>
      <c r="Y69" s="232"/>
      <c r="Z69" s="232"/>
      <c r="AA69" s="232"/>
      <c r="AB69" s="232"/>
      <c r="AC69" s="232"/>
      <c r="AD69" s="232"/>
      <c r="AE69" s="232"/>
      <c r="AF69" s="232"/>
      <c r="AG69" s="232"/>
      <c r="AH69" s="232"/>
      <c r="AI69" s="232"/>
      <c r="AJ69" s="232"/>
      <c r="AK69" s="232"/>
    </row>
    <row r="70" spans="1:34" s="86" customFormat="1" ht="13.5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</row>
    <row r="71" spans="1:28" s="86" customFormat="1" ht="19.5" thickBot="1">
      <c r="A71" s="403" t="s">
        <v>486</v>
      </c>
      <c r="B71" s="403"/>
      <c r="C71" s="403"/>
      <c r="D71" s="403"/>
      <c r="E71" s="403"/>
      <c r="F71" s="403"/>
      <c r="G71" s="403"/>
      <c r="Y71" s="188" t="s">
        <v>618</v>
      </c>
      <c r="Z71" s="188"/>
      <c r="AA71" s="188"/>
      <c r="AB71" s="188"/>
    </row>
    <row r="72" spans="1:30" s="86" customFormat="1" ht="20.25" customHeight="1">
      <c r="A72" s="404" t="s">
        <v>479</v>
      </c>
      <c r="B72" s="284"/>
      <c r="C72" s="284"/>
      <c r="D72" s="284" t="s">
        <v>480</v>
      </c>
      <c r="E72" s="284"/>
      <c r="F72" s="284"/>
      <c r="G72" s="284" t="s">
        <v>174</v>
      </c>
      <c r="H72" s="284"/>
      <c r="I72" s="284"/>
      <c r="J72" s="284" t="s">
        <v>179</v>
      </c>
      <c r="K72" s="284"/>
      <c r="L72" s="284"/>
      <c r="M72" s="284" t="s">
        <v>481</v>
      </c>
      <c r="N72" s="284"/>
      <c r="O72" s="284"/>
      <c r="P72" s="284" t="s">
        <v>482</v>
      </c>
      <c r="Q72" s="284"/>
      <c r="R72" s="284"/>
      <c r="S72" s="284" t="s">
        <v>658</v>
      </c>
      <c r="T72" s="284"/>
      <c r="U72" s="284"/>
      <c r="V72" s="284" t="s">
        <v>483</v>
      </c>
      <c r="W72" s="284"/>
      <c r="X72" s="284"/>
      <c r="Y72" s="284" t="s">
        <v>484</v>
      </c>
      <c r="Z72" s="284"/>
      <c r="AA72" s="284"/>
      <c r="AB72" s="284" t="s">
        <v>485</v>
      </c>
      <c r="AC72" s="284"/>
      <c r="AD72" s="405"/>
    </row>
    <row r="73" spans="1:30" s="86" customFormat="1" ht="20.25" customHeight="1">
      <c r="A73" s="406" t="s">
        <v>1071</v>
      </c>
      <c r="B73" s="406"/>
      <c r="C73" s="407"/>
      <c r="D73" s="408">
        <v>211590000</v>
      </c>
      <c r="E73" s="409"/>
      <c r="F73" s="410"/>
      <c r="G73" s="408">
        <v>9806480</v>
      </c>
      <c r="H73" s="409"/>
      <c r="I73" s="410"/>
      <c r="J73" s="408">
        <v>4915143</v>
      </c>
      <c r="K73" s="409"/>
      <c r="L73" s="410"/>
      <c r="M73" s="408">
        <v>860227</v>
      </c>
      <c r="N73" s="409"/>
      <c r="O73" s="410"/>
      <c r="P73" s="408">
        <v>175350233</v>
      </c>
      <c r="Q73" s="409"/>
      <c r="R73" s="410"/>
      <c r="S73" s="408">
        <v>3132228</v>
      </c>
      <c r="T73" s="409"/>
      <c r="U73" s="410"/>
      <c r="V73" s="408">
        <v>12596169</v>
      </c>
      <c r="W73" s="409"/>
      <c r="X73" s="410"/>
      <c r="Y73" s="408">
        <v>543324</v>
      </c>
      <c r="Z73" s="409"/>
      <c r="AA73" s="410"/>
      <c r="AB73" s="408">
        <v>4386196</v>
      </c>
      <c r="AC73" s="409"/>
      <c r="AD73" s="409"/>
    </row>
    <row r="74" spans="1:30" s="86" customFormat="1" ht="20.25" customHeight="1">
      <c r="A74" s="406" t="s">
        <v>754</v>
      </c>
      <c r="B74" s="406"/>
      <c r="C74" s="407"/>
      <c r="D74" s="408">
        <v>211590000</v>
      </c>
      <c r="E74" s="409"/>
      <c r="F74" s="410"/>
      <c r="G74" s="408">
        <v>9814824</v>
      </c>
      <c r="H74" s="409"/>
      <c r="I74" s="410"/>
      <c r="J74" s="408">
        <v>4923658</v>
      </c>
      <c r="K74" s="409"/>
      <c r="L74" s="410"/>
      <c r="M74" s="408">
        <v>861680</v>
      </c>
      <c r="N74" s="409"/>
      <c r="O74" s="410"/>
      <c r="P74" s="408">
        <v>175350233</v>
      </c>
      <c r="Q74" s="409"/>
      <c r="R74" s="410"/>
      <c r="S74" s="408">
        <v>3132228</v>
      </c>
      <c r="T74" s="409"/>
      <c r="U74" s="410"/>
      <c r="V74" s="408">
        <v>12596169</v>
      </c>
      <c r="W74" s="409"/>
      <c r="X74" s="410"/>
      <c r="Y74" s="408">
        <v>557627</v>
      </c>
      <c r="Z74" s="409"/>
      <c r="AA74" s="410"/>
      <c r="AB74" s="408">
        <v>4353581</v>
      </c>
      <c r="AC74" s="409"/>
      <c r="AD74" s="409"/>
    </row>
    <row r="75" spans="1:30" s="86" customFormat="1" ht="20.25" customHeight="1">
      <c r="A75" s="406" t="s">
        <v>792</v>
      </c>
      <c r="B75" s="406"/>
      <c r="C75" s="407"/>
      <c r="D75" s="408">
        <v>211590000</v>
      </c>
      <c r="E75" s="409"/>
      <c r="F75" s="410"/>
      <c r="G75" s="408">
        <v>9836031</v>
      </c>
      <c r="H75" s="409"/>
      <c r="I75" s="410"/>
      <c r="J75" s="408">
        <v>4836843</v>
      </c>
      <c r="K75" s="409"/>
      <c r="L75" s="410"/>
      <c r="M75" s="408">
        <v>862327</v>
      </c>
      <c r="N75" s="409"/>
      <c r="O75" s="410"/>
      <c r="P75" s="408">
        <v>175350233</v>
      </c>
      <c r="Q75" s="409"/>
      <c r="R75" s="410"/>
      <c r="S75" s="408">
        <v>3132228</v>
      </c>
      <c r="T75" s="409"/>
      <c r="U75" s="410"/>
      <c r="V75" s="408">
        <v>12596169</v>
      </c>
      <c r="W75" s="409"/>
      <c r="X75" s="410"/>
      <c r="Y75" s="408">
        <v>568733</v>
      </c>
      <c r="Z75" s="409"/>
      <c r="AA75" s="410"/>
      <c r="AB75" s="408">
        <v>4407436</v>
      </c>
      <c r="AC75" s="409"/>
      <c r="AD75" s="409"/>
    </row>
    <row r="76" spans="1:30" s="86" customFormat="1" ht="20.25" customHeight="1">
      <c r="A76" s="406" t="s">
        <v>807</v>
      </c>
      <c r="B76" s="406"/>
      <c r="C76" s="407"/>
      <c r="D76" s="408">
        <v>211590000</v>
      </c>
      <c r="E76" s="409"/>
      <c r="F76" s="410"/>
      <c r="G76" s="408">
        <v>9848677</v>
      </c>
      <c r="H76" s="409"/>
      <c r="I76" s="410"/>
      <c r="J76" s="408">
        <v>4828678</v>
      </c>
      <c r="K76" s="409"/>
      <c r="L76" s="410"/>
      <c r="M76" s="411">
        <v>863470</v>
      </c>
      <c r="N76" s="412"/>
      <c r="O76" s="413"/>
      <c r="P76" s="408">
        <v>175350233</v>
      </c>
      <c r="Q76" s="409"/>
      <c r="R76" s="410"/>
      <c r="S76" s="408">
        <v>3132228</v>
      </c>
      <c r="T76" s="409"/>
      <c r="U76" s="410"/>
      <c r="V76" s="408">
        <v>12596169</v>
      </c>
      <c r="W76" s="409"/>
      <c r="X76" s="410"/>
      <c r="Y76" s="408">
        <v>583324</v>
      </c>
      <c r="Z76" s="409"/>
      <c r="AA76" s="410"/>
      <c r="AB76" s="408">
        <v>4387221</v>
      </c>
      <c r="AC76" s="409"/>
      <c r="AD76" s="409"/>
    </row>
    <row r="77" spans="1:30" s="86" customFormat="1" ht="20.25" customHeight="1">
      <c r="A77" s="406" t="s">
        <v>853</v>
      </c>
      <c r="B77" s="406"/>
      <c r="C77" s="407"/>
      <c r="D77" s="408">
        <v>211590000</v>
      </c>
      <c r="E77" s="409"/>
      <c r="F77" s="410"/>
      <c r="G77" s="408">
        <v>9848029</v>
      </c>
      <c r="H77" s="409"/>
      <c r="I77" s="410"/>
      <c r="J77" s="408">
        <v>4846200</v>
      </c>
      <c r="K77" s="409"/>
      <c r="L77" s="410"/>
      <c r="M77" s="411">
        <v>864182</v>
      </c>
      <c r="N77" s="412"/>
      <c r="O77" s="413"/>
      <c r="P77" s="408">
        <v>175350233</v>
      </c>
      <c r="Q77" s="409"/>
      <c r="R77" s="410"/>
      <c r="S77" s="408">
        <v>3132228</v>
      </c>
      <c r="T77" s="409"/>
      <c r="U77" s="410"/>
      <c r="V77" s="408">
        <v>12596169</v>
      </c>
      <c r="W77" s="409"/>
      <c r="X77" s="410"/>
      <c r="Y77" s="408">
        <v>596793</v>
      </c>
      <c r="Z77" s="409"/>
      <c r="AA77" s="410"/>
      <c r="AB77" s="408">
        <v>4356166</v>
      </c>
      <c r="AC77" s="409"/>
      <c r="AD77" s="409"/>
    </row>
    <row r="78" spans="1:31" s="86" customFormat="1" ht="20.25" customHeight="1">
      <c r="A78" s="406" t="s">
        <v>923</v>
      </c>
      <c r="B78" s="406"/>
      <c r="C78" s="407"/>
      <c r="D78" s="408">
        <v>211590000</v>
      </c>
      <c r="E78" s="409"/>
      <c r="F78" s="410"/>
      <c r="G78" s="408">
        <v>9808395</v>
      </c>
      <c r="H78" s="409"/>
      <c r="I78" s="410"/>
      <c r="J78" s="408">
        <v>4845802</v>
      </c>
      <c r="K78" s="409"/>
      <c r="L78" s="410"/>
      <c r="M78" s="411">
        <v>853129</v>
      </c>
      <c r="N78" s="412"/>
      <c r="O78" s="413"/>
      <c r="P78" s="408">
        <v>175350233</v>
      </c>
      <c r="Q78" s="409"/>
      <c r="R78" s="410"/>
      <c r="S78" s="408">
        <v>3132228</v>
      </c>
      <c r="T78" s="409"/>
      <c r="U78" s="410"/>
      <c r="V78" s="408">
        <v>12596169</v>
      </c>
      <c r="W78" s="409"/>
      <c r="X78" s="410"/>
      <c r="Y78" s="408">
        <v>598360</v>
      </c>
      <c r="Z78" s="409"/>
      <c r="AA78" s="410"/>
      <c r="AB78" s="408">
        <v>4405684</v>
      </c>
      <c r="AC78" s="409"/>
      <c r="AD78" s="409"/>
      <c r="AE78" s="194"/>
    </row>
    <row r="79" spans="1:31" s="86" customFormat="1" ht="20.25" customHeight="1">
      <c r="A79" s="414" t="s">
        <v>979</v>
      </c>
      <c r="B79" s="414"/>
      <c r="C79" s="415"/>
      <c r="D79" s="416">
        <v>211590000</v>
      </c>
      <c r="E79" s="417"/>
      <c r="F79" s="417"/>
      <c r="G79" s="416">
        <v>9808307</v>
      </c>
      <c r="H79" s="417"/>
      <c r="I79" s="417"/>
      <c r="J79" s="416">
        <v>4846174</v>
      </c>
      <c r="K79" s="417"/>
      <c r="L79" s="417"/>
      <c r="M79" s="418">
        <v>853241</v>
      </c>
      <c r="N79" s="417"/>
      <c r="O79" s="417"/>
      <c r="P79" s="416">
        <v>175350233</v>
      </c>
      <c r="Q79" s="417"/>
      <c r="R79" s="417"/>
      <c r="S79" s="416">
        <v>3132228</v>
      </c>
      <c r="T79" s="417"/>
      <c r="U79" s="417"/>
      <c r="V79" s="416">
        <v>12596169</v>
      </c>
      <c r="W79" s="417"/>
      <c r="X79" s="417"/>
      <c r="Y79" s="416">
        <v>601093</v>
      </c>
      <c r="Z79" s="417"/>
      <c r="AA79" s="417"/>
      <c r="AB79" s="416">
        <v>4402555</v>
      </c>
      <c r="AC79" s="417"/>
      <c r="AD79" s="417"/>
      <c r="AE79" s="194"/>
    </row>
    <row r="80" spans="1:31" s="86" customFormat="1" ht="20.25" customHeight="1" thickBot="1">
      <c r="A80" s="419" t="s">
        <v>1001</v>
      </c>
      <c r="B80" s="419"/>
      <c r="C80" s="420"/>
      <c r="D80" s="421">
        <v>211590000</v>
      </c>
      <c r="E80" s="422"/>
      <c r="F80" s="422"/>
      <c r="G80" s="421">
        <v>9804359</v>
      </c>
      <c r="H80" s="422"/>
      <c r="I80" s="422"/>
      <c r="J80" s="421">
        <v>4855059</v>
      </c>
      <c r="K80" s="422"/>
      <c r="L80" s="422"/>
      <c r="M80" s="423">
        <v>858322</v>
      </c>
      <c r="N80" s="422"/>
      <c r="O80" s="422"/>
      <c r="P80" s="421">
        <v>175350233</v>
      </c>
      <c r="Q80" s="422"/>
      <c r="R80" s="422"/>
      <c r="S80" s="421">
        <v>3132228</v>
      </c>
      <c r="T80" s="422"/>
      <c r="U80" s="422"/>
      <c r="V80" s="421">
        <v>12596169</v>
      </c>
      <c r="W80" s="422"/>
      <c r="X80" s="422"/>
      <c r="Y80" s="421">
        <v>603731</v>
      </c>
      <c r="Z80" s="422"/>
      <c r="AA80" s="422"/>
      <c r="AB80" s="421">
        <v>4389899</v>
      </c>
      <c r="AC80" s="422"/>
      <c r="AD80" s="422"/>
      <c r="AE80" s="194"/>
    </row>
    <row r="81" spans="24:30" s="86" customFormat="1" ht="17.25" customHeight="1">
      <c r="X81" s="277" t="s">
        <v>487</v>
      </c>
      <c r="Y81" s="277"/>
      <c r="Z81" s="277"/>
      <c r="AA81" s="277"/>
      <c r="AB81" s="277"/>
      <c r="AC81" s="277"/>
      <c r="AD81" s="277"/>
    </row>
    <row r="82" spans="24:30" s="86" customFormat="1" ht="17.25" customHeight="1">
      <c r="X82" s="134"/>
      <c r="Y82" s="134"/>
      <c r="Z82" s="134"/>
      <c r="AA82" s="134"/>
      <c r="AB82" s="134"/>
      <c r="AC82" s="134"/>
      <c r="AD82" s="134"/>
    </row>
    <row r="83" spans="24:30" s="86" customFormat="1" ht="17.25" customHeight="1">
      <c r="X83" s="134"/>
      <c r="Y83" s="134"/>
      <c r="Z83" s="134"/>
      <c r="AA83" s="134"/>
      <c r="AB83" s="134"/>
      <c r="AC83" s="134"/>
      <c r="AD83" s="134"/>
    </row>
    <row r="84" spans="24:30" s="86" customFormat="1" ht="17.25" customHeight="1">
      <c r="X84" s="134"/>
      <c r="Y84" s="134"/>
      <c r="Z84" s="134"/>
      <c r="AA84" s="134"/>
      <c r="AB84" s="134"/>
      <c r="AC84" s="134"/>
      <c r="AD84" s="134"/>
    </row>
    <row r="85" s="86" customFormat="1" ht="13.5"/>
    <row r="86" spans="1:35" s="86" customFormat="1" ht="19.5" thickBot="1">
      <c r="A86" s="403" t="s">
        <v>812</v>
      </c>
      <c r="B86" s="403"/>
      <c r="C86" s="403"/>
      <c r="D86" s="403"/>
      <c r="E86" s="403"/>
      <c r="F86" s="403"/>
      <c r="G86" s="403"/>
      <c r="H86" s="196"/>
      <c r="M86" s="196" t="s">
        <v>813</v>
      </c>
      <c r="S86" s="334" t="s">
        <v>814</v>
      </c>
      <c r="T86" s="334"/>
      <c r="U86" s="334"/>
      <c r="V86" s="334"/>
      <c r="W86" s="334"/>
      <c r="X86" s="334"/>
      <c r="AI86" s="196" t="s">
        <v>822</v>
      </c>
    </row>
    <row r="87" spans="1:37" s="86" customFormat="1" ht="24.75" customHeight="1">
      <c r="A87" s="28"/>
      <c r="B87" s="28"/>
      <c r="C87" s="28"/>
      <c r="D87" s="187"/>
      <c r="E87" s="405" t="s">
        <v>964</v>
      </c>
      <c r="F87" s="424"/>
      <c r="G87" s="424"/>
      <c r="H87" s="405" t="s">
        <v>965</v>
      </c>
      <c r="I87" s="424"/>
      <c r="J87" s="424"/>
      <c r="K87" s="405" t="s">
        <v>966</v>
      </c>
      <c r="L87" s="424"/>
      <c r="M87" s="424"/>
      <c r="N87" s="405" t="s">
        <v>967</v>
      </c>
      <c r="O87" s="424"/>
      <c r="P87" s="424"/>
      <c r="Q87" s="138"/>
      <c r="R87" s="19"/>
      <c r="S87" s="197"/>
      <c r="T87" s="197"/>
      <c r="U87" s="197"/>
      <c r="V87" s="197"/>
      <c r="W87" s="197"/>
      <c r="X87" s="197"/>
      <c r="Y87" s="197"/>
      <c r="Z87" s="405" t="s">
        <v>966</v>
      </c>
      <c r="AA87" s="424"/>
      <c r="AB87" s="404"/>
      <c r="AC87" s="425" t="s">
        <v>967</v>
      </c>
      <c r="AD87" s="280"/>
      <c r="AE87" s="280"/>
      <c r="AF87" s="425" t="s">
        <v>980</v>
      </c>
      <c r="AG87" s="280"/>
      <c r="AH87" s="280"/>
      <c r="AI87" s="425" t="s">
        <v>1002</v>
      </c>
      <c r="AJ87" s="280"/>
      <c r="AK87" s="280"/>
    </row>
    <row r="88" spans="1:37" s="196" customFormat="1" ht="24.75" customHeight="1">
      <c r="A88" s="198" t="s">
        <v>809</v>
      </c>
      <c r="B88" s="198"/>
      <c r="C88" s="198"/>
      <c r="D88" s="198"/>
      <c r="E88" s="426">
        <v>0.15</v>
      </c>
      <c r="F88" s="427"/>
      <c r="G88" s="427"/>
      <c r="H88" s="426">
        <v>0.15</v>
      </c>
      <c r="I88" s="427"/>
      <c r="J88" s="427"/>
      <c r="K88" s="426">
        <v>0.15</v>
      </c>
      <c r="L88" s="427"/>
      <c r="M88" s="427"/>
      <c r="N88" s="426">
        <v>0.15</v>
      </c>
      <c r="O88" s="427"/>
      <c r="P88" s="427"/>
      <c r="Q88" s="138"/>
      <c r="S88" s="427" t="s">
        <v>815</v>
      </c>
      <c r="T88" s="427"/>
      <c r="U88" s="427"/>
      <c r="V88" s="427"/>
      <c r="W88" s="427"/>
      <c r="X88" s="427"/>
      <c r="Y88" s="428"/>
      <c r="Z88" s="429">
        <v>3115000</v>
      </c>
      <c r="AA88" s="429"/>
      <c r="AB88" s="430"/>
      <c r="AC88" s="431">
        <v>3050000</v>
      </c>
      <c r="AD88" s="429"/>
      <c r="AE88" s="429"/>
      <c r="AF88" s="431">
        <v>3560000</v>
      </c>
      <c r="AG88" s="429"/>
      <c r="AH88" s="429"/>
      <c r="AI88" s="431">
        <v>3380000</v>
      </c>
      <c r="AJ88" s="429"/>
      <c r="AK88" s="429"/>
    </row>
    <row r="89" spans="1:37" s="196" customFormat="1" ht="24.75" customHeight="1">
      <c r="A89" s="198" t="s">
        <v>810</v>
      </c>
      <c r="B89" s="198"/>
      <c r="C89" s="198"/>
      <c r="D89" s="198"/>
      <c r="E89" s="426">
        <v>84.8</v>
      </c>
      <c r="F89" s="427"/>
      <c r="G89" s="427"/>
      <c r="H89" s="426">
        <v>79.7</v>
      </c>
      <c r="I89" s="427"/>
      <c r="J89" s="427"/>
      <c r="K89" s="426">
        <v>84.8</v>
      </c>
      <c r="L89" s="427"/>
      <c r="M89" s="427"/>
      <c r="N89" s="426">
        <v>87.2</v>
      </c>
      <c r="O89" s="427"/>
      <c r="P89" s="427"/>
      <c r="Q89" s="138"/>
      <c r="S89" s="432" t="s">
        <v>816</v>
      </c>
      <c r="T89" s="427"/>
      <c r="U89" s="427"/>
      <c r="V89" s="427"/>
      <c r="W89" s="427"/>
      <c r="X89" s="427"/>
      <c r="Y89" s="428"/>
      <c r="Z89" s="431">
        <f>SUM(Z90:AB97)</f>
        <v>1800000</v>
      </c>
      <c r="AA89" s="429"/>
      <c r="AB89" s="430"/>
      <c r="AC89" s="431">
        <f>SUM(AC90:AE97)</f>
        <v>1894700</v>
      </c>
      <c r="AD89" s="429"/>
      <c r="AE89" s="429"/>
      <c r="AF89" s="431">
        <f>SUM(AF90:AH97)</f>
        <v>1503000</v>
      </c>
      <c r="AG89" s="429"/>
      <c r="AH89" s="429"/>
      <c r="AI89" s="431">
        <f>SUM(AI90:AK97)</f>
        <v>1373000</v>
      </c>
      <c r="AJ89" s="429"/>
      <c r="AK89" s="429"/>
    </row>
    <row r="90" spans="1:37" s="196" customFormat="1" ht="24.75" customHeight="1">
      <c r="A90" s="198" t="s">
        <v>811</v>
      </c>
      <c r="B90" s="198"/>
      <c r="C90" s="198"/>
      <c r="D90" s="198"/>
      <c r="E90" s="433">
        <v>12.8</v>
      </c>
      <c r="F90" s="434"/>
      <c r="G90" s="434"/>
      <c r="H90" s="433">
        <v>11.8</v>
      </c>
      <c r="I90" s="434"/>
      <c r="J90" s="434"/>
      <c r="K90" s="433">
        <v>10.6</v>
      </c>
      <c r="L90" s="434"/>
      <c r="M90" s="434"/>
      <c r="N90" s="433">
        <v>8.6</v>
      </c>
      <c r="O90" s="434"/>
      <c r="P90" s="434"/>
      <c r="Q90" s="199"/>
      <c r="R90" s="64"/>
      <c r="S90" s="130"/>
      <c r="T90" s="178" t="s">
        <v>817</v>
      </c>
      <c r="U90" s="198"/>
      <c r="V90" s="198"/>
      <c r="W90" s="198"/>
      <c r="X90" s="198"/>
      <c r="Y90" s="179"/>
      <c r="Z90" s="431">
        <v>487000</v>
      </c>
      <c r="AA90" s="429"/>
      <c r="AB90" s="430"/>
      <c r="AC90" s="431">
        <v>468000</v>
      </c>
      <c r="AD90" s="429"/>
      <c r="AE90" s="429"/>
      <c r="AF90" s="431">
        <v>480000</v>
      </c>
      <c r="AG90" s="429"/>
      <c r="AH90" s="429"/>
      <c r="AI90" s="431">
        <v>471000</v>
      </c>
      <c r="AJ90" s="429"/>
      <c r="AK90" s="429"/>
    </row>
    <row r="91" spans="1:37" s="196" customFormat="1" ht="24.75" customHeight="1" thickBot="1">
      <c r="A91" s="115" t="s">
        <v>826</v>
      </c>
      <c r="B91" s="115"/>
      <c r="C91" s="115"/>
      <c r="D91" s="115"/>
      <c r="E91" s="421">
        <v>2103</v>
      </c>
      <c r="F91" s="422"/>
      <c r="G91" s="422"/>
      <c r="H91" s="421">
        <v>2351</v>
      </c>
      <c r="I91" s="422"/>
      <c r="J91" s="422"/>
      <c r="K91" s="421">
        <v>2562</v>
      </c>
      <c r="L91" s="422"/>
      <c r="M91" s="422"/>
      <c r="N91" s="421">
        <v>2745</v>
      </c>
      <c r="O91" s="422"/>
      <c r="P91" s="422"/>
      <c r="Q91" s="195"/>
      <c r="R91" s="64"/>
      <c r="S91" s="130"/>
      <c r="T91" s="178" t="s">
        <v>823</v>
      </c>
      <c r="U91" s="198"/>
      <c r="V91" s="198"/>
      <c r="W91" s="198"/>
      <c r="X91" s="198"/>
      <c r="Y91" s="179"/>
      <c r="Z91" s="431">
        <v>125300</v>
      </c>
      <c r="AA91" s="429"/>
      <c r="AB91" s="430"/>
      <c r="AC91" s="431">
        <v>254200</v>
      </c>
      <c r="AD91" s="429"/>
      <c r="AE91" s="429"/>
      <c r="AF91" s="431">
        <v>154000</v>
      </c>
      <c r="AG91" s="429"/>
      <c r="AH91" s="429"/>
      <c r="AI91" s="431">
        <v>137000</v>
      </c>
      <c r="AJ91" s="429"/>
      <c r="AK91" s="429"/>
    </row>
    <row r="92" spans="1:37" s="196" customFormat="1" ht="24.75" customHeight="1">
      <c r="A92" s="187"/>
      <c r="B92" s="187"/>
      <c r="C92" s="187"/>
      <c r="D92" s="187"/>
      <c r="E92" s="435"/>
      <c r="F92" s="435"/>
      <c r="G92" s="435"/>
      <c r="H92" s="435"/>
      <c r="I92" s="435"/>
      <c r="J92" s="435"/>
      <c r="N92" s="200" t="s">
        <v>352</v>
      </c>
      <c r="O92" s="200"/>
      <c r="P92" s="200"/>
      <c r="Q92" s="170"/>
      <c r="R92" s="64"/>
      <c r="S92" s="130"/>
      <c r="T92" s="178" t="s">
        <v>824</v>
      </c>
      <c r="U92" s="198"/>
      <c r="V92" s="198"/>
      <c r="W92" s="198"/>
      <c r="X92" s="198"/>
      <c r="Y92" s="179"/>
      <c r="Z92" s="431">
        <v>443300</v>
      </c>
      <c r="AA92" s="429"/>
      <c r="AB92" s="430"/>
      <c r="AC92" s="431">
        <v>435600</v>
      </c>
      <c r="AD92" s="429"/>
      <c r="AE92" s="429"/>
      <c r="AF92" s="431">
        <v>145700</v>
      </c>
      <c r="AG92" s="429"/>
      <c r="AH92" s="429"/>
      <c r="AI92" s="431">
        <v>155000</v>
      </c>
      <c r="AJ92" s="429"/>
      <c r="AK92" s="429"/>
    </row>
    <row r="93" spans="11:37" s="86" customFormat="1" ht="24.75" customHeight="1">
      <c r="K93" s="196"/>
      <c r="R93" s="19"/>
      <c r="S93" s="20"/>
      <c r="T93" s="178" t="s">
        <v>818</v>
      </c>
      <c r="U93" s="198"/>
      <c r="V93" s="198"/>
      <c r="W93" s="198"/>
      <c r="X93" s="198"/>
      <c r="Y93" s="179"/>
      <c r="Z93" s="431" t="s">
        <v>72</v>
      </c>
      <c r="AA93" s="429"/>
      <c r="AB93" s="430"/>
      <c r="AC93" s="431" t="s">
        <v>72</v>
      </c>
      <c r="AD93" s="429"/>
      <c r="AE93" s="429"/>
      <c r="AF93" s="431" t="s">
        <v>72</v>
      </c>
      <c r="AG93" s="429"/>
      <c r="AH93" s="429"/>
      <c r="AI93" s="431" t="s">
        <v>72</v>
      </c>
      <c r="AJ93" s="429"/>
      <c r="AK93" s="429"/>
    </row>
    <row r="94" spans="18:37" s="86" customFormat="1" ht="24.75" customHeight="1">
      <c r="R94" s="19"/>
      <c r="S94" s="20"/>
      <c r="T94" s="178" t="s">
        <v>819</v>
      </c>
      <c r="U94" s="198"/>
      <c r="V94" s="198"/>
      <c r="W94" s="198"/>
      <c r="X94" s="198"/>
      <c r="Y94" s="179"/>
      <c r="Z94" s="431">
        <v>370400</v>
      </c>
      <c r="AA94" s="429"/>
      <c r="AB94" s="430"/>
      <c r="AC94" s="431">
        <v>363000</v>
      </c>
      <c r="AD94" s="429"/>
      <c r="AE94" s="429"/>
      <c r="AF94" s="431">
        <v>344000</v>
      </c>
      <c r="AG94" s="429"/>
      <c r="AH94" s="429"/>
      <c r="AI94" s="431">
        <v>220000</v>
      </c>
      <c r="AJ94" s="429"/>
      <c r="AK94" s="429"/>
    </row>
    <row r="95" spans="18:37" s="86" customFormat="1" ht="24.75" customHeight="1">
      <c r="R95" s="19"/>
      <c r="S95" s="20"/>
      <c r="T95" s="178" t="s">
        <v>820</v>
      </c>
      <c r="U95" s="198"/>
      <c r="V95" s="198"/>
      <c r="W95" s="198"/>
      <c r="X95" s="198"/>
      <c r="Y95" s="179"/>
      <c r="Z95" s="431">
        <v>318900</v>
      </c>
      <c r="AA95" s="429"/>
      <c r="AB95" s="430"/>
      <c r="AC95" s="431">
        <v>315900</v>
      </c>
      <c r="AD95" s="429"/>
      <c r="AE95" s="429"/>
      <c r="AF95" s="431">
        <v>321000</v>
      </c>
      <c r="AG95" s="429"/>
      <c r="AH95" s="429"/>
      <c r="AI95" s="431">
        <v>325000</v>
      </c>
      <c r="AJ95" s="429"/>
      <c r="AK95" s="429"/>
    </row>
    <row r="96" spans="18:37" s="86" customFormat="1" ht="24.75" customHeight="1">
      <c r="R96" s="19"/>
      <c r="S96" s="20"/>
      <c r="T96" s="178" t="s">
        <v>825</v>
      </c>
      <c r="U96" s="198"/>
      <c r="V96" s="198"/>
      <c r="W96" s="198"/>
      <c r="X96" s="198"/>
      <c r="Y96" s="179"/>
      <c r="Z96" s="431">
        <v>24900</v>
      </c>
      <c r="AA96" s="429"/>
      <c r="AB96" s="430"/>
      <c r="AC96" s="431">
        <v>26000</v>
      </c>
      <c r="AD96" s="429"/>
      <c r="AE96" s="429"/>
      <c r="AF96" s="431">
        <v>27700</v>
      </c>
      <c r="AG96" s="429"/>
      <c r="AH96" s="429"/>
      <c r="AI96" s="431">
        <v>32000</v>
      </c>
      <c r="AJ96" s="429"/>
      <c r="AK96" s="429"/>
    </row>
    <row r="97" spans="18:37" s="86" customFormat="1" ht="24.75" customHeight="1">
      <c r="R97" s="19"/>
      <c r="S97" s="20"/>
      <c r="T97" s="163" t="s">
        <v>821</v>
      </c>
      <c r="U97" s="164"/>
      <c r="V97" s="164"/>
      <c r="W97" s="164"/>
      <c r="X97" s="164"/>
      <c r="Y97" s="165"/>
      <c r="Z97" s="431">
        <v>30200</v>
      </c>
      <c r="AA97" s="429"/>
      <c r="AB97" s="430"/>
      <c r="AC97" s="431">
        <v>32000</v>
      </c>
      <c r="AD97" s="429"/>
      <c r="AE97" s="429"/>
      <c r="AF97" s="431">
        <v>30600</v>
      </c>
      <c r="AG97" s="429"/>
      <c r="AH97" s="429"/>
      <c r="AI97" s="431">
        <v>33000</v>
      </c>
      <c r="AJ97" s="429"/>
      <c r="AK97" s="429"/>
    </row>
    <row r="98" spans="19:37" s="86" customFormat="1" ht="24.75" customHeight="1" thickBot="1">
      <c r="S98" s="436" t="s">
        <v>78</v>
      </c>
      <c r="T98" s="436"/>
      <c r="U98" s="436"/>
      <c r="V98" s="436"/>
      <c r="W98" s="436"/>
      <c r="X98" s="436"/>
      <c r="Y98" s="437"/>
      <c r="Z98" s="438">
        <f>Z88+Z89</f>
        <v>4915000</v>
      </c>
      <c r="AA98" s="439"/>
      <c r="AB98" s="440"/>
      <c r="AC98" s="438">
        <f>AC88+AC89</f>
        <v>4944700</v>
      </c>
      <c r="AD98" s="439"/>
      <c r="AE98" s="439"/>
      <c r="AF98" s="438">
        <f>AF88+AF89</f>
        <v>5063000</v>
      </c>
      <c r="AG98" s="439"/>
      <c r="AH98" s="439"/>
      <c r="AI98" s="438">
        <f>AI88+AI89</f>
        <v>4753000</v>
      </c>
      <c r="AJ98" s="439"/>
      <c r="AK98" s="439"/>
    </row>
    <row r="99" spans="34:37" s="86" customFormat="1" ht="24.75" customHeight="1">
      <c r="AH99" s="277" t="s">
        <v>352</v>
      </c>
      <c r="AI99" s="277"/>
      <c r="AJ99" s="277"/>
      <c r="AK99" s="277"/>
    </row>
    <row r="100" s="86" customFormat="1" ht="13.5"/>
    <row r="101" s="86" customFormat="1" ht="13.5"/>
    <row r="102" s="86" customFormat="1" ht="13.5"/>
    <row r="103" spans="1:3" s="86" customFormat="1" ht="19.5" customHeight="1">
      <c r="A103" s="441" t="s">
        <v>68</v>
      </c>
      <c r="B103" s="441"/>
      <c r="C103" s="441"/>
    </row>
    <row r="104" spans="1:39" s="86" customFormat="1" ht="19.5" customHeight="1" thickBot="1">
      <c r="A104" s="403" t="s">
        <v>69</v>
      </c>
      <c r="B104" s="403"/>
      <c r="C104" s="403"/>
      <c r="D104" s="403"/>
      <c r="E104" s="403"/>
      <c r="F104" s="403"/>
      <c r="G104" s="403"/>
      <c r="X104" s="188"/>
      <c r="Y104" s="188"/>
      <c r="Z104" s="188"/>
      <c r="AA104" s="188"/>
      <c r="AB104" s="188"/>
      <c r="AC104" s="278" t="s">
        <v>542</v>
      </c>
      <c r="AD104" s="278"/>
      <c r="AE104" s="278"/>
      <c r="AF104" s="278"/>
      <c r="AG104" s="278"/>
      <c r="AH104" s="278"/>
      <c r="AI104" s="278"/>
      <c r="AJ104" s="278"/>
      <c r="AK104" s="278"/>
      <c r="AL104" s="278"/>
      <c r="AM104" s="278"/>
    </row>
    <row r="105" spans="1:39" s="86" customFormat="1" ht="16.5" customHeight="1">
      <c r="A105" s="442" t="s">
        <v>488</v>
      </c>
      <c r="B105" s="442"/>
      <c r="C105" s="443"/>
      <c r="D105" s="405" t="s">
        <v>489</v>
      </c>
      <c r="E105" s="424"/>
      <c r="F105" s="424"/>
      <c r="G105" s="424"/>
      <c r="H105" s="424"/>
      <c r="I105" s="404"/>
      <c r="J105" s="405" t="s">
        <v>490</v>
      </c>
      <c r="K105" s="424"/>
      <c r="L105" s="424"/>
      <c r="M105" s="424"/>
      <c r="N105" s="424"/>
      <c r="O105" s="404"/>
      <c r="P105" s="405" t="s">
        <v>491</v>
      </c>
      <c r="Q105" s="424"/>
      <c r="R105" s="424"/>
      <c r="S105" s="424"/>
      <c r="T105" s="424"/>
      <c r="U105" s="404"/>
      <c r="V105" s="405" t="s">
        <v>492</v>
      </c>
      <c r="W105" s="424"/>
      <c r="X105" s="424"/>
      <c r="Y105" s="424"/>
      <c r="Z105" s="424"/>
      <c r="AA105" s="424"/>
      <c r="AB105" s="405" t="s">
        <v>570</v>
      </c>
      <c r="AC105" s="424"/>
      <c r="AD105" s="424"/>
      <c r="AE105" s="424"/>
      <c r="AF105" s="424"/>
      <c r="AG105" s="424"/>
      <c r="AH105" s="405" t="s">
        <v>791</v>
      </c>
      <c r="AI105" s="424"/>
      <c r="AJ105" s="424"/>
      <c r="AK105" s="424"/>
      <c r="AL105" s="424"/>
      <c r="AM105" s="424"/>
    </row>
    <row r="106" spans="1:39" s="86" customFormat="1" ht="16.5" customHeight="1">
      <c r="A106" s="444"/>
      <c r="B106" s="444"/>
      <c r="C106" s="445"/>
      <c r="D106" s="426" t="s">
        <v>82</v>
      </c>
      <c r="E106" s="428"/>
      <c r="F106" s="426" t="s">
        <v>105</v>
      </c>
      <c r="G106" s="428"/>
      <c r="H106" s="426" t="s">
        <v>106</v>
      </c>
      <c r="I106" s="428"/>
      <c r="J106" s="426" t="s">
        <v>82</v>
      </c>
      <c r="K106" s="428"/>
      <c r="L106" s="426" t="s">
        <v>105</v>
      </c>
      <c r="M106" s="428"/>
      <c r="N106" s="426" t="s">
        <v>106</v>
      </c>
      <c r="O106" s="428"/>
      <c r="P106" s="426" t="s">
        <v>82</v>
      </c>
      <c r="Q106" s="428"/>
      <c r="R106" s="426" t="s">
        <v>105</v>
      </c>
      <c r="S106" s="428"/>
      <c r="T106" s="426" t="s">
        <v>106</v>
      </c>
      <c r="U106" s="428"/>
      <c r="V106" s="426" t="s">
        <v>82</v>
      </c>
      <c r="W106" s="428"/>
      <c r="X106" s="426" t="s">
        <v>105</v>
      </c>
      <c r="Y106" s="428"/>
      <c r="Z106" s="426" t="s">
        <v>106</v>
      </c>
      <c r="AA106" s="427"/>
      <c r="AB106" s="426" t="s">
        <v>82</v>
      </c>
      <c r="AC106" s="428"/>
      <c r="AD106" s="426" t="s">
        <v>105</v>
      </c>
      <c r="AE106" s="428"/>
      <c r="AF106" s="426" t="s">
        <v>106</v>
      </c>
      <c r="AG106" s="427"/>
      <c r="AH106" s="426" t="s">
        <v>82</v>
      </c>
      <c r="AI106" s="428"/>
      <c r="AJ106" s="426" t="s">
        <v>105</v>
      </c>
      <c r="AK106" s="428"/>
      <c r="AL106" s="426" t="s">
        <v>106</v>
      </c>
      <c r="AM106" s="427"/>
    </row>
    <row r="107" spans="1:39" s="86" customFormat="1" ht="16.5" customHeight="1">
      <c r="A107" s="432" t="s">
        <v>73</v>
      </c>
      <c r="B107" s="432"/>
      <c r="C107" s="446"/>
      <c r="D107" s="447">
        <v>5203</v>
      </c>
      <c r="E107" s="448"/>
      <c r="F107" s="447">
        <v>2561</v>
      </c>
      <c r="G107" s="448"/>
      <c r="H107" s="447">
        <v>2642</v>
      </c>
      <c r="I107" s="448"/>
      <c r="J107" s="447">
        <v>4982</v>
      </c>
      <c r="K107" s="448"/>
      <c r="L107" s="447">
        <v>2419</v>
      </c>
      <c r="M107" s="448"/>
      <c r="N107" s="447">
        <v>2563</v>
      </c>
      <c r="O107" s="448"/>
      <c r="P107" s="447">
        <v>4863</v>
      </c>
      <c r="Q107" s="448"/>
      <c r="R107" s="447">
        <v>2343</v>
      </c>
      <c r="S107" s="448"/>
      <c r="T107" s="447">
        <v>2520</v>
      </c>
      <c r="U107" s="448"/>
      <c r="V107" s="447">
        <v>4528</v>
      </c>
      <c r="W107" s="448"/>
      <c r="X107" s="447">
        <v>2175</v>
      </c>
      <c r="Y107" s="448"/>
      <c r="Z107" s="447">
        <v>2353</v>
      </c>
      <c r="AA107" s="449"/>
      <c r="AB107" s="447">
        <f>SUM(AB108:AC126)</f>
        <v>4226</v>
      </c>
      <c r="AC107" s="448"/>
      <c r="AD107" s="447">
        <f>SUM(AD108:AE126)</f>
        <v>1991</v>
      </c>
      <c r="AE107" s="448"/>
      <c r="AF107" s="447">
        <f>SUM(AF108:AG126)</f>
        <v>2235</v>
      </c>
      <c r="AG107" s="449"/>
      <c r="AH107" s="447">
        <f>SUM(AH108:AI126)</f>
        <v>3762</v>
      </c>
      <c r="AI107" s="448"/>
      <c r="AJ107" s="447">
        <f>SUM(AJ108:AK126)</f>
        <v>1805</v>
      </c>
      <c r="AK107" s="448"/>
      <c r="AL107" s="447">
        <f>SUM(AL108:AM126)</f>
        <v>1957</v>
      </c>
      <c r="AM107" s="449"/>
    </row>
    <row r="108" spans="1:39" s="86" customFormat="1" ht="16.5" customHeight="1">
      <c r="A108" s="450" t="s">
        <v>70</v>
      </c>
      <c r="B108" s="450"/>
      <c r="C108" s="451"/>
      <c r="D108" s="452">
        <v>328</v>
      </c>
      <c r="E108" s="453"/>
      <c r="F108" s="452">
        <v>170</v>
      </c>
      <c r="G108" s="453"/>
      <c r="H108" s="452">
        <v>158</v>
      </c>
      <c r="I108" s="453"/>
      <c r="J108" s="452">
        <v>307</v>
      </c>
      <c r="K108" s="453"/>
      <c r="L108" s="452">
        <v>150</v>
      </c>
      <c r="M108" s="453"/>
      <c r="N108" s="452">
        <v>157</v>
      </c>
      <c r="O108" s="453"/>
      <c r="P108" s="452">
        <v>250</v>
      </c>
      <c r="Q108" s="453"/>
      <c r="R108" s="452">
        <v>115</v>
      </c>
      <c r="S108" s="453"/>
      <c r="T108" s="452">
        <v>135</v>
      </c>
      <c r="U108" s="453"/>
      <c r="V108" s="452">
        <v>164</v>
      </c>
      <c r="W108" s="453"/>
      <c r="X108" s="452">
        <v>81</v>
      </c>
      <c r="Y108" s="453"/>
      <c r="Z108" s="452">
        <v>83</v>
      </c>
      <c r="AA108" s="454"/>
      <c r="AB108" s="452">
        <f>SUM(AD108:AG108)</f>
        <v>168</v>
      </c>
      <c r="AC108" s="453"/>
      <c r="AD108" s="452">
        <v>94</v>
      </c>
      <c r="AE108" s="453"/>
      <c r="AF108" s="452">
        <v>74</v>
      </c>
      <c r="AG108" s="454"/>
      <c r="AH108" s="452">
        <f>SUM(AJ108:AM108)</f>
        <v>121</v>
      </c>
      <c r="AI108" s="453"/>
      <c r="AJ108" s="452">
        <v>64</v>
      </c>
      <c r="AK108" s="453"/>
      <c r="AL108" s="452">
        <v>57</v>
      </c>
      <c r="AM108" s="454"/>
    </row>
    <row r="109" spans="1:39" s="86" customFormat="1" ht="16.5" customHeight="1">
      <c r="A109" s="450" t="s">
        <v>493</v>
      </c>
      <c r="B109" s="450"/>
      <c r="C109" s="451"/>
      <c r="D109" s="452">
        <v>371</v>
      </c>
      <c r="E109" s="453"/>
      <c r="F109" s="452">
        <v>186</v>
      </c>
      <c r="G109" s="453"/>
      <c r="H109" s="452">
        <v>185</v>
      </c>
      <c r="I109" s="453"/>
      <c r="J109" s="452">
        <v>316</v>
      </c>
      <c r="K109" s="453"/>
      <c r="L109" s="452">
        <v>162</v>
      </c>
      <c r="M109" s="453"/>
      <c r="N109" s="452">
        <v>154</v>
      </c>
      <c r="O109" s="453"/>
      <c r="P109" s="452">
        <v>313</v>
      </c>
      <c r="Q109" s="453"/>
      <c r="R109" s="452">
        <v>150</v>
      </c>
      <c r="S109" s="453"/>
      <c r="T109" s="452">
        <v>163</v>
      </c>
      <c r="U109" s="453"/>
      <c r="V109" s="452">
        <v>243</v>
      </c>
      <c r="W109" s="453"/>
      <c r="X109" s="452">
        <v>110</v>
      </c>
      <c r="Y109" s="453"/>
      <c r="Z109" s="452">
        <v>133</v>
      </c>
      <c r="AA109" s="454"/>
      <c r="AB109" s="452">
        <f aca="true" t="shared" si="0" ref="AB109:AB126">SUM(AD109:AG109)</f>
        <v>155</v>
      </c>
      <c r="AC109" s="453"/>
      <c r="AD109" s="452">
        <v>76</v>
      </c>
      <c r="AE109" s="453"/>
      <c r="AF109" s="452">
        <v>79</v>
      </c>
      <c r="AG109" s="454"/>
      <c r="AH109" s="452">
        <f aca="true" t="shared" si="1" ref="AH109:AH126">SUM(AJ109:AM109)</f>
        <v>159</v>
      </c>
      <c r="AI109" s="453"/>
      <c r="AJ109" s="452">
        <v>94</v>
      </c>
      <c r="AK109" s="453"/>
      <c r="AL109" s="452">
        <v>65</v>
      </c>
      <c r="AM109" s="454"/>
    </row>
    <row r="110" spans="1:39" s="86" customFormat="1" ht="16.5" customHeight="1">
      <c r="A110" s="450" t="s">
        <v>494</v>
      </c>
      <c r="B110" s="450"/>
      <c r="C110" s="451"/>
      <c r="D110" s="452">
        <v>377</v>
      </c>
      <c r="E110" s="453"/>
      <c r="F110" s="452">
        <v>197</v>
      </c>
      <c r="G110" s="453"/>
      <c r="H110" s="452">
        <v>180</v>
      </c>
      <c r="I110" s="453"/>
      <c r="J110" s="452">
        <v>359</v>
      </c>
      <c r="K110" s="453"/>
      <c r="L110" s="452">
        <v>185</v>
      </c>
      <c r="M110" s="453"/>
      <c r="N110" s="452">
        <v>174</v>
      </c>
      <c r="O110" s="453"/>
      <c r="P110" s="452">
        <v>321</v>
      </c>
      <c r="Q110" s="453"/>
      <c r="R110" s="452">
        <v>167</v>
      </c>
      <c r="S110" s="453"/>
      <c r="T110" s="452">
        <v>154</v>
      </c>
      <c r="U110" s="453"/>
      <c r="V110" s="452">
        <v>310</v>
      </c>
      <c r="W110" s="453"/>
      <c r="X110" s="452">
        <v>149</v>
      </c>
      <c r="Y110" s="453"/>
      <c r="Z110" s="452">
        <v>161</v>
      </c>
      <c r="AA110" s="454"/>
      <c r="AB110" s="452">
        <f t="shared" si="0"/>
        <v>237</v>
      </c>
      <c r="AC110" s="453"/>
      <c r="AD110" s="452">
        <v>107</v>
      </c>
      <c r="AE110" s="453"/>
      <c r="AF110" s="452">
        <v>130</v>
      </c>
      <c r="AG110" s="454"/>
      <c r="AH110" s="452">
        <f t="shared" si="1"/>
        <v>159</v>
      </c>
      <c r="AI110" s="453"/>
      <c r="AJ110" s="452">
        <v>78</v>
      </c>
      <c r="AK110" s="453"/>
      <c r="AL110" s="452">
        <v>81</v>
      </c>
      <c r="AM110" s="454"/>
    </row>
    <row r="111" spans="1:39" s="86" customFormat="1" ht="16.5" customHeight="1">
      <c r="A111" s="450" t="s">
        <v>495</v>
      </c>
      <c r="B111" s="450"/>
      <c r="C111" s="451"/>
      <c r="D111" s="452">
        <v>281</v>
      </c>
      <c r="E111" s="453"/>
      <c r="F111" s="452">
        <v>152</v>
      </c>
      <c r="G111" s="453"/>
      <c r="H111" s="452">
        <v>129</v>
      </c>
      <c r="I111" s="453"/>
      <c r="J111" s="452">
        <v>291</v>
      </c>
      <c r="K111" s="453"/>
      <c r="L111" s="452">
        <v>145</v>
      </c>
      <c r="M111" s="453"/>
      <c r="N111" s="452">
        <v>146</v>
      </c>
      <c r="O111" s="453"/>
      <c r="P111" s="452">
        <v>265</v>
      </c>
      <c r="Q111" s="453"/>
      <c r="R111" s="452">
        <v>130</v>
      </c>
      <c r="S111" s="453"/>
      <c r="T111" s="452">
        <v>135</v>
      </c>
      <c r="U111" s="453"/>
      <c r="V111" s="452">
        <v>233</v>
      </c>
      <c r="W111" s="453"/>
      <c r="X111" s="452">
        <v>124</v>
      </c>
      <c r="Y111" s="453"/>
      <c r="Z111" s="452">
        <v>109</v>
      </c>
      <c r="AA111" s="454"/>
      <c r="AB111" s="452">
        <f t="shared" si="0"/>
        <v>233</v>
      </c>
      <c r="AC111" s="453"/>
      <c r="AD111" s="452">
        <v>113</v>
      </c>
      <c r="AE111" s="453"/>
      <c r="AF111" s="452">
        <v>120</v>
      </c>
      <c r="AG111" s="454"/>
      <c r="AH111" s="452">
        <f t="shared" si="1"/>
        <v>183</v>
      </c>
      <c r="AI111" s="453"/>
      <c r="AJ111" s="452">
        <v>75</v>
      </c>
      <c r="AK111" s="453"/>
      <c r="AL111" s="452">
        <v>108</v>
      </c>
      <c r="AM111" s="454"/>
    </row>
    <row r="112" spans="1:39" s="86" customFormat="1" ht="16.5" customHeight="1">
      <c r="A112" s="450" t="s">
        <v>496</v>
      </c>
      <c r="B112" s="450"/>
      <c r="C112" s="451"/>
      <c r="D112" s="452">
        <v>243</v>
      </c>
      <c r="E112" s="453"/>
      <c r="F112" s="452">
        <v>121</v>
      </c>
      <c r="G112" s="453"/>
      <c r="H112" s="452">
        <v>122</v>
      </c>
      <c r="I112" s="453"/>
      <c r="J112" s="452">
        <v>181</v>
      </c>
      <c r="K112" s="453"/>
      <c r="L112" s="452">
        <v>84</v>
      </c>
      <c r="M112" s="453"/>
      <c r="N112" s="452">
        <v>97</v>
      </c>
      <c r="O112" s="453"/>
      <c r="P112" s="452">
        <v>183</v>
      </c>
      <c r="Q112" s="453"/>
      <c r="R112" s="452">
        <v>101</v>
      </c>
      <c r="S112" s="453"/>
      <c r="T112" s="452">
        <v>82</v>
      </c>
      <c r="U112" s="453"/>
      <c r="V112" s="452">
        <v>176</v>
      </c>
      <c r="W112" s="453"/>
      <c r="X112" s="452">
        <v>104</v>
      </c>
      <c r="Y112" s="453"/>
      <c r="Z112" s="452">
        <v>72</v>
      </c>
      <c r="AA112" s="454"/>
      <c r="AB112" s="452">
        <f t="shared" si="0"/>
        <v>175</v>
      </c>
      <c r="AC112" s="453"/>
      <c r="AD112" s="452">
        <v>89</v>
      </c>
      <c r="AE112" s="453"/>
      <c r="AF112" s="452">
        <v>86</v>
      </c>
      <c r="AG112" s="454"/>
      <c r="AH112" s="452">
        <f t="shared" si="1"/>
        <v>120</v>
      </c>
      <c r="AI112" s="453"/>
      <c r="AJ112" s="452">
        <v>60</v>
      </c>
      <c r="AK112" s="453"/>
      <c r="AL112" s="452">
        <v>60</v>
      </c>
      <c r="AM112" s="454"/>
    </row>
    <row r="113" spans="1:39" s="86" customFormat="1" ht="16.5" customHeight="1">
      <c r="A113" s="450" t="s">
        <v>497</v>
      </c>
      <c r="B113" s="450"/>
      <c r="C113" s="451"/>
      <c r="D113" s="452">
        <v>359</v>
      </c>
      <c r="E113" s="453"/>
      <c r="F113" s="452">
        <v>188</v>
      </c>
      <c r="G113" s="453"/>
      <c r="H113" s="452">
        <v>171</v>
      </c>
      <c r="I113" s="453"/>
      <c r="J113" s="452">
        <v>255</v>
      </c>
      <c r="K113" s="453"/>
      <c r="L113" s="452">
        <v>133</v>
      </c>
      <c r="M113" s="453"/>
      <c r="N113" s="452">
        <v>122</v>
      </c>
      <c r="O113" s="453"/>
      <c r="P113" s="452">
        <v>182</v>
      </c>
      <c r="Q113" s="453"/>
      <c r="R113" s="452">
        <v>86</v>
      </c>
      <c r="S113" s="453"/>
      <c r="T113" s="452">
        <v>96</v>
      </c>
      <c r="U113" s="453"/>
      <c r="V113" s="452">
        <v>170</v>
      </c>
      <c r="W113" s="453"/>
      <c r="X113" s="452">
        <v>93</v>
      </c>
      <c r="Y113" s="453"/>
      <c r="Z113" s="452">
        <v>77</v>
      </c>
      <c r="AA113" s="454"/>
      <c r="AB113" s="452">
        <f t="shared" si="0"/>
        <v>194</v>
      </c>
      <c r="AC113" s="453"/>
      <c r="AD113" s="452">
        <v>96</v>
      </c>
      <c r="AE113" s="453"/>
      <c r="AF113" s="452">
        <v>98</v>
      </c>
      <c r="AG113" s="454"/>
      <c r="AH113" s="452">
        <f t="shared" si="1"/>
        <v>150</v>
      </c>
      <c r="AI113" s="453"/>
      <c r="AJ113" s="452">
        <v>80</v>
      </c>
      <c r="AK113" s="453"/>
      <c r="AL113" s="452">
        <v>70</v>
      </c>
      <c r="AM113" s="454"/>
    </row>
    <row r="114" spans="1:39" s="86" customFormat="1" ht="16.5" customHeight="1">
      <c r="A114" s="450" t="s">
        <v>498</v>
      </c>
      <c r="B114" s="450"/>
      <c r="C114" s="451"/>
      <c r="D114" s="452">
        <v>387</v>
      </c>
      <c r="E114" s="453"/>
      <c r="F114" s="452">
        <v>207</v>
      </c>
      <c r="G114" s="453"/>
      <c r="H114" s="452">
        <v>180</v>
      </c>
      <c r="I114" s="453"/>
      <c r="J114" s="452">
        <v>339</v>
      </c>
      <c r="K114" s="453"/>
      <c r="L114" s="452">
        <v>176</v>
      </c>
      <c r="M114" s="453"/>
      <c r="N114" s="452">
        <v>163</v>
      </c>
      <c r="O114" s="453"/>
      <c r="P114" s="452">
        <v>269</v>
      </c>
      <c r="Q114" s="453"/>
      <c r="R114" s="452">
        <v>143</v>
      </c>
      <c r="S114" s="453"/>
      <c r="T114" s="452">
        <v>126</v>
      </c>
      <c r="U114" s="453"/>
      <c r="V114" s="452">
        <v>181</v>
      </c>
      <c r="W114" s="453"/>
      <c r="X114" s="452">
        <v>82</v>
      </c>
      <c r="Y114" s="453"/>
      <c r="Z114" s="452">
        <v>99</v>
      </c>
      <c r="AA114" s="454"/>
      <c r="AB114" s="452">
        <f t="shared" si="0"/>
        <v>169</v>
      </c>
      <c r="AC114" s="453"/>
      <c r="AD114" s="452">
        <v>84</v>
      </c>
      <c r="AE114" s="453"/>
      <c r="AF114" s="452">
        <v>85</v>
      </c>
      <c r="AG114" s="454"/>
      <c r="AH114" s="452">
        <f t="shared" si="1"/>
        <v>181</v>
      </c>
      <c r="AI114" s="453"/>
      <c r="AJ114" s="452">
        <v>100</v>
      </c>
      <c r="AK114" s="453"/>
      <c r="AL114" s="452">
        <v>81</v>
      </c>
      <c r="AM114" s="454"/>
    </row>
    <row r="115" spans="1:39" s="86" customFormat="1" ht="16.5" customHeight="1">
      <c r="A115" s="450" t="s">
        <v>499</v>
      </c>
      <c r="B115" s="450"/>
      <c r="C115" s="451"/>
      <c r="D115" s="452">
        <v>330</v>
      </c>
      <c r="E115" s="453"/>
      <c r="F115" s="452">
        <v>195</v>
      </c>
      <c r="G115" s="453"/>
      <c r="H115" s="452">
        <v>135</v>
      </c>
      <c r="I115" s="453"/>
      <c r="J115" s="452">
        <v>365</v>
      </c>
      <c r="K115" s="453"/>
      <c r="L115" s="452">
        <v>191</v>
      </c>
      <c r="M115" s="453"/>
      <c r="N115" s="452">
        <v>174</v>
      </c>
      <c r="O115" s="453"/>
      <c r="P115" s="452">
        <v>345</v>
      </c>
      <c r="Q115" s="453"/>
      <c r="R115" s="452">
        <v>172</v>
      </c>
      <c r="S115" s="453"/>
      <c r="T115" s="452">
        <v>173</v>
      </c>
      <c r="U115" s="453"/>
      <c r="V115" s="452">
        <v>262</v>
      </c>
      <c r="W115" s="453"/>
      <c r="X115" s="452">
        <v>133</v>
      </c>
      <c r="Y115" s="453"/>
      <c r="Z115" s="452">
        <v>129</v>
      </c>
      <c r="AA115" s="454"/>
      <c r="AB115" s="452">
        <f t="shared" si="0"/>
        <v>176</v>
      </c>
      <c r="AC115" s="453"/>
      <c r="AD115" s="452">
        <v>80</v>
      </c>
      <c r="AE115" s="453"/>
      <c r="AF115" s="452">
        <v>96</v>
      </c>
      <c r="AG115" s="454"/>
      <c r="AH115" s="452">
        <f t="shared" si="1"/>
        <v>151</v>
      </c>
      <c r="AI115" s="453"/>
      <c r="AJ115" s="452">
        <v>77</v>
      </c>
      <c r="AK115" s="453"/>
      <c r="AL115" s="452">
        <v>74</v>
      </c>
      <c r="AM115" s="454"/>
    </row>
    <row r="116" spans="1:39" s="86" customFormat="1" ht="16.5" customHeight="1">
      <c r="A116" s="450" t="s">
        <v>500</v>
      </c>
      <c r="B116" s="450"/>
      <c r="C116" s="451"/>
      <c r="D116" s="452">
        <v>281</v>
      </c>
      <c r="E116" s="453"/>
      <c r="F116" s="452">
        <v>135</v>
      </c>
      <c r="G116" s="453"/>
      <c r="H116" s="452">
        <v>146</v>
      </c>
      <c r="I116" s="453"/>
      <c r="J116" s="452">
        <v>318</v>
      </c>
      <c r="K116" s="453"/>
      <c r="L116" s="452">
        <v>190</v>
      </c>
      <c r="M116" s="453"/>
      <c r="N116" s="452">
        <v>128</v>
      </c>
      <c r="O116" s="453"/>
      <c r="P116" s="452">
        <v>362</v>
      </c>
      <c r="Q116" s="453"/>
      <c r="R116" s="452">
        <v>189</v>
      </c>
      <c r="S116" s="453"/>
      <c r="T116" s="452">
        <v>173</v>
      </c>
      <c r="U116" s="453"/>
      <c r="V116" s="452">
        <v>335</v>
      </c>
      <c r="W116" s="453"/>
      <c r="X116" s="452">
        <v>164</v>
      </c>
      <c r="Y116" s="453"/>
      <c r="Z116" s="452">
        <v>171</v>
      </c>
      <c r="AA116" s="454"/>
      <c r="AB116" s="452">
        <f t="shared" si="0"/>
        <v>244</v>
      </c>
      <c r="AC116" s="453"/>
      <c r="AD116" s="452">
        <v>121</v>
      </c>
      <c r="AE116" s="453"/>
      <c r="AF116" s="452">
        <v>123</v>
      </c>
      <c r="AG116" s="454"/>
      <c r="AH116" s="452">
        <f t="shared" si="1"/>
        <v>159</v>
      </c>
      <c r="AI116" s="453"/>
      <c r="AJ116" s="452">
        <v>74</v>
      </c>
      <c r="AK116" s="453"/>
      <c r="AL116" s="452">
        <v>85</v>
      </c>
      <c r="AM116" s="454"/>
    </row>
    <row r="117" spans="1:39" s="86" customFormat="1" ht="16.5" customHeight="1">
      <c r="A117" s="450" t="s">
        <v>501</v>
      </c>
      <c r="B117" s="450"/>
      <c r="C117" s="451"/>
      <c r="D117" s="452">
        <v>342</v>
      </c>
      <c r="E117" s="453"/>
      <c r="F117" s="452">
        <v>164</v>
      </c>
      <c r="G117" s="453"/>
      <c r="H117" s="452">
        <v>178</v>
      </c>
      <c r="I117" s="453"/>
      <c r="J117" s="452">
        <v>275</v>
      </c>
      <c r="K117" s="453"/>
      <c r="L117" s="452">
        <v>131</v>
      </c>
      <c r="M117" s="453"/>
      <c r="N117" s="452">
        <v>144</v>
      </c>
      <c r="O117" s="453"/>
      <c r="P117" s="452">
        <v>315</v>
      </c>
      <c r="Q117" s="453"/>
      <c r="R117" s="452">
        <v>193</v>
      </c>
      <c r="S117" s="453"/>
      <c r="T117" s="452">
        <v>122</v>
      </c>
      <c r="U117" s="453"/>
      <c r="V117" s="452">
        <v>355</v>
      </c>
      <c r="W117" s="453"/>
      <c r="X117" s="452">
        <v>188</v>
      </c>
      <c r="Y117" s="453"/>
      <c r="Z117" s="452">
        <v>167</v>
      </c>
      <c r="AA117" s="454"/>
      <c r="AB117" s="452">
        <f t="shared" si="0"/>
        <v>317</v>
      </c>
      <c r="AC117" s="453"/>
      <c r="AD117" s="452">
        <v>153</v>
      </c>
      <c r="AE117" s="453"/>
      <c r="AF117" s="452">
        <v>164</v>
      </c>
      <c r="AG117" s="454"/>
      <c r="AH117" s="452">
        <f t="shared" si="1"/>
        <v>238</v>
      </c>
      <c r="AI117" s="453"/>
      <c r="AJ117" s="452">
        <v>120</v>
      </c>
      <c r="AK117" s="453"/>
      <c r="AL117" s="452">
        <v>118</v>
      </c>
      <c r="AM117" s="454"/>
    </row>
    <row r="118" spans="1:39" s="86" customFormat="1" ht="16.5" customHeight="1">
      <c r="A118" s="450" t="s">
        <v>502</v>
      </c>
      <c r="B118" s="450"/>
      <c r="C118" s="451"/>
      <c r="D118" s="452">
        <v>373</v>
      </c>
      <c r="E118" s="453"/>
      <c r="F118" s="452">
        <v>186</v>
      </c>
      <c r="G118" s="453"/>
      <c r="H118" s="452">
        <v>187</v>
      </c>
      <c r="I118" s="453"/>
      <c r="J118" s="452">
        <v>344</v>
      </c>
      <c r="K118" s="453"/>
      <c r="L118" s="452">
        <v>162</v>
      </c>
      <c r="M118" s="453"/>
      <c r="N118" s="452">
        <v>182</v>
      </c>
      <c r="O118" s="453"/>
      <c r="P118" s="452">
        <v>267</v>
      </c>
      <c r="Q118" s="453"/>
      <c r="R118" s="452">
        <v>126</v>
      </c>
      <c r="S118" s="453"/>
      <c r="T118" s="452">
        <v>141</v>
      </c>
      <c r="U118" s="453"/>
      <c r="V118" s="452">
        <v>305</v>
      </c>
      <c r="W118" s="453"/>
      <c r="X118" s="452">
        <v>183</v>
      </c>
      <c r="Y118" s="453"/>
      <c r="Z118" s="452">
        <v>122</v>
      </c>
      <c r="AA118" s="454"/>
      <c r="AB118" s="452">
        <f t="shared" si="0"/>
        <v>349</v>
      </c>
      <c r="AC118" s="453"/>
      <c r="AD118" s="452">
        <v>183</v>
      </c>
      <c r="AE118" s="453"/>
      <c r="AF118" s="452">
        <v>166</v>
      </c>
      <c r="AG118" s="454"/>
      <c r="AH118" s="452">
        <f t="shared" si="1"/>
        <v>307</v>
      </c>
      <c r="AI118" s="453"/>
      <c r="AJ118" s="452">
        <v>150</v>
      </c>
      <c r="AK118" s="453"/>
      <c r="AL118" s="452">
        <v>157</v>
      </c>
      <c r="AM118" s="454"/>
    </row>
    <row r="119" spans="1:39" s="86" customFormat="1" ht="16.5" customHeight="1">
      <c r="A119" s="450" t="s">
        <v>503</v>
      </c>
      <c r="B119" s="450"/>
      <c r="C119" s="451"/>
      <c r="D119" s="452">
        <v>416</v>
      </c>
      <c r="E119" s="453"/>
      <c r="F119" s="452">
        <v>182</v>
      </c>
      <c r="G119" s="453"/>
      <c r="H119" s="452">
        <v>234</v>
      </c>
      <c r="I119" s="453"/>
      <c r="J119" s="452">
        <v>354</v>
      </c>
      <c r="K119" s="453"/>
      <c r="L119" s="452">
        <v>176</v>
      </c>
      <c r="M119" s="453"/>
      <c r="N119" s="452">
        <v>178</v>
      </c>
      <c r="O119" s="453"/>
      <c r="P119" s="452">
        <v>325</v>
      </c>
      <c r="Q119" s="453"/>
      <c r="R119" s="452">
        <v>150</v>
      </c>
      <c r="S119" s="453"/>
      <c r="T119" s="452">
        <v>175</v>
      </c>
      <c r="U119" s="453"/>
      <c r="V119" s="452">
        <v>257</v>
      </c>
      <c r="W119" s="453"/>
      <c r="X119" s="452">
        <v>120</v>
      </c>
      <c r="Y119" s="453"/>
      <c r="Z119" s="452">
        <v>137</v>
      </c>
      <c r="AA119" s="454"/>
      <c r="AB119" s="452">
        <f t="shared" si="0"/>
        <v>294</v>
      </c>
      <c r="AC119" s="453"/>
      <c r="AD119" s="452">
        <v>171</v>
      </c>
      <c r="AE119" s="453"/>
      <c r="AF119" s="452">
        <v>123</v>
      </c>
      <c r="AG119" s="454"/>
      <c r="AH119" s="452">
        <f t="shared" si="1"/>
        <v>340</v>
      </c>
      <c r="AI119" s="453"/>
      <c r="AJ119" s="452">
        <v>181</v>
      </c>
      <c r="AK119" s="453"/>
      <c r="AL119" s="452">
        <v>159</v>
      </c>
      <c r="AM119" s="454"/>
    </row>
    <row r="120" spans="1:39" s="86" customFormat="1" ht="16.5" customHeight="1">
      <c r="A120" s="450" t="s">
        <v>504</v>
      </c>
      <c r="B120" s="450"/>
      <c r="C120" s="451"/>
      <c r="D120" s="452">
        <v>351</v>
      </c>
      <c r="E120" s="453"/>
      <c r="F120" s="452">
        <v>156</v>
      </c>
      <c r="G120" s="453"/>
      <c r="H120" s="452">
        <v>195</v>
      </c>
      <c r="I120" s="453"/>
      <c r="J120" s="452">
        <v>389</v>
      </c>
      <c r="K120" s="453"/>
      <c r="L120" s="452">
        <v>168</v>
      </c>
      <c r="M120" s="453"/>
      <c r="N120" s="452">
        <v>221</v>
      </c>
      <c r="O120" s="453"/>
      <c r="P120" s="452">
        <v>342</v>
      </c>
      <c r="Q120" s="453"/>
      <c r="R120" s="452">
        <v>168</v>
      </c>
      <c r="S120" s="453"/>
      <c r="T120" s="452">
        <v>174</v>
      </c>
      <c r="U120" s="453"/>
      <c r="V120" s="452">
        <v>313</v>
      </c>
      <c r="W120" s="453"/>
      <c r="X120" s="452">
        <v>146</v>
      </c>
      <c r="Y120" s="453"/>
      <c r="Z120" s="452">
        <v>167</v>
      </c>
      <c r="AA120" s="454"/>
      <c r="AB120" s="452">
        <f t="shared" si="0"/>
        <v>246</v>
      </c>
      <c r="AC120" s="453"/>
      <c r="AD120" s="452">
        <v>117</v>
      </c>
      <c r="AE120" s="453"/>
      <c r="AF120" s="452">
        <v>129</v>
      </c>
      <c r="AG120" s="454"/>
      <c r="AH120" s="452">
        <f t="shared" si="1"/>
        <v>283</v>
      </c>
      <c r="AI120" s="453"/>
      <c r="AJ120" s="452">
        <v>162</v>
      </c>
      <c r="AK120" s="453"/>
      <c r="AL120" s="452">
        <v>121</v>
      </c>
      <c r="AM120" s="454"/>
    </row>
    <row r="121" spans="1:39" s="86" customFormat="1" ht="16.5" customHeight="1">
      <c r="A121" s="450" t="s">
        <v>505</v>
      </c>
      <c r="B121" s="450"/>
      <c r="C121" s="451"/>
      <c r="D121" s="452">
        <v>285</v>
      </c>
      <c r="E121" s="453"/>
      <c r="F121" s="452">
        <v>129</v>
      </c>
      <c r="G121" s="453"/>
      <c r="H121" s="452">
        <v>156</v>
      </c>
      <c r="I121" s="453"/>
      <c r="J121" s="452">
        <v>328</v>
      </c>
      <c r="K121" s="453"/>
      <c r="L121" s="452">
        <v>145</v>
      </c>
      <c r="M121" s="453"/>
      <c r="N121" s="452">
        <v>183</v>
      </c>
      <c r="O121" s="453"/>
      <c r="P121" s="452">
        <v>379</v>
      </c>
      <c r="Q121" s="453"/>
      <c r="R121" s="452">
        <v>158</v>
      </c>
      <c r="S121" s="453"/>
      <c r="T121" s="452">
        <v>221</v>
      </c>
      <c r="U121" s="453"/>
      <c r="V121" s="452">
        <v>329</v>
      </c>
      <c r="W121" s="453"/>
      <c r="X121" s="452">
        <v>155</v>
      </c>
      <c r="Y121" s="453"/>
      <c r="Z121" s="452">
        <v>174</v>
      </c>
      <c r="AA121" s="454"/>
      <c r="AB121" s="452">
        <f t="shared" si="0"/>
        <v>280</v>
      </c>
      <c r="AC121" s="453"/>
      <c r="AD121" s="452">
        <v>130</v>
      </c>
      <c r="AE121" s="453"/>
      <c r="AF121" s="452">
        <v>150</v>
      </c>
      <c r="AG121" s="454"/>
      <c r="AH121" s="452">
        <f t="shared" si="1"/>
        <v>231</v>
      </c>
      <c r="AI121" s="453"/>
      <c r="AJ121" s="452">
        <v>106</v>
      </c>
      <c r="AK121" s="453"/>
      <c r="AL121" s="452">
        <v>125</v>
      </c>
      <c r="AM121" s="454"/>
    </row>
    <row r="122" spans="1:39" s="86" customFormat="1" ht="16.5" customHeight="1">
      <c r="A122" s="450" t="s">
        <v>506</v>
      </c>
      <c r="B122" s="450"/>
      <c r="C122" s="451"/>
      <c r="D122" s="452">
        <v>208</v>
      </c>
      <c r="E122" s="453"/>
      <c r="F122" s="452">
        <v>91</v>
      </c>
      <c r="G122" s="453"/>
      <c r="H122" s="452">
        <v>117</v>
      </c>
      <c r="I122" s="453"/>
      <c r="J122" s="452">
        <v>249</v>
      </c>
      <c r="K122" s="453"/>
      <c r="L122" s="452">
        <v>104</v>
      </c>
      <c r="M122" s="453"/>
      <c r="N122" s="452">
        <v>145</v>
      </c>
      <c r="O122" s="453"/>
      <c r="P122" s="452">
        <v>299</v>
      </c>
      <c r="Q122" s="453"/>
      <c r="R122" s="452">
        <v>126</v>
      </c>
      <c r="S122" s="453"/>
      <c r="T122" s="452">
        <v>173</v>
      </c>
      <c r="U122" s="453"/>
      <c r="V122" s="452">
        <v>335</v>
      </c>
      <c r="W122" s="453"/>
      <c r="X122" s="452">
        <v>133</v>
      </c>
      <c r="Y122" s="453"/>
      <c r="Z122" s="452">
        <v>202</v>
      </c>
      <c r="AA122" s="454"/>
      <c r="AB122" s="452">
        <f t="shared" si="0"/>
        <v>303</v>
      </c>
      <c r="AC122" s="453"/>
      <c r="AD122" s="452">
        <v>135</v>
      </c>
      <c r="AE122" s="453"/>
      <c r="AF122" s="452">
        <v>168</v>
      </c>
      <c r="AG122" s="454"/>
      <c r="AH122" s="452">
        <f t="shared" si="1"/>
        <v>253</v>
      </c>
      <c r="AI122" s="453"/>
      <c r="AJ122" s="452">
        <v>113</v>
      </c>
      <c r="AK122" s="453"/>
      <c r="AL122" s="452">
        <v>140</v>
      </c>
      <c r="AM122" s="454"/>
    </row>
    <row r="123" spans="1:39" s="86" customFormat="1" ht="16.5" customHeight="1">
      <c r="A123" s="450" t="s">
        <v>507</v>
      </c>
      <c r="B123" s="450"/>
      <c r="C123" s="451"/>
      <c r="D123" s="452">
        <v>129</v>
      </c>
      <c r="E123" s="453"/>
      <c r="F123" s="452">
        <v>46</v>
      </c>
      <c r="G123" s="453"/>
      <c r="H123" s="452">
        <v>83</v>
      </c>
      <c r="I123" s="453"/>
      <c r="J123" s="452">
        <v>176</v>
      </c>
      <c r="K123" s="453"/>
      <c r="L123" s="452">
        <v>71</v>
      </c>
      <c r="M123" s="453"/>
      <c r="N123" s="452">
        <v>105</v>
      </c>
      <c r="O123" s="453"/>
      <c r="P123" s="452">
        <v>229</v>
      </c>
      <c r="Q123" s="453"/>
      <c r="R123" s="452">
        <v>96</v>
      </c>
      <c r="S123" s="453"/>
      <c r="T123" s="452">
        <v>133</v>
      </c>
      <c r="U123" s="453"/>
      <c r="V123" s="452">
        <v>262</v>
      </c>
      <c r="W123" s="453"/>
      <c r="X123" s="452">
        <v>106</v>
      </c>
      <c r="Y123" s="453"/>
      <c r="Z123" s="452">
        <v>156</v>
      </c>
      <c r="AA123" s="454"/>
      <c r="AB123" s="452">
        <f t="shared" si="0"/>
        <v>296</v>
      </c>
      <c r="AC123" s="453"/>
      <c r="AD123" s="452">
        <v>111</v>
      </c>
      <c r="AE123" s="453"/>
      <c r="AF123" s="452">
        <v>185</v>
      </c>
      <c r="AG123" s="454"/>
      <c r="AH123" s="452">
        <f t="shared" si="1"/>
        <v>264</v>
      </c>
      <c r="AI123" s="453"/>
      <c r="AJ123" s="452">
        <v>119</v>
      </c>
      <c r="AK123" s="453"/>
      <c r="AL123" s="452">
        <v>145</v>
      </c>
      <c r="AM123" s="454"/>
    </row>
    <row r="124" spans="1:39" s="86" customFormat="1" ht="16.5" customHeight="1">
      <c r="A124" s="450" t="s">
        <v>508</v>
      </c>
      <c r="B124" s="450"/>
      <c r="C124" s="451"/>
      <c r="D124" s="452">
        <v>95</v>
      </c>
      <c r="E124" s="453"/>
      <c r="F124" s="452">
        <v>38</v>
      </c>
      <c r="G124" s="453"/>
      <c r="H124" s="452">
        <v>57</v>
      </c>
      <c r="I124" s="453"/>
      <c r="J124" s="452">
        <v>84</v>
      </c>
      <c r="K124" s="453"/>
      <c r="L124" s="452">
        <v>27</v>
      </c>
      <c r="M124" s="453"/>
      <c r="N124" s="452">
        <v>57</v>
      </c>
      <c r="O124" s="453"/>
      <c r="P124" s="452">
        <v>144</v>
      </c>
      <c r="Q124" s="453"/>
      <c r="R124" s="452">
        <v>53</v>
      </c>
      <c r="S124" s="453"/>
      <c r="T124" s="452">
        <v>91</v>
      </c>
      <c r="U124" s="453"/>
      <c r="V124" s="452">
        <v>176</v>
      </c>
      <c r="W124" s="453"/>
      <c r="X124" s="452">
        <v>65</v>
      </c>
      <c r="Y124" s="453"/>
      <c r="Z124" s="452">
        <v>111</v>
      </c>
      <c r="AA124" s="454"/>
      <c r="AB124" s="452">
        <f t="shared" si="0"/>
        <v>218</v>
      </c>
      <c r="AC124" s="453"/>
      <c r="AD124" s="452">
        <v>80</v>
      </c>
      <c r="AE124" s="453"/>
      <c r="AF124" s="452">
        <v>138</v>
      </c>
      <c r="AG124" s="454"/>
      <c r="AH124" s="452">
        <f t="shared" si="1"/>
        <v>245</v>
      </c>
      <c r="AI124" s="453"/>
      <c r="AJ124" s="452">
        <v>85</v>
      </c>
      <c r="AK124" s="453"/>
      <c r="AL124" s="452">
        <v>160</v>
      </c>
      <c r="AM124" s="454"/>
    </row>
    <row r="125" spans="1:39" s="86" customFormat="1" ht="16.5" customHeight="1">
      <c r="A125" s="450" t="s">
        <v>509</v>
      </c>
      <c r="B125" s="450"/>
      <c r="C125" s="451"/>
      <c r="D125" s="452">
        <v>43</v>
      </c>
      <c r="E125" s="453"/>
      <c r="F125" s="452">
        <v>15</v>
      </c>
      <c r="G125" s="453"/>
      <c r="H125" s="452">
        <v>28</v>
      </c>
      <c r="I125" s="453"/>
      <c r="J125" s="452">
        <v>38</v>
      </c>
      <c r="K125" s="453"/>
      <c r="L125" s="452">
        <v>14</v>
      </c>
      <c r="M125" s="453"/>
      <c r="N125" s="452">
        <v>24</v>
      </c>
      <c r="O125" s="453"/>
      <c r="P125" s="452">
        <v>56</v>
      </c>
      <c r="Q125" s="453"/>
      <c r="R125" s="452">
        <v>16</v>
      </c>
      <c r="S125" s="453"/>
      <c r="T125" s="452">
        <v>40</v>
      </c>
      <c r="U125" s="453"/>
      <c r="V125" s="452">
        <v>83</v>
      </c>
      <c r="W125" s="453"/>
      <c r="X125" s="452">
        <v>30</v>
      </c>
      <c r="Y125" s="453"/>
      <c r="Z125" s="452">
        <v>53</v>
      </c>
      <c r="AA125" s="454"/>
      <c r="AB125" s="452">
        <f t="shared" si="0"/>
        <v>121</v>
      </c>
      <c r="AC125" s="453"/>
      <c r="AD125" s="452">
        <v>38</v>
      </c>
      <c r="AE125" s="453"/>
      <c r="AF125" s="452">
        <v>83</v>
      </c>
      <c r="AG125" s="454"/>
      <c r="AH125" s="452">
        <f t="shared" si="1"/>
        <v>151</v>
      </c>
      <c r="AI125" s="453"/>
      <c r="AJ125" s="452">
        <v>46</v>
      </c>
      <c r="AK125" s="453"/>
      <c r="AL125" s="452">
        <v>105</v>
      </c>
      <c r="AM125" s="454"/>
    </row>
    <row r="126" spans="1:39" s="86" customFormat="1" ht="16.5" customHeight="1" thickBot="1">
      <c r="A126" s="457" t="s">
        <v>71</v>
      </c>
      <c r="B126" s="457"/>
      <c r="C126" s="458"/>
      <c r="D126" s="455">
        <v>4</v>
      </c>
      <c r="E126" s="456"/>
      <c r="F126" s="455">
        <v>3</v>
      </c>
      <c r="G126" s="456"/>
      <c r="H126" s="455">
        <v>1</v>
      </c>
      <c r="I126" s="456"/>
      <c r="J126" s="455">
        <v>14</v>
      </c>
      <c r="K126" s="456"/>
      <c r="L126" s="455">
        <v>5</v>
      </c>
      <c r="M126" s="456"/>
      <c r="N126" s="455">
        <v>9</v>
      </c>
      <c r="O126" s="456"/>
      <c r="P126" s="455">
        <v>17</v>
      </c>
      <c r="Q126" s="456"/>
      <c r="R126" s="455">
        <v>4</v>
      </c>
      <c r="S126" s="456"/>
      <c r="T126" s="455">
        <v>13</v>
      </c>
      <c r="U126" s="456"/>
      <c r="V126" s="455">
        <v>39</v>
      </c>
      <c r="W126" s="456"/>
      <c r="X126" s="455">
        <v>9</v>
      </c>
      <c r="Y126" s="456"/>
      <c r="Z126" s="455">
        <v>30</v>
      </c>
      <c r="AA126" s="460"/>
      <c r="AB126" s="455">
        <f t="shared" si="0"/>
        <v>51</v>
      </c>
      <c r="AC126" s="456"/>
      <c r="AD126" s="455">
        <v>13</v>
      </c>
      <c r="AE126" s="456"/>
      <c r="AF126" s="455">
        <v>38</v>
      </c>
      <c r="AG126" s="460"/>
      <c r="AH126" s="455">
        <f t="shared" si="1"/>
        <v>67</v>
      </c>
      <c r="AI126" s="456"/>
      <c r="AJ126" s="455">
        <v>21</v>
      </c>
      <c r="AK126" s="456"/>
      <c r="AL126" s="455">
        <v>46</v>
      </c>
      <c r="AM126" s="460"/>
    </row>
    <row r="127" spans="1:39" s="86" customFormat="1" ht="16.5" customHeight="1">
      <c r="A127" s="450"/>
      <c r="B127" s="450"/>
      <c r="C127" s="450"/>
      <c r="D127" s="461"/>
      <c r="E127" s="461"/>
      <c r="F127" s="461"/>
      <c r="G127" s="461"/>
      <c r="H127" s="454"/>
      <c r="I127" s="454"/>
      <c r="J127" s="461"/>
      <c r="K127" s="461"/>
      <c r="L127" s="459"/>
      <c r="M127" s="459"/>
      <c r="N127" s="459"/>
      <c r="O127" s="461"/>
      <c r="P127" s="461"/>
      <c r="Q127" s="461"/>
      <c r="R127" s="196"/>
      <c r="S127" s="196"/>
      <c r="T127" s="196"/>
      <c r="U127" s="196"/>
      <c r="V127" s="196"/>
      <c r="W127" s="196"/>
      <c r="X127" s="196"/>
      <c r="Y127" s="196"/>
      <c r="Z127" s="196"/>
      <c r="AF127" s="196"/>
      <c r="AG127" s="196"/>
      <c r="AH127" s="196"/>
      <c r="AI127" s="277" t="s">
        <v>510</v>
      </c>
      <c r="AJ127" s="277"/>
      <c r="AK127" s="277"/>
      <c r="AL127" s="277"/>
      <c r="AM127" s="277"/>
    </row>
    <row r="128" spans="1:39" s="86" customFormat="1" ht="16.5" customHeight="1">
      <c r="A128" s="201"/>
      <c r="B128" s="201"/>
      <c r="C128" s="201"/>
      <c r="D128" s="196"/>
      <c r="E128" s="196"/>
      <c r="F128" s="196"/>
      <c r="G128" s="196"/>
      <c r="H128" s="64"/>
      <c r="I128" s="64"/>
      <c r="J128" s="196"/>
      <c r="K128" s="196"/>
      <c r="L128" s="64"/>
      <c r="M128" s="64"/>
      <c r="N128" s="64"/>
      <c r="O128" s="196"/>
      <c r="P128" s="196"/>
      <c r="Q128" s="196"/>
      <c r="R128" s="196"/>
      <c r="S128" s="196"/>
      <c r="T128" s="196"/>
      <c r="U128" s="196"/>
      <c r="V128" s="196"/>
      <c r="W128" s="196"/>
      <c r="X128" s="196"/>
      <c r="Y128" s="196"/>
      <c r="Z128" s="196"/>
      <c r="AF128" s="196"/>
      <c r="AG128" s="196"/>
      <c r="AH128" s="196"/>
      <c r="AI128" s="202"/>
      <c r="AJ128" s="202"/>
      <c r="AK128" s="202"/>
      <c r="AL128" s="202"/>
      <c r="AM128" s="202"/>
    </row>
    <row r="129" spans="1:39" s="86" customFormat="1" ht="16.5" customHeight="1">
      <c r="A129" s="201"/>
      <c r="B129" s="201"/>
      <c r="C129" s="201"/>
      <c r="D129" s="196"/>
      <c r="E129" s="196"/>
      <c r="F129" s="196"/>
      <c r="G129" s="196"/>
      <c r="H129" s="64"/>
      <c r="I129" s="64"/>
      <c r="J129" s="196"/>
      <c r="K129" s="196"/>
      <c r="L129" s="64"/>
      <c r="M129" s="64"/>
      <c r="N129" s="64"/>
      <c r="O129" s="196"/>
      <c r="P129" s="196"/>
      <c r="Q129" s="196"/>
      <c r="R129" s="196"/>
      <c r="S129" s="196"/>
      <c r="T129" s="196"/>
      <c r="U129" s="196"/>
      <c r="V129" s="196"/>
      <c r="W129" s="196"/>
      <c r="X129" s="196"/>
      <c r="Y129" s="196"/>
      <c r="Z129" s="196"/>
      <c r="AF129" s="196"/>
      <c r="AG129" s="196"/>
      <c r="AH129" s="196"/>
      <c r="AI129" s="202"/>
      <c r="AJ129" s="202"/>
      <c r="AK129" s="202"/>
      <c r="AL129" s="202"/>
      <c r="AM129" s="202"/>
    </row>
    <row r="130" spans="1:39" s="86" customFormat="1" ht="16.5" customHeight="1">
      <c r="A130" s="201"/>
      <c r="B130" s="201"/>
      <c r="C130" s="201"/>
      <c r="D130" s="196"/>
      <c r="E130" s="196"/>
      <c r="F130" s="196"/>
      <c r="G130" s="196"/>
      <c r="H130" s="64"/>
      <c r="I130" s="64"/>
      <c r="J130" s="196"/>
      <c r="K130" s="196"/>
      <c r="L130" s="64"/>
      <c r="M130" s="64"/>
      <c r="N130" s="64"/>
      <c r="O130" s="196"/>
      <c r="P130" s="196"/>
      <c r="Q130" s="196"/>
      <c r="R130" s="196"/>
      <c r="S130" s="196"/>
      <c r="T130" s="196"/>
      <c r="U130" s="196"/>
      <c r="V130" s="196"/>
      <c r="W130" s="196"/>
      <c r="X130" s="196"/>
      <c r="Y130" s="196"/>
      <c r="Z130" s="196"/>
      <c r="AF130" s="196"/>
      <c r="AG130" s="196"/>
      <c r="AH130" s="196"/>
      <c r="AI130" s="202"/>
      <c r="AJ130" s="202"/>
      <c r="AK130" s="202"/>
      <c r="AL130" s="202"/>
      <c r="AM130" s="202"/>
    </row>
    <row r="131" spans="1:17" s="86" customFormat="1" ht="13.5">
      <c r="A131" s="464"/>
      <c r="B131" s="464"/>
      <c r="C131" s="464"/>
      <c r="D131" s="286"/>
      <c r="E131" s="286"/>
      <c r="F131" s="286"/>
      <c r="G131" s="286"/>
      <c r="H131" s="286"/>
      <c r="I131" s="286"/>
      <c r="J131" s="286"/>
      <c r="K131" s="286"/>
      <c r="L131" s="286"/>
      <c r="M131" s="286"/>
      <c r="N131" s="286"/>
      <c r="O131" s="286"/>
      <c r="P131" s="286"/>
      <c r="Q131" s="286"/>
    </row>
    <row r="132" spans="1:24" s="86" customFormat="1" ht="20.25" customHeight="1" thickBot="1">
      <c r="A132" s="403" t="s">
        <v>512</v>
      </c>
      <c r="B132" s="403"/>
      <c r="C132" s="403"/>
      <c r="D132" s="403"/>
      <c r="E132" s="403"/>
      <c r="F132" s="403"/>
      <c r="G132" s="403"/>
      <c r="H132" s="403"/>
      <c r="I132" s="403"/>
      <c r="J132" s="403"/>
      <c r="K132" s="403"/>
      <c r="L132" s="403"/>
      <c r="T132" s="468" t="s">
        <v>511</v>
      </c>
      <c r="U132" s="468"/>
      <c r="V132" s="468"/>
      <c r="W132" s="468"/>
      <c r="X132" s="468"/>
    </row>
    <row r="133" spans="1:24" s="86" customFormat="1" ht="18" customHeight="1">
      <c r="A133" s="280" t="s">
        <v>513</v>
      </c>
      <c r="B133" s="280"/>
      <c r="C133" s="280"/>
      <c r="D133" s="405" t="s">
        <v>514</v>
      </c>
      <c r="E133" s="424"/>
      <c r="F133" s="424"/>
      <c r="G133" s="424"/>
      <c r="H133" s="424"/>
      <c r="I133" s="424"/>
      <c r="J133" s="424"/>
      <c r="K133" s="424"/>
      <c r="L133" s="424"/>
      <c r="M133" s="424"/>
      <c r="N133" s="424"/>
      <c r="O133" s="404"/>
      <c r="P133" s="405" t="s">
        <v>515</v>
      </c>
      <c r="Q133" s="424"/>
      <c r="R133" s="424"/>
      <c r="S133" s="424"/>
      <c r="T133" s="424"/>
      <c r="U133" s="424"/>
      <c r="V133" s="424"/>
      <c r="W133" s="424"/>
      <c r="X133" s="424"/>
    </row>
    <row r="134" spans="1:24" s="86" customFormat="1" ht="18" customHeight="1">
      <c r="A134" s="263"/>
      <c r="B134" s="263"/>
      <c r="C134" s="263"/>
      <c r="D134" s="469" t="s">
        <v>570</v>
      </c>
      <c r="E134" s="469"/>
      <c r="F134" s="469"/>
      <c r="G134" s="469" t="s">
        <v>791</v>
      </c>
      <c r="H134" s="469"/>
      <c r="I134" s="469"/>
      <c r="J134" s="426" t="s">
        <v>856</v>
      </c>
      <c r="K134" s="427"/>
      <c r="L134" s="427"/>
      <c r="M134" s="427"/>
      <c r="N134" s="427"/>
      <c r="O134" s="428"/>
      <c r="P134" s="462" t="s">
        <v>570</v>
      </c>
      <c r="Q134" s="432"/>
      <c r="R134" s="446"/>
      <c r="S134" s="462" t="s">
        <v>791</v>
      </c>
      <c r="T134" s="432"/>
      <c r="U134" s="446"/>
      <c r="V134" s="469" t="s">
        <v>516</v>
      </c>
      <c r="W134" s="469"/>
      <c r="X134" s="426"/>
    </row>
    <row r="135" spans="1:24" s="86" customFormat="1" ht="18" customHeight="1">
      <c r="A135" s="263"/>
      <c r="B135" s="263"/>
      <c r="C135" s="263"/>
      <c r="D135" s="469"/>
      <c r="E135" s="469"/>
      <c r="F135" s="469"/>
      <c r="G135" s="469"/>
      <c r="H135" s="469"/>
      <c r="I135" s="469"/>
      <c r="J135" s="469" t="s">
        <v>517</v>
      </c>
      <c r="K135" s="469"/>
      <c r="L135" s="469"/>
      <c r="M135" s="426" t="s">
        <v>518</v>
      </c>
      <c r="N135" s="427"/>
      <c r="O135" s="428"/>
      <c r="P135" s="463"/>
      <c r="Q135" s="282"/>
      <c r="R135" s="283"/>
      <c r="S135" s="463"/>
      <c r="T135" s="282"/>
      <c r="U135" s="283"/>
      <c r="V135" s="475"/>
      <c r="W135" s="475"/>
      <c r="X135" s="462"/>
    </row>
    <row r="136" spans="1:24" s="86" customFormat="1" ht="18" customHeight="1">
      <c r="A136" s="432"/>
      <c r="B136" s="432"/>
      <c r="C136" s="446"/>
      <c r="D136" s="163"/>
      <c r="E136" s="164"/>
      <c r="F136" s="189" t="s">
        <v>135</v>
      </c>
      <c r="G136" s="163"/>
      <c r="H136" s="164"/>
      <c r="I136" s="189" t="s">
        <v>135</v>
      </c>
      <c r="J136" s="163"/>
      <c r="K136" s="164"/>
      <c r="L136" s="189" t="s">
        <v>135</v>
      </c>
      <c r="M136" s="163"/>
      <c r="N136" s="164"/>
      <c r="O136" s="189" t="s">
        <v>150</v>
      </c>
      <c r="P136" s="465" t="s">
        <v>262</v>
      </c>
      <c r="Q136" s="466"/>
      <c r="R136" s="467"/>
      <c r="S136" s="465" t="s">
        <v>262</v>
      </c>
      <c r="T136" s="466"/>
      <c r="U136" s="467"/>
      <c r="V136" s="465" t="s">
        <v>262</v>
      </c>
      <c r="W136" s="466"/>
      <c r="X136" s="466"/>
    </row>
    <row r="137" spans="1:24" s="86" customFormat="1" ht="18" customHeight="1">
      <c r="A137" s="476" t="s">
        <v>520</v>
      </c>
      <c r="B137" s="476"/>
      <c r="C137" s="477"/>
      <c r="D137" s="470">
        <v>1216181</v>
      </c>
      <c r="E137" s="471"/>
      <c r="F137" s="472"/>
      <c r="G137" s="470">
        <v>1168789</v>
      </c>
      <c r="H137" s="471"/>
      <c r="I137" s="472"/>
      <c r="J137" s="171" t="s">
        <v>521</v>
      </c>
      <c r="K137" s="471">
        <v>47392</v>
      </c>
      <c r="L137" s="472"/>
      <c r="M137" s="171" t="s">
        <v>521</v>
      </c>
      <c r="N137" s="473">
        <v>3.9</v>
      </c>
      <c r="O137" s="474"/>
      <c r="P137" s="470">
        <v>386728</v>
      </c>
      <c r="Q137" s="471"/>
      <c r="R137" s="472"/>
      <c r="S137" s="470">
        <v>388670</v>
      </c>
      <c r="T137" s="471"/>
      <c r="U137" s="472"/>
      <c r="V137" s="168"/>
      <c r="W137" s="471" t="s">
        <v>880</v>
      </c>
      <c r="X137" s="471"/>
    </row>
    <row r="138" spans="1:24" s="86" customFormat="1" ht="18" customHeight="1">
      <c r="A138" s="476" t="s">
        <v>522</v>
      </c>
      <c r="B138" s="476"/>
      <c r="C138" s="477"/>
      <c r="D138" s="470">
        <v>90740</v>
      </c>
      <c r="E138" s="471"/>
      <c r="F138" s="472"/>
      <c r="G138" s="470">
        <v>84329</v>
      </c>
      <c r="H138" s="471"/>
      <c r="I138" s="472"/>
      <c r="J138" s="171" t="s">
        <v>521</v>
      </c>
      <c r="K138" s="471">
        <v>6411</v>
      </c>
      <c r="L138" s="415"/>
      <c r="M138" s="171" t="s">
        <v>521</v>
      </c>
      <c r="N138" s="473">
        <v>7.07</v>
      </c>
      <c r="O138" s="474"/>
      <c r="P138" s="470">
        <v>25829</v>
      </c>
      <c r="Q138" s="471"/>
      <c r="R138" s="472"/>
      <c r="S138" s="470">
        <v>25551</v>
      </c>
      <c r="T138" s="471"/>
      <c r="U138" s="472"/>
      <c r="V138" s="129"/>
      <c r="W138" s="162" t="s">
        <v>521</v>
      </c>
      <c r="X138" s="162">
        <v>278</v>
      </c>
    </row>
    <row r="139" spans="1:24" s="86" customFormat="1" ht="18" customHeight="1" thickBot="1">
      <c r="A139" s="457" t="s">
        <v>524</v>
      </c>
      <c r="B139" s="457"/>
      <c r="C139" s="458"/>
      <c r="D139" s="478">
        <v>4226</v>
      </c>
      <c r="E139" s="479"/>
      <c r="F139" s="480"/>
      <c r="G139" s="478">
        <v>3762</v>
      </c>
      <c r="H139" s="479"/>
      <c r="I139" s="480"/>
      <c r="J139" s="175" t="s">
        <v>521</v>
      </c>
      <c r="K139" s="479">
        <v>464</v>
      </c>
      <c r="L139" s="481"/>
      <c r="M139" s="175" t="s">
        <v>521</v>
      </c>
      <c r="N139" s="482">
        <v>10.98</v>
      </c>
      <c r="O139" s="483"/>
      <c r="P139" s="478">
        <v>1085</v>
      </c>
      <c r="Q139" s="479"/>
      <c r="R139" s="480"/>
      <c r="S139" s="478">
        <v>1045</v>
      </c>
      <c r="T139" s="479"/>
      <c r="U139" s="480"/>
      <c r="V139" s="114"/>
      <c r="W139" s="174" t="s">
        <v>521</v>
      </c>
      <c r="X139" s="174">
        <v>40</v>
      </c>
    </row>
    <row r="140" spans="1:24" s="86" customFormat="1" ht="18" customHeight="1">
      <c r="A140" s="196"/>
      <c r="B140" s="196"/>
      <c r="C140" s="196"/>
      <c r="D140" s="196"/>
      <c r="E140" s="196"/>
      <c r="F140" s="196"/>
      <c r="G140" s="196"/>
      <c r="H140" s="196"/>
      <c r="I140" s="196"/>
      <c r="J140" s="196" t="s">
        <v>921</v>
      </c>
      <c r="K140" s="196"/>
      <c r="L140" s="196"/>
      <c r="M140" s="196"/>
      <c r="N140" s="196"/>
      <c r="O140" s="196"/>
      <c r="P140" s="196"/>
      <c r="Q140" s="196"/>
      <c r="R140" s="196"/>
      <c r="S140" s="196"/>
      <c r="T140" s="277" t="s">
        <v>510</v>
      </c>
      <c r="U140" s="277"/>
      <c r="V140" s="277"/>
      <c r="W140" s="277"/>
      <c r="X140" s="277"/>
    </row>
    <row r="141" s="86" customFormat="1" ht="18" customHeight="1"/>
    <row r="142" s="86" customFormat="1" ht="18" customHeight="1"/>
    <row r="143" s="86" customFormat="1" ht="18" customHeight="1"/>
    <row r="144" spans="1:36" s="86" customFormat="1" ht="19.5" thickBot="1">
      <c r="A144" s="403" t="s">
        <v>59</v>
      </c>
      <c r="B144" s="403"/>
      <c r="C144" s="403"/>
      <c r="D144" s="403"/>
      <c r="E144" s="403"/>
      <c r="F144" s="403"/>
      <c r="G144" s="403"/>
      <c r="H144" s="403"/>
      <c r="M144" s="457" t="s">
        <v>530</v>
      </c>
      <c r="N144" s="457"/>
      <c r="O144" s="457"/>
      <c r="P144" s="457"/>
      <c r="Q144" s="457"/>
      <c r="T144" s="334" t="s">
        <v>61</v>
      </c>
      <c r="U144" s="334"/>
      <c r="V144" s="334"/>
      <c r="W144" s="334"/>
      <c r="Y144" s="278" t="s">
        <v>747</v>
      </c>
      <c r="Z144" s="278"/>
      <c r="AA144" s="278"/>
      <c r="AB144" s="278"/>
      <c r="AC144" s="278"/>
      <c r="AD144" s="278"/>
      <c r="AE144" s="278"/>
      <c r="AF144" s="278"/>
      <c r="AG144" s="278"/>
      <c r="AH144" s="278"/>
      <c r="AI144" s="278"/>
      <c r="AJ144" s="278"/>
    </row>
    <row r="145" spans="1:36" s="86" customFormat="1" ht="19.5" customHeight="1">
      <c r="A145" s="404" t="s">
        <v>526</v>
      </c>
      <c r="B145" s="284"/>
      <c r="C145" s="284"/>
      <c r="D145" s="284" t="s">
        <v>0</v>
      </c>
      <c r="E145" s="284"/>
      <c r="F145" s="284" t="s">
        <v>527</v>
      </c>
      <c r="G145" s="284"/>
      <c r="H145" s="284"/>
      <c r="I145" s="284"/>
      <c r="J145" s="284"/>
      <c r="K145" s="284"/>
      <c r="L145" s="425" t="s">
        <v>528</v>
      </c>
      <c r="M145" s="280"/>
      <c r="N145" s="281"/>
      <c r="O145" s="484" t="s">
        <v>592</v>
      </c>
      <c r="P145" s="485"/>
      <c r="Q145" s="485"/>
      <c r="T145" s="280" t="s">
        <v>531</v>
      </c>
      <c r="U145" s="280"/>
      <c r="V145" s="281"/>
      <c r="W145" s="284" t="s">
        <v>532</v>
      </c>
      <c r="X145" s="284"/>
      <c r="Y145" s="284"/>
      <c r="Z145" s="284"/>
      <c r="AA145" s="284"/>
      <c r="AB145" s="284"/>
      <c r="AC145" s="284" t="s">
        <v>533</v>
      </c>
      <c r="AD145" s="284"/>
      <c r="AE145" s="284"/>
      <c r="AF145" s="284"/>
      <c r="AG145" s="284"/>
      <c r="AH145" s="284"/>
      <c r="AI145" s="488" t="s">
        <v>534</v>
      </c>
      <c r="AJ145" s="425"/>
    </row>
    <row r="146" spans="1:36" s="86" customFormat="1" ht="19.5" customHeight="1">
      <c r="A146" s="428"/>
      <c r="B146" s="469"/>
      <c r="C146" s="469"/>
      <c r="D146" s="469"/>
      <c r="E146" s="469"/>
      <c r="F146" s="469" t="s">
        <v>82</v>
      </c>
      <c r="G146" s="469"/>
      <c r="H146" s="469" t="s">
        <v>105</v>
      </c>
      <c r="I146" s="469"/>
      <c r="J146" s="469" t="s">
        <v>106</v>
      </c>
      <c r="K146" s="426"/>
      <c r="L146" s="463" t="s">
        <v>529</v>
      </c>
      <c r="M146" s="282"/>
      <c r="N146" s="283"/>
      <c r="O146" s="486"/>
      <c r="P146" s="487"/>
      <c r="Q146" s="487"/>
      <c r="T146" s="282"/>
      <c r="U146" s="282"/>
      <c r="V146" s="283"/>
      <c r="W146" s="469" t="s">
        <v>535</v>
      </c>
      <c r="X146" s="469"/>
      <c r="Y146" s="469" t="s">
        <v>536</v>
      </c>
      <c r="Z146" s="469"/>
      <c r="AA146" s="469" t="s">
        <v>537</v>
      </c>
      <c r="AB146" s="469"/>
      <c r="AC146" s="469" t="s">
        <v>538</v>
      </c>
      <c r="AD146" s="469"/>
      <c r="AE146" s="469" t="s">
        <v>539</v>
      </c>
      <c r="AF146" s="469"/>
      <c r="AG146" s="469" t="s">
        <v>537</v>
      </c>
      <c r="AH146" s="426"/>
      <c r="AI146" s="463" t="s">
        <v>540</v>
      </c>
      <c r="AJ146" s="282"/>
    </row>
    <row r="147" spans="1:36" s="86" customFormat="1" ht="19.5" customHeight="1">
      <c r="A147" s="164"/>
      <c r="B147" s="164"/>
      <c r="C147" s="165"/>
      <c r="D147" s="163"/>
      <c r="E147" s="165"/>
      <c r="F147" s="163"/>
      <c r="G147" s="189" t="s">
        <v>135</v>
      </c>
      <c r="H147" s="163"/>
      <c r="I147" s="189" t="s">
        <v>135</v>
      </c>
      <c r="J147" s="163"/>
      <c r="K147" s="189" t="s">
        <v>135</v>
      </c>
      <c r="L147" s="129"/>
      <c r="M147" s="64"/>
      <c r="N147" s="133" t="s">
        <v>135</v>
      </c>
      <c r="O147" s="129"/>
      <c r="P147" s="64"/>
      <c r="Q147" s="134" t="s">
        <v>135</v>
      </c>
      <c r="T147" s="164"/>
      <c r="U147" s="164"/>
      <c r="V147" s="165"/>
      <c r="W147" s="196"/>
      <c r="X147" s="203" t="s">
        <v>135</v>
      </c>
      <c r="Y147" s="163"/>
      <c r="Z147" s="189" t="s">
        <v>135</v>
      </c>
      <c r="AA147" s="196"/>
      <c r="AB147" s="203" t="s">
        <v>135</v>
      </c>
      <c r="AC147" s="163"/>
      <c r="AD147" s="189" t="s">
        <v>135</v>
      </c>
      <c r="AE147" s="196"/>
      <c r="AF147" s="203" t="s">
        <v>135</v>
      </c>
      <c r="AG147" s="163"/>
      <c r="AH147" s="189" t="s">
        <v>135</v>
      </c>
      <c r="AI147" s="196"/>
      <c r="AJ147" s="203" t="s">
        <v>135</v>
      </c>
    </row>
    <row r="148" spans="1:36" s="86" customFormat="1" ht="19.5" customHeight="1">
      <c r="A148" s="414" t="s">
        <v>888</v>
      </c>
      <c r="B148" s="414"/>
      <c r="C148" s="415"/>
      <c r="D148" s="470" t="s">
        <v>881</v>
      </c>
      <c r="E148" s="472"/>
      <c r="F148" s="489">
        <v>7830</v>
      </c>
      <c r="G148" s="490"/>
      <c r="H148" s="489">
        <v>4049</v>
      </c>
      <c r="I148" s="490"/>
      <c r="J148" s="489">
        <v>3781</v>
      </c>
      <c r="K148" s="490"/>
      <c r="L148" s="491">
        <v>37</v>
      </c>
      <c r="M148" s="492"/>
      <c r="N148" s="493"/>
      <c r="O148" s="494" t="s">
        <v>881</v>
      </c>
      <c r="P148" s="414"/>
      <c r="Q148" s="414"/>
      <c r="T148" s="414" t="s">
        <v>981</v>
      </c>
      <c r="U148" s="414"/>
      <c r="V148" s="415"/>
      <c r="W148" s="196"/>
      <c r="X148" s="196">
        <v>55</v>
      </c>
      <c r="Y148" s="129"/>
      <c r="Z148" s="130">
        <v>51</v>
      </c>
      <c r="AA148" s="196"/>
      <c r="AB148" s="196">
        <v>4</v>
      </c>
      <c r="AC148" s="129"/>
      <c r="AD148" s="130">
        <v>108</v>
      </c>
      <c r="AE148" s="196"/>
      <c r="AF148" s="196">
        <v>163</v>
      </c>
      <c r="AG148" s="132" t="s">
        <v>708</v>
      </c>
      <c r="AH148" s="130">
        <v>55</v>
      </c>
      <c r="AI148" s="203" t="s">
        <v>708</v>
      </c>
      <c r="AJ148" s="196">
        <v>51</v>
      </c>
    </row>
    <row r="149" spans="1:36" s="86" customFormat="1" ht="19.5" customHeight="1">
      <c r="A149" s="414" t="s">
        <v>882</v>
      </c>
      <c r="B149" s="414"/>
      <c r="C149" s="415"/>
      <c r="D149" s="470">
        <v>1180</v>
      </c>
      <c r="E149" s="472"/>
      <c r="F149" s="489">
        <v>7486</v>
      </c>
      <c r="G149" s="490"/>
      <c r="H149" s="489">
        <v>3789</v>
      </c>
      <c r="I149" s="490"/>
      <c r="J149" s="489">
        <v>3697</v>
      </c>
      <c r="K149" s="490"/>
      <c r="L149" s="495">
        <v>35.3</v>
      </c>
      <c r="M149" s="496"/>
      <c r="N149" s="497"/>
      <c r="O149" s="494">
        <v>6.3</v>
      </c>
      <c r="P149" s="414"/>
      <c r="Q149" s="414"/>
      <c r="T149" s="414" t="s">
        <v>60</v>
      </c>
      <c r="U149" s="414"/>
      <c r="V149" s="415"/>
      <c r="W149" s="196"/>
      <c r="X149" s="196">
        <v>42</v>
      </c>
      <c r="Y149" s="129"/>
      <c r="Z149" s="130">
        <v>54</v>
      </c>
      <c r="AA149" s="203" t="s">
        <v>708</v>
      </c>
      <c r="AB149" s="196">
        <v>12</v>
      </c>
      <c r="AC149" s="129"/>
      <c r="AD149" s="130">
        <v>74</v>
      </c>
      <c r="AE149" s="196"/>
      <c r="AF149" s="196">
        <v>150</v>
      </c>
      <c r="AG149" s="132" t="s">
        <v>708</v>
      </c>
      <c r="AH149" s="130">
        <v>76</v>
      </c>
      <c r="AI149" s="132" t="s">
        <v>708</v>
      </c>
      <c r="AJ149" s="196">
        <v>88</v>
      </c>
    </row>
    <row r="150" spans="1:36" s="86" customFormat="1" ht="19.5" customHeight="1">
      <c r="A150" s="414" t="s">
        <v>599</v>
      </c>
      <c r="B150" s="414"/>
      <c r="C150" s="415"/>
      <c r="D150" s="489">
        <v>1192</v>
      </c>
      <c r="E150" s="490"/>
      <c r="F150" s="489">
        <v>7535</v>
      </c>
      <c r="G150" s="490"/>
      <c r="H150" s="489">
        <v>3792</v>
      </c>
      <c r="I150" s="490"/>
      <c r="J150" s="489">
        <v>3743</v>
      </c>
      <c r="K150" s="490"/>
      <c r="L150" s="452">
        <v>35.6</v>
      </c>
      <c r="M150" s="454"/>
      <c r="N150" s="453"/>
      <c r="O150" s="494">
        <v>6.3</v>
      </c>
      <c r="P150" s="414"/>
      <c r="Q150" s="414"/>
      <c r="T150" s="414" t="s">
        <v>66</v>
      </c>
      <c r="U150" s="414"/>
      <c r="V150" s="415"/>
      <c r="W150" s="196"/>
      <c r="X150" s="196">
        <v>41</v>
      </c>
      <c r="Y150" s="129"/>
      <c r="Z150" s="130">
        <v>39</v>
      </c>
      <c r="AA150" s="203"/>
      <c r="AB150" s="196">
        <v>2</v>
      </c>
      <c r="AC150" s="129"/>
      <c r="AD150" s="130">
        <v>74</v>
      </c>
      <c r="AE150" s="196"/>
      <c r="AF150" s="196">
        <v>130</v>
      </c>
      <c r="AG150" s="132" t="s">
        <v>708</v>
      </c>
      <c r="AH150" s="130">
        <v>56</v>
      </c>
      <c r="AI150" s="132" t="s">
        <v>708</v>
      </c>
      <c r="AJ150" s="196">
        <v>54</v>
      </c>
    </row>
    <row r="151" spans="1:36" s="86" customFormat="1" ht="19.5" customHeight="1">
      <c r="A151" s="414" t="s">
        <v>604</v>
      </c>
      <c r="B151" s="414"/>
      <c r="C151" s="415"/>
      <c r="D151" s="489">
        <v>1161</v>
      </c>
      <c r="E151" s="490"/>
      <c r="F151" s="489">
        <v>7797</v>
      </c>
      <c r="G151" s="490"/>
      <c r="H151" s="489">
        <v>3976</v>
      </c>
      <c r="I151" s="490"/>
      <c r="J151" s="489">
        <v>3821</v>
      </c>
      <c r="K151" s="490"/>
      <c r="L151" s="452">
        <v>36.8</v>
      </c>
      <c r="M151" s="454"/>
      <c r="N151" s="453"/>
      <c r="O151" s="452">
        <v>6.7</v>
      </c>
      <c r="P151" s="454"/>
      <c r="Q151" s="454"/>
      <c r="T151" s="414" t="s">
        <v>67</v>
      </c>
      <c r="U151" s="414"/>
      <c r="V151" s="415"/>
      <c r="W151" s="196"/>
      <c r="X151" s="196">
        <v>30</v>
      </c>
      <c r="Y151" s="129"/>
      <c r="Z151" s="130">
        <v>51</v>
      </c>
      <c r="AA151" s="203" t="s">
        <v>708</v>
      </c>
      <c r="AB151" s="196">
        <v>21</v>
      </c>
      <c r="AC151" s="129"/>
      <c r="AD151" s="130">
        <v>108</v>
      </c>
      <c r="AE151" s="196"/>
      <c r="AF151" s="196">
        <v>124</v>
      </c>
      <c r="AG151" s="132" t="s">
        <v>708</v>
      </c>
      <c r="AH151" s="130">
        <v>16</v>
      </c>
      <c r="AI151" s="203" t="s">
        <v>708</v>
      </c>
      <c r="AJ151" s="196">
        <v>37</v>
      </c>
    </row>
    <row r="152" spans="1:36" s="86" customFormat="1" ht="19.5" customHeight="1">
      <c r="A152" s="414" t="s">
        <v>883</v>
      </c>
      <c r="B152" s="414"/>
      <c r="C152" s="415"/>
      <c r="D152" s="489">
        <v>1478</v>
      </c>
      <c r="E152" s="490"/>
      <c r="F152" s="489">
        <v>9022</v>
      </c>
      <c r="G152" s="490"/>
      <c r="H152" s="489">
        <v>4384</v>
      </c>
      <c r="I152" s="490"/>
      <c r="J152" s="489">
        <v>4638</v>
      </c>
      <c r="K152" s="490"/>
      <c r="L152" s="452">
        <v>42.6</v>
      </c>
      <c r="M152" s="454"/>
      <c r="N152" s="453"/>
      <c r="O152" s="452">
        <v>6.1</v>
      </c>
      <c r="P152" s="454"/>
      <c r="Q152" s="454"/>
      <c r="T152" s="414" t="s">
        <v>599</v>
      </c>
      <c r="U152" s="414"/>
      <c r="V152" s="415"/>
      <c r="W152" s="196"/>
      <c r="X152" s="196">
        <v>34</v>
      </c>
      <c r="Y152" s="129"/>
      <c r="Z152" s="130">
        <v>53</v>
      </c>
      <c r="AA152" s="203" t="s">
        <v>708</v>
      </c>
      <c r="AB152" s="196">
        <v>19</v>
      </c>
      <c r="AC152" s="129"/>
      <c r="AD152" s="130">
        <v>105</v>
      </c>
      <c r="AE152" s="196"/>
      <c r="AF152" s="196">
        <v>150</v>
      </c>
      <c r="AG152" s="132" t="s">
        <v>708</v>
      </c>
      <c r="AH152" s="130">
        <v>45</v>
      </c>
      <c r="AI152" s="203" t="s">
        <v>708</v>
      </c>
      <c r="AJ152" s="196">
        <v>64</v>
      </c>
    </row>
    <row r="153" spans="1:36" s="86" customFormat="1" ht="19.5" customHeight="1">
      <c r="A153" s="414" t="s">
        <v>884</v>
      </c>
      <c r="B153" s="414"/>
      <c r="C153" s="415"/>
      <c r="D153" s="489">
        <v>1450</v>
      </c>
      <c r="E153" s="490"/>
      <c r="F153" s="489">
        <v>9015</v>
      </c>
      <c r="G153" s="490"/>
      <c r="H153" s="489">
        <v>4438</v>
      </c>
      <c r="I153" s="490"/>
      <c r="J153" s="489">
        <v>4577</v>
      </c>
      <c r="K153" s="490"/>
      <c r="L153" s="452">
        <v>42.5</v>
      </c>
      <c r="M153" s="454"/>
      <c r="N153" s="453"/>
      <c r="O153" s="452">
        <v>6.2</v>
      </c>
      <c r="P153" s="454"/>
      <c r="Q153" s="454"/>
      <c r="T153" s="414" t="s">
        <v>600</v>
      </c>
      <c r="U153" s="414"/>
      <c r="V153" s="415"/>
      <c r="W153" s="196"/>
      <c r="X153" s="196">
        <v>35</v>
      </c>
      <c r="Y153" s="129"/>
      <c r="Z153" s="130">
        <v>63</v>
      </c>
      <c r="AA153" s="203" t="s">
        <v>708</v>
      </c>
      <c r="AB153" s="196">
        <v>28</v>
      </c>
      <c r="AC153" s="129"/>
      <c r="AD153" s="130">
        <v>137</v>
      </c>
      <c r="AE153" s="196"/>
      <c r="AF153" s="196">
        <v>148</v>
      </c>
      <c r="AG153" s="132" t="s">
        <v>708</v>
      </c>
      <c r="AH153" s="130">
        <v>11</v>
      </c>
      <c r="AI153" s="203" t="s">
        <v>708</v>
      </c>
      <c r="AJ153" s="196">
        <v>39</v>
      </c>
    </row>
    <row r="154" spans="1:36" s="86" customFormat="1" ht="19.5" customHeight="1">
      <c r="A154" s="414" t="s">
        <v>885</v>
      </c>
      <c r="B154" s="414"/>
      <c r="C154" s="415"/>
      <c r="D154" s="489">
        <v>1509</v>
      </c>
      <c r="E154" s="490"/>
      <c r="F154" s="489">
        <v>9044</v>
      </c>
      <c r="G154" s="490"/>
      <c r="H154" s="489">
        <v>4431</v>
      </c>
      <c r="I154" s="490"/>
      <c r="J154" s="489">
        <v>4613</v>
      </c>
      <c r="K154" s="490"/>
      <c r="L154" s="452">
        <v>42.7</v>
      </c>
      <c r="M154" s="454"/>
      <c r="N154" s="453"/>
      <c r="O154" s="495">
        <v>6</v>
      </c>
      <c r="P154" s="496"/>
      <c r="Q154" s="496"/>
      <c r="T154" s="414" t="s">
        <v>601</v>
      </c>
      <c r="U154" s="414"/>
      <c r="V154" s="415"/>
      <c r="W154" s="196"/>
      <c r="X154" s="196">
        <v>34</v>
      </c>
      <c r="Y154" s="129"/>
      <c r="Z154" s="130">
        <v>66</v>
      </c>
      <c r="AA154" s="203" t="s">
        <v>708</v>
      </c>
      <c r="AB154" s="196">
        <v>32</v>
      </c>
      <c r="AC154" s="129"/>
      <c r="AD154" s="130">
        <v>102</v>
      </c>
      <c r="AE154" s="196"/>
      <c r="AF154" s="196">
        <v>154</v>
      </c>
      <c r="AG154" s="132" t="s">
        <v>708</v>
      </c>
      <c r="AH154" s="130">
        <v>52</v>
      </c>
      <c r="AI154" s="203" t="s">
        <v>708</v>
      </c>
      <c r="AJ154" s="196">
        <v>84</v>
      </c>
    </row>
    <row r="155" spans="1:36" s="86" customFormat="1" ht="19.5" customHeight="1">
      <c r="A155" s="414" t="s">
        <v>886</v>
      </c>
      <c r="B155" s="414"/>
      <c r="C155" s="415"/>
      <c r="D155" s="489">
        <v>1494</v>
      </c>
      <c r="E155" s="490"/>
      <c r="F155" s="489">
        <v>8434</v>
      </c>
      <c r="G155" s="490"/>
      <c r="H155" s="489">
        <v>4096</v>
      </c>
      <c r="I155" s="490"/>
      <c r="J155" s="489">
        <v>4338</v>
      </c>
      <c r="K155" s="490"/>
      <c r="L155" s="452">
        <v>39.8</v>
      </c>
      <c r="M155" s="454"/>
      <c r="N155" s="453"/>
      <c r="O155" s="495">
        <v>5.6</v>
      </c>
      <c r="P155" s="496"/>
      <c r="Q155" s="496"/>
      <c r="T155" s="414" t="s">
        <v>602</v>
      </c>
      <c r="U155" s="414"/>
      <c r="V155" s="415"/>
      <c r="W155" s="196"/>
      <c r="X155" s="196">
        <v>40</v>
      </c>
      <c r="Y155" s="129"/>
      <c r="Z155" s="130">
        <v>57</v>
      </c>
      <c r="AA155" s="203" t="s">
        <v>708</v>
      </c>
      <c r="AB155" s="196">
        <v>17</v>
      </c>
      <c r="AC155" s="129"/>
      <c r="AD155" s="130">
        <v>100</v>
      </c>
      <c r="AE155" s="196"/>
      <c r="AF155" s="196">
        <v>160</v>
      </c>
      <c r="AG155" s="132" t="s">
        <v>708</v>
      </c>
      <c r="AH155" s="130">
        <v>60</v>
      </c>
      <c r="AI155" s="203" t="s">
        <v>708</v>
      </c>
      <c r="AJ155" s="196">
        <v>77</v>
      </c>
    </row>
    <row r="156" spans="1:36" s="86" customFormat="1" ht="19.5" customHeight="1">
      <c r="A156" s="414" t="s">
        <v>887</v>
      </c>
      <c r="B156" s="414"/>
      <c r="C156" s="415"/>
      <c r="D156" s="489">
        <v>1290</v>
      </c>
      <c r="E156" s="490"/>
      <c r="F156" s="489">
        <v>6897</v>
      </c>
      <c r="G156" s="490"/>
      <c r="H156" s="489">
        <v>3371</v>
      </c>
      <c r="I156" s="490"/>
      <c r="J156" s="489">
        <v>3526</v>
      </c>
      <c r="K156" s="490"/>
      <c r="L156" s="452">
        <v>32.6</v>
      </c>
      <c r="M156" s="454"/>
      <c r="N156" s="453"/>
      <c r="O156" s="452">
        <v>5.3</v>
      </c>
      <c r="P156" s="454"/>
      <c r="Q156" s="454"/>
      <c r="T156" s="414" t="s">
        <v>603</v>
      </c>
      <c r="U156" s="414"/>
      <c r="V156" s="415"/>
      <c r="W156" s="196"/>
      <c r="X156" s="196">
        <v>36</v>
      </c>
      <c r="Y156" s="129"/>
      <c r="Z156" s="130">
        <v>48</v>
      </c>
      <c r="AA156" s="203" t="s">
        <v>708</v>
      </c>
      <c r="AB156" s="196">
        <v>12</v>
      </c>
      <c r="AC156" s="129"/>
      <c r="AD156" s="130">
        <v>85</v>
      </c>
      <c r="AE156" s="196"/>
      <c r="AF156" s="196">
        <v>141</v>
      </c>
      <c r="AG156" s="132" t="s">
        <v>708</v>
      </c>
      <c r="AH156" s="130">
        <v>56</v>
      </c>
      <c r="AI156" s="203" t="s">
        <v>708</v>
      </c>
      <c r="AJ156" s="196">
        <v>68</v>
      </c>
    </row>
    <row r="157" spans="1:36" s="86" customFormat="1" ht="19.5" customHeight="1">
      <c r="A157" s="414" t="s">
        <v>637</v>
      </c>
      <c r="B157" s="414"/>
      <c r="C157" s="415"/>
      <c r="D157" s="489">
        <v>1211</v>
      </c>
      <c r="E157" s="490"/>
      <c r="F157" s="489">
        <v>6080</v>
      </c>
      <c r="G157" s="490"/>
      <c r="H157" s="489">
        <v>2974</v>
      </c>
      <c r="I157" s="490"/>
      <c r="J157" s="489">
        <v>3106</v>
      </c>
      <c r="K157" s="490"/>
      <c r="L157" s="452">
        <v>28.7</v>
      </c>
      <c r="M157" s="454"/>
      <c r="N157" s="453"/>
      <c r="O157" s="495">
        <v>5</v>
      </c>
      <c r="P157" s="496"/>
      <c r="Q157" s="496"/>
      <c r="T157" s="414" t="s">
        <v>604</v>
      </c>
      <c r="U157" s="414"/>
      <c r="V157" s="415"/>
      <c r="W157" s="196"/>
      <c r="X157" s="196">
        <v>42</v>
      </c>
      <c r="Y157" s="129"/>
      <c r="Z157" s="130">
        <v>72</v>
      </c>
      <c r="AA157" s="203" t="s">
        <v>708</v>
      </c>
      <c r="AB157" s="196">
        <v>30</v>
      </c>
      <c r="AC157" s="129"/>
      <c r="AD157" s="130">
        <v>88</v>
      </c>
      <c r="AE157" s="196"/>
      <c r="AF157" s="196">
        <v>141</v>
      </c>
      <c r="AG157" s="132" t="s">
        <v>708</v>
      </c>
      <c r="AH157" s="130">
        <v>53</v>
      </c>
      <c r="AI157" s="203" t="s">
        <v>708</v>
      </c>
      <c r="AJ157" s="196">
        <v>83</v>
      </c>
    </row>
    <row r="158" spans="1:36" s="86" customFormat="1" ht="19.5" customHeight="1">
      <c r="A158" s="414" t="s">
        <v>638</v>
      </c>
      <c r="B158" s="414"/>
      <c r="C158" s="415"/>
      <c r="D158" s="489">
        <v>1172</v>
      </c>
      <c r="E158" s="490"/>
      <c r="F158" s="489">
        <v>5598</v>
      </c>
      <c r="G158" s="490"/>
      <c r="H158" s="489">
        <v>2760</v>
      </c>
      <c r="I158" s="490"/>
      <c r="J158" s="489">
        <v>2838</v>
      </c>
      <c r="K158" s="490"/>
      <c r="L158" s="452">
        <v>26.4</v>
      </c>
      <c r="M158" s="454"/>
      <c r="N158" s="453"/>
      <c r="O158" s="495">
        <v>4.8</v>
      </c>
      <c r="P158" s="496"/>
      <c r="Q158" s="496"/>
      <c r="T158" s="414" t="s">
        <v>605</v>
      </c>
      <c r="U158" s="414"/>
      <c r="V158" s="415"/>
      <c r="W158" s="196"/>
      <c r="X158" s="196">
        <v>33</v>
      </c>
      <c r="Y158" s="129"/>
      <c r="Z158" s="130">
        <v>49</v>
      </c>
      <c r="AA158" s="203" t="s">
        <v>708</v>
      </c>
      <c r="AB158" s="196">
        <v>16</v>
      </c>
      <c r="AC158" s="129"/>
      <c r="AD158" s="130">
        <v>90</v>
      </c>
      <c r="AE158" s="196"/>
      <c r="AF158" s="196">
        <v>121</v>
      </c>
      <c r="AG158" s="132" t="s">
        <v>708</v>
      </c>
      <c r="AH158" s="130">
        <v>31</v>
      </c>
      <c r="AI158" s="203" t="s">
        <v>708</v>
      </c>
      <c r="AJ158" s="196">
        <v>47</v>
      </c>
    </row>
    <row r="159" spans="1:36" s="86" customFormat="1" ht="19.5" customHeight="1">
      <c r="A159" s="414" t="s">
        <v>639</v>
      </c>
      <c r="B159" s="414"/>
      <c r="C159" s="415"/>
      <c r="D159" s="489">
        <v>1170</v>
      </c>
      <c r="E159" s="490"/>
      <c r="F159" s="489">
        <v>5301</v>
      </c>
      <c r="G159" s="490"/>
      <c r="H159" s="489">
        <v>2615</v>
      </c>
      <c r="I159" s="490"/>
      <c r="J159" s="489">
        <v>2686</v>
      </c>
      <c r="K159" s="490"/>
      <c r="L159" s="495">
        <v>25</v>
      </c>
      <c r="M159" s="496"/>
      <c r="N159" s="497"/>
      <c r="O159" s="452">
        <v>4.5</v>
      </c>
      <c r="P159" s="454"/>
      <c r="Q159" s="454"/>
      <c r="T159" s="414" t="s">
        <v>707</v>
      </c>
      <c r="U159" s="414"/>
      <c r="V159" s="415"/>
      <c r="W159" s="196"/>
      <c r="X159" s="196">
        <v>25</v>
      </c>
      <c r="Y159" s="129"/>
      <c r="Z159" s="130">
        <v>60</v>
      </c>
      <c r="AA159" s="203" t="s">
        <v>708</v>
      </c>
      <c r="AB159" s="196">
        <v>35</v>
      </c>
      <c r="AC159" s="129"/>
      <c r="AD159" s="130">
        <v>70</v>
      </c>
      <c r="AE159" s="196"/>
      <c r="AF159" s="196">
        <v>121</v>
      </c>
      <c r="AG159" s="132" t="s">
        <v>708</v>
      </c>
      <c r="AH159" s="130">
        <v>51</v>
      </c>
      <c r="AI159" s="203" t="s">
        <v>708</v>
      </c>
      <c r="AJ159" s="196">
        <v>86</v>
      </c>
    </row>
    <row r="160" spans="1:36" s="86" customFormat="1" ht="19.5" customHeight="1">
      <c r="A160" s="414" t="s">
        <v>640</v>
      </c>
      <c r="B160" s="414"/>
      <c r="C160" s="415"/>
      <c r="D160" s="489">
        <v>1135</v>
      </c>
      <c r="E160" s="490"/>
      <c r="F160" s="489">
        <v>5203</v>
      </c>
      <c r="G160" s="490"/>
      <c r="H160" s="489">
        <v>2561</v>
      </c>
      <c r="I160" s="490"/>
      <c r="J160" s="489">
        <v>2642</v>
      </c>
      <c r="K160" s="490"/>
      <c r="L160" s="495">
        <v>24.6</v>
      </c>
      <c r="M160" s="496"/>
      <c r="N160" s="497"/>
      <c r="O160" s="452">
        <v>4.6</v>
      </c>
      <c r="P160" s="454"/>
      <c r="Q160" s="454"/>
      <c r="T160" s="414" t="s">
        <v>733</v>
      </c>
      <c r="U160" s="414"/>
      <c r="V160" s="415"/>
      <c r="W160" s="196"/>
      <c r="X160" s="196">
        <v>28</v>
      </c>
      <c r="Y160" s="129"/>
      <c r="Z160" s="130">
        <v>69</v>
      </c>
      <c r="AA160" s="203" t="s">
        <v>708</v>
      </c>
      <c r="AB160" s="196">
        <v>41</v>
      </c>
      <c r="AC160" s="129"/>
      <c r="AD160" s="130">
        <v>69</v>
      </c>
      <c r="AE160" s="196"/>
      <c r="AF160" s="196">
        <v>142</v>
      </c>
      <c r="AG160" s="132" t="s">
        <v>708</v>
      </c>
      <c r="AH160" s="130">
        <v>73</v>
      </c>
      <c r="AI160" s="203" t="s">
        <v>708</v>
      </c>
      <c r="AJ160" s="196">
        <v>114</v>
      </c>
    </row>
    <row r="161" spans="1:36" s="86" customFormat="1" ht="19.5" customHeight="1">
      <c r="A161" s="414" t="s">
        <v>641</v>
      </c>
      <c r="B161" s="414"/>
      <c r="C161" s="415"/>
      <c r="D161" s="489">
        <v>1106</v>
      </c>
      <c r="E161" s="490"/>
      <c r="F161" s="489">
        <v>4982</v>
      </c>
      <c r="G161" s="490"/>
      <c r="H161" s="489">
        <v>2419</v>
      </c>
      <c r="I161" s="490"/>
      <c r="J161" s="489">
        <v>2563</v>
      </c>
      <c r="K161" s="490"/>
      <c r="L161" s="452">
        <v>23.5</v>
      </c>
      <c r="M161" s="454"/>
      <c r="N161" s="453"/>
      <c r="O161" s="452">
        <v>4.5</v>
      </c>
      <c r="P161" s="454"/>
      <c r="Q161" s="454"/>
      <c r="T161" s="414" t="s">
        <v>746</v>
      </c>
      <c r="U161" s="414"/>
      <c r="V161" s="415"/>
      <c r="W161" s="196"/>
      <c r="X161" s="196">
        <v>21</v>
      </c>
      <c r="Y161" s="129"/>
      <c r="Z161" s="130">
        <v>73</v>
      </c>
      <c r="AA161" s="203" t="s">
        <v>708</v>
      </c>
      <c r="AB161" s="196">
        <v>52</v>
      </c>
      <c r="AC161" s="129"/>
      <c r="AD161" s="130">
        <v>76</v>
      </c>
      <c r="AE161" s="196"/>
      <c r="AF161" s="196">
        <v>121</v>
      </c>
      <c r="AG161" s="132" t="s">
        <v>708</v>
      </c>
      <c r="AH161" s="130">
        <v>45</v>
      </c>
      <c r="AI161" s="203" t="s">
        <v>708</v>
      </c>
      <c r="AJ161" s="196">
        <v>97</v>
      </c>
    </row>
    <row r="162" spans="1:36" s="86" customFormat="1" ht="19.5" customHeight="1">
      <c r="A162" s="414" t="s">
        <v>60</v>
      </c>
      <c r="B162" s="414"/>
      <c r="C162" s="415"/>
      <c r="D162" s="489">
        <v>1096</v>
      </c>
      <c r="E162" s="490"/>
      <c r="F162" s="489">
        <v>4863</v>
      </c>
      <c r="G162" s="490"/>
      <c r="H162" s="489">
        <v>2343</v>
      </c>
      <c r="I162" s="490"/>
      <c r="J162" s="489">
        <v>2520</v>
      </c>
      <c r="K162" s="490"/>
      <c r="L162" s="495">
        <v>23</v>
      </c>
      <c r="M162" s="496"/>
      <c r="N162" s="497"/>
      <c r="O162" s="452">
        <v>4.4</v>
      </c>
      <c r="P162" s="454"/>
      <c r="Q162" s="454"/>
      <c r="T162" s="414" t="s">
        <v>795</v>
      </c>
      <c r="U162" s="414"/>
      <c r="V162" s="415"/>
      <c r="W162" s="129"/>
      <c r="X162" s="64">
        <v>28</v>
      </c>
      <c r="Y162" s="129"/>
      <c r="Z162" s="130">
        <v>67</v>
      </c>
      <c r="AA162" s="134" t="s">
        <v>708</v>
      </c>
      <c r="AB162" s="134">
        <v>39</v>
      </c>
      <c r="AC162" s="132"/>
      <c r="AD162" s="133">
        <v>78</v>
      </c>
      <c r="AE162" s="134"/>
      <c r="AF162" s="134">
        <v>125</v>
      </c>
      <c r="AG162" s="132" t="s">
        <v>708</v>
      </c>
      <c r="AH162" s="133">
        <v>47</v>
      </c>
      <c r="AI162" s="134" t="s">
        <v>708</v>
      </c>
      <c r="AJ162" s="134">
        <v>86</v>
      </c>
    </row>
    <row r="163" spans="1:36" s="86" customFormat="1" ht="19.5" customHeight="1">
      <c r="A163" s="414" t="s">
        <v>601</v>
      </c>
      <c r="B163" s="414"/>
      <c r="C163" s="415"/>
      <c r="D163" s="489">
        <v>1088</v>
      </c>
      <c r="E163" s="490"/>
      <c r="F163" s="489">
        <v>4528</v>
      </c>
      <c r="G163" s="490"/>
      <c r="H163" s="489">
        <v>2175</v>
      </c>
      <c r="I163" s="490"/>
      <c r="J163" s="489">
        <v>2353</v>
      </c>
      <c r="K163" s="490"/>
      <c r="L163" s="495">
        <v>21.4</v>
      </c>
      <c r="M163" s="496"/>
      <c r="N163" s="497"/>
      <c r="O163" s="452">
        <v>4.2</v>
      </c>
      <c r="P163" s="454"/>
      <c r="Q163" s="454"/>
      <c r="T163" s="414" t="s">
        <v>855</v>
      </c>
      <c r="U163" s="414"/>
      <c r="V163" s="415"/>
      <c r="W163" s="64"/>
      <c r="X163" s="64">
        <v>33</v>
      </c>
      <c r="Y163" s="129"/>
      <c r="Z163" s="130">
        <v>66</v>
      </c>
      <c r="AA163" s="134" t="s">
        <v>708</v>
      </c>
      <c r="AB163" s="134">
        <v>33</v>
      </c>
      <c r="AC163" s="132"/>
      <c r="AD163" s="133">
        <v>74</v>
      </c>
      <c r="AE163" s="134"/>
      <c r="AF163" s="134">
        <v>125</v>
      </c>
      <c r="AG163" s="132" t="s">
        <v>708</v>
      </c>
      <c r="AH163" s="133">
        <v>51</v>
      </c>
      <c r="AI163" s="134" t="s">
        <v>708</v>
      </c>
      <c r="AJ163" s="134">
        <v>84</v>
      </c>
    </row>
    <row r="164" spans="1:36" s="86" customFormat="1" ht="19.5" customHeight="1">
      <c r="A164" s="414" t="s">
        <v>707</v>
      </c>
      <c r="B164" s="414"/>
      <c r="C164" s="415"/>
      <c r="D164" s="470">
        <v>1085</v>
      </c>
      <c r="E164" s="472"/>
      <c r="F164" s="470">
        <v>4226</v>
      </c>
      <c r="G164" s="472"/>
      <c r="H164" s="470">
        <v>1991</v>
      </c>
      <c r="I164" s="472"/>
      <c r="J164" s="470">
        <v>2235</v>
      </c>
      <c r="K164" s="472"/>
      <c r="L164" s="495">
        <v>20</v>
      </c>
      <c r="M164" s="496"/>
      <c r="N164" s="497"/>
      <c r="O164" s="494">
        <v>3.9</v>
      </c>
      <c r="P164" s="414"/>
      <c r="Q164" s="414"/>
      <c r="R164" s="19"/>
      <c r="S164" s="19"/>
      <c r="T164" s="414" t="s">
        <v>548</v>
      </c>
      <c r="U164" s="414"/>
      <c r="V164" s="415"/>
      <c r="W164" s="64"/>
      <c r="X164" s="64">
        <v>26</v>
      </c>
      <c r="Y164" s="129"/>
      <c r="Z164" s="130">
        <v>54</v>
      </c>
      <c r="AA164" s="134" t="s">
        <v>521</v>
      </c>
      <c r="AB164" s="134">
        <v>28</v>
      </c>
      <c r="AC164" s="132"/>
      <c r="AD164" s="133">
        <v>68</v>
      </c>
      <c r="AE164" s="134"/>
      <c r="AF164" s="134">
        <v>133</v>
      </c>
      <c r="AG164" s="132" t="s">
        <v>521</v>
      </c>
      <c r="AH164" s="133">
        <v>65</v>
      </c>
      <c r="AI164" s="134" t="s">
        <v>521</v>
      </c>
      <c r="AJ164" s="134">
        <v>93</v>
      </c>
    </row>
    <row r="165" spans="1:36" s="86" customFormat="1" ht="19.5" customHeight="1" thickBot="1">
      <c r="A165" s="278" t="s">
        <v>548</v>
      </c>
      <c r="B165" s="278"/>
      <c r="C165" s="481"/>
      <c r="D165" s="498">
        <v>1045</v>
      </c>
      <c r="E165" s="498"/>
      <c r="F165" s="498">
        <v>3762</v>
      </c>
      <c r="G165" s="498"/>
      <c r="H165" s="498">
        <v>1805</v>
      </c>
      <c r="I165" s="498"/>
      <c r="J165" s="498">
        <v>1957</v>
      </c>
      <c r="K165" s="498"/>
      <c r="L165" s="499">
        <v>17.8</v>
      </c>
      <c r="M165" s="500"/>
      <c r="N165" s="501"/>
      <c r="O165" s="502">
        <v>3.6</v>
      </c>
      <c r="P165" s="502"/>
      <c r="Q165" s="503"/>
      <c r="T165" s="414" t="s">
        <v>854</v>
      </c>
      <c r="U165" s="414"/>
      <c r="V165" s="415"/>
      <c r="W165" s="129"/>
      <c r="X165" s="64">
        <v>25</v>
      </c>
      <c r="Y165" s="129"/>
      <c r="Z165" s="64">
        <v>55</v>
      </c>
      <c r="AA165" s="132" t="s">
        <v>521</v>
      </c>
      <c r="AB165" s="134">
        <v>30</v>
      </c>
      <c r="AC165" s="132"/>
      <c r="AD165" s="134">
        <v>76</v>
      </c>
      <c r="AE165" s="132"/>
      <c r="AF165" s="134">
        <v>101</v>
      </c>
      <c r="AG165" s="132" t="s">
        <v>521</v>
      </c>
      <c r="AH165" s="134">
        <v>25</v>
      </c>
      <c r="AI165" s="132" t="s">
        <v>521</v>
      </c>
      <c r="AJ165" s="134">
        <v>55</v>
      </c>
    </row>
    <row r="166" spans="1:36" s="86" customFormat="1" ht="19.5" customHeight="1">
      <c r="A166" s="286" t="s">
        <v>591</v>
      </c>
      <c r="B166" s="286"/>
      <c r="C166" s="286"/>
      <c r="D166" s="162"/>
      <c r="E166" s="162"/>
      <c r="F166" s="162"/>
      <c r="G166" s="162"/>
      <c r="H166" s="162"/>
      <c r="I166" s="162"/>
      <c r="J166" s="277" t="s">
        <v>729</v>
      </c>
      <c r="K166" s="277"/>
      <c r="L166" s="277"/>
      <c r="M166" s="277"/>
      <c r="N166" s="277"/>
      <c r="O166" s="277"/>
      <c r="P166" s="277"/>
      <c r="Q166" s="277"/>
      <c r="T166" s="414" t="s">
        <v>982</v>
      </c>
      <c r="U166" s="414"/>
      <c r="V166" s="415"/>
      <c r="W166" s="129"/>
      <c r="X166" s="64">
        <v>30</v>
      </c>
      <c r="Y166" s="129"/>
      <c r="Z166" s="64">
        <v>88</v>
      </c>
      <c r="AA166" s="132" t="s">
        <v>521</v>
      </c>
      <c r="AB166" s="134">
        <v>58</v>
      </c>
      <c r="AC166" s="132"/>
      <c r="AD166" s="134">
        <v>98</v>
      </c>
      <c r="AE166" s="132"/>
      <c r="AF166" s="134">
        <v>91</v>
      </c>
      <c r="AG166" s="132"/>
      <c r="AH166" s="134">
        <v>7</v>
      </c>
      <c r="AI166" s="132" t="s">
        <v>521</v>
      </c>
      <c r="AJ166" s="134">
        <v>51</v>
      </c>
    </row>
    <row r="167" spans="4:36" s="86" customFormat="1" ht="19.5" customHeight="1" thickBot="1">
      <c r="D167" s="162"/>
      <c r="E167" s="162"/>
      <c r="F167" s="162"/>
      <c r="G167" s="162"/>
      <c r="H167" s="162"/>
      <c r="I167" s="162"/>
      <c r="J167" s="134"/>
      <c r="K167" s="134"/>
      <c r="L167" s="134"/>
      <c r="M167" s="134"/>
      <c r="N167" s="134"/>
      <c r="O167" s="134"/>
      <c r="P167" s="134"/>
      <c r="Q167" s="134"/>
      <c r="T167" s="481" t="s">
        <v>1003</v>
      </c>
      <c r="U167" s="253"/>
      <c r="V167" s="253"/>
      <c r="W167" s="114"/>
      <c r="X167" s="167">
        <v>21</v>
      </c>
      <c r="Y167" s="114"/>
      <c r="Z167" s="167">
        <v>69</v>
      </c>
      <c r="AA167" s="117" t="s">
        <v>521</v>
      </c>
      <c r="AB167" s="169">
        <v>48</v>
      </c>
      <c r="AC167" s="117"/>
      <c r="AD167" s="169">
        <v>46</v>
      </c>
      <c r="AE167" s="117"/>
      <c r="AF167" s="169">
        <v>114</v>
      </c>
      <c r="AG167" s="117" t="s">
        <v>521</v>
      </c>
      <c r="AH167" s="169">
        <v>68</v>
      </c>
      <c r="AI167" s="117" t="s">
        <v>521</v>
      </c>
      <c r="AJ167" s="116">
        <v>116</v>
      </c>
    </row>
    <row r="168" spans="4:36" s="86" customFormat="1" ht="19.5" customHeight="1">
      <c r="D168" s="286"/>
      <c r="E168" s="286"/>
      <c r="F168" s="286"/>
      <c r="G168" s="286"/>
      <c r="H168" s="286"/>
      <c r="I168" s="286"/>
      <c r="AB168" s="264" t="s">
        <v>475</v>
      </c>
      <c r="AC168" s="264"/>
      <c r="AD168" s="264"/>
      <c r="AE168" s="264"/>
      <c r="AF168" s="264"/>
      <c r="AG168" s="264"/>
      <c r="AH168" s="264"/>
      <c r="AI168" s="264"/>
      <c r="AJ168" s="264"/>
    </row>
    <row r="169" spans="1:37" s="86" customFormat="1" ht="19.5" customHeight="1" thickBot="1">
      <c r="A169" s="403" t="s">
        <v>24</v>
      </c>
      <c r="B169" s="403"/>
      <c r="C169" s="403"/>
      <c r="D169" s="403"/>
      <c r="E169" s="403"/>
      <c r="F169" s="403"/>
      <c r="G169" s="403"/>
      <c r="H169" s="403"/>
      <c r="AF169" s="248" t="s">
        <v>79</v>
      </c>
      <c r="AG169" s="248"/>
      <c r="AH169" s="248"/>
      <c r="AI169" s="248"/>
      <c r="AJ169" s="248"/>
      <c r="AK169" s="248"/>
    </row>
    <row r="170" spans="1:38" s="86" customFormat="1" ht="20.25" customHeight="1">
      <c r="A170" s="504"/>
      <c r="B170" s="505"/>
      <c r="C170" s="405" t="s">
        <v>704</v>
      </c>
      <c r="D170" s="424"/>
      <c r="E170" s="424"/>
      <c r="F170" s="404"/>
      <c r="G170" s="405" t="s">
        <v>730</v>
      </c>
      <c r="H170" s="424"/>
      <c r="I170" s="424"/>
      <c r="J170" s="404"/>
      <c r="K170" s="405" t="s">
        <v>889</v>
      </c>
      <c r="L170" s="424"/>
      <c r="M170" s="424"/>
      <c r="N170" s="404"/>
      <c r="O170" s="405" t="s">
        <v>890</v>
      </c>
      <c r="P170" s="424"/>
      <c r="Q170" s="424"/>
      <c r="R170" s="404"/>
      <c r="S170" s="405" t="s">
        <v>891</v>
      </c>
      <c r="T170" s="424"/>
      <c r="U170" s="424"/>
      <c r="V170" s="404"/>
      <c r="W170" s="405" t="s">
        <v>924</v>
      </c>
      <c r="X170" s="424"/>
      <c r="Y170" s="424"/>
      <c r="Z170" s="404"/>
      <c r="AA170" s="405" t="s">
        <v>925</v>
      </c>
      <c r="AB170" s="424"/>
      <c r="AC170" s="424"/>
      <c r="AD170" s="404"/>
      <c r="AE170" s="405" t="s">
        <v>983</v>
      </c>
      <c r="AF170" s="424"/>
      <c r="AG170" s="424"/>
      <c r="AH170" s="404"/>
      <c r="AI170" s="424" t="s">
        <v>1004</v>
      </c>
      <c r="AJ170" s="424"/>
      <c r="AK170" s="424"/>
      <c r="AL170" s="508"/>
    </row>
    <row r="171" spans="1:38" s="86" customFormat="1" ht="20.25" customHeight="1" thickBot="1">
      <c r="A171" s="506"/>
      <c r="B171" s="507"/>
      <c r="C171" s="509" t="s">
        <v>705</v>
      </c>
      <c r="D171" s="437"/>
      <c r="E171" s="509" t="s">
        <v>706</v>
      </c>
      <c r="F171" s="437"/>
      <c r="G171" s="509" t="s">
        <v>705</v>
      </c>
      <c r="H171" s="437"/>
      <c r="I171" s="509" t="s">
        <v>706</v>
      </c>
      <c r="J171" s="437"/>
      <c r="K171" s="509" t="s">
        <v>705</v>
      </c>
      <c r="L171" s="437"/>
      <c r="M171" s="509" t="s">
        <v>706</v>
      </c>
      <c r="N171" s="437"/>
      <c r="O171" s="509" t="s">
        <v>705</v>
      </c>
      <c r="P171" s="437"/>
      <c r="Q171" s="509" t="s">
        <v>706</v>
      </c>
      <c r="R171" s="437"/>
      <c r="S171" s="509" t="s">
        <v>705</v>
      </c>
      <c r="T171" s="437"/>
      <c r="U171" s="509" t="s">
        <v>706</v>
      </c>
      <c r="V171" s="437"/>
      <c r="W171" s="509" t="s">
        <v>705</v>
      </c>
      <c r="X171" s="437"/>
      <c r="Y171" s="509" t="s">
        <v>706</v>
      </c>
      <c r="Z171" s="437"/>
      <c r="AA171" s="509" t="s">
        <v>0</v>
      </c>
      <c r="AB171" s="437"/>
      <c r="AC171" s="509" t="s">
        <v>1</v>
      </c>
      <c r="AD171" s="437"/>
      <c r="AE171" s="510" t="s">
        <v>0</v>
      </c>
      <c r="AF171" s="510"/>
      <c r="AG171" s="510" t="s">
        <v>1</v>
      </c>
      <c r="AH171" s="510"/>
      <c r="AI171" s="437" t="s">
        <v>0</v>
      </c>
      <c r="AJ171" s="510"/>
      <c r="AK171" s="510" t="s">
        <v>1</v>
      </c>
      <c r="AL171" s="511"/>
    </row>
    <row r="172" spans="1:38" s="86" customFormat="1" ht="20.25" customHeight="1">
      <c r="A172" s="512" t="s">
        <v>76</v>
      </c>
      <c r="B172" s="513"/>
      <c r="C172" s="514">
        <v>32</v>
      </c>
      <c r="D172" s="515"/>
      <c r="E172" s="514">
        <v>132</v>
      </c>
      <c r="F172" s="515"/>
      <c r="G172" s="514">
        <v>32</v>
      </c>
      <c r="H172" s="515"/>
      <c r="I172" s="514">
        <v>132</v>
      </c>
      <c r="J172" s="515"/>
      <c r="K172" s="514">
        <v>30</v>
      </c>
      <c r="L172" s="515"/>
      <c r="M172" s="514">
        <v>123</v>
      </c>
      <c r="N172" s="515"/>
      <c r="O172" s="514">
        <v>31</v>
      </c>
      <c r="P172" s="515"/>
      <c r="Q172" s="514">
        <v>120</v>
      </c>
      <c r="R172" s="515"/>
      <c r="S172" s="514">
        <v>32</v>
      </c>
      <c r="T172" s="515"/>
      <c r="U172" s="514">
        <v>117</v>
      </c>
      <c r="V172" s="515"/>
      <c r="W172" s="516">
        <v>31</v>
      </c>
      <c r="X172" s="517"/>
      <c r="Y172" s="516">
        <v>113</v>
      </c>
      <c r="Z172" s="517"/>
      <c r="AA172" s="516">
        <v>30</v>
      </c>
      <c r="AB172" s="517"/>
      <c r="AC172" s="516">
        <v>107</v>
      </c>
      <c r="AD172" s="517"/>
      <c r="AE172" s="518">
        <v>30</v>
      </c>
      <c r="AF172" s="518"/>
      <c r="AG172" s="518">
        <v>103</v>
      </c>
      <c r="AH172" s="518"/>
      <c r="AI172" s="517">
        <v>30</v>
      </c>
      <c r="AJ172" s="518"/>
      <c r="AK172" s="518">
        <v>97</v>
      </c>
      <c r="AL172" s="519"/>
    </row>
    <row r="173" spans="1:38" s="86" customFormat="1" ht="20.25" customHeight="1">
      <c r="A173" s="520" t="s">
        <v>77</v>
      </c>
      <c r="B173" s="521"/>
      <c r="C173" s="522">
        <v>21</v>
      </c>
      <c r="D173" s="407"/>
      <c r="E173" s="522">
        <v>82</v>
      </c>
      <c r="F173" s="407"/>
      <c r="G173" s="522">
        <v>22</v>
      </c>
      <c r="H173" s="407"/>
      <c r="I173" s="522">
        <v>82</v>
      </c>
      <c r="J173" s="407"/>
      <c r="K173" s="522">
        <v>23</v>
      </c>
      <c r="L173" s="407"/>
      <c r="M173" s="522">
        <v>82</v>
      </c>
      <c r="N173" s="407"/>
      <c r="O173" s="522">
        <v>23</v>
      </c>
      <c r="P173" s="407"/>
      <c r="Q173" s="522">
        <v>77</v>
      </c>
      <c r="R173" s="407"/>
      <c r="S173" s="522">
        <v>22</v>
      </c>
      <c r="T173" s="407"/>
      <c r="U173" s="522">
        <v>76</v>
      </c>
      <c r="V173" s="407"/>
      <c r="W173" s="523">
        <v>23</v>
      </c>
      <c r="X173" s="524"/>
      <c r="Y173" s="523">
        <v>79</v>
      </c>
      <c r="Z173" s="524"/>
      <c r="AA173" s="523">
        <v>22</v>
      </c>
      <c r="AB173" s="524"/>
      <c r="AC173" s="523">
        <v>78</v>
      </c>
      <c r="AD173" s="524"/>
      <c r="AE173" s="525">
        <v>21</v>
      </c>
      <c r="AF173" s="525"/>
      <c r="AG173" s="525">
        <v>78</v>
      </c>
      <c r="AH173" s="525"/>
      <c r="AI173" s="524">
        <v>21</v>
      </c>
      <c r="AJ173" s="525"/>
      <c r="AK173" s="525">
        <v>76</v>
      </c>
      <c r="AL173" s="526"/>
    </row>
    <row r="174" spans="1:38" s="86" customFormat="1" ht="20.25" customHeight="1">
      <c r="A174" s="520" t="s">
        <v>2</v>
      </c>
      <c r="B174" s="521"/>
      <c r="C174" s="522">
        <v>167</v>
      </c>
      <c r="D174" s="407"/>
      <c r="E174" s="522">
        <v>468</v>
      </c>
      <c r="F174" s="407"/>
      <c r="G174" s="522">
        <v>167</v>
      </c>
      <c r="H174" s="407"/>
      <c r="I174" s="522">
        <v>460</v>
      </c>
      <c r="J174" s="407"/>
      <c r="K174" s="522">
        <v>169</v>
      </c>
      <c r="L174" s="407"/>
      <c r="M174" s="522">
        <v>459</v>
      </c>
      <c r="N174" s="407"/>
      <c r="O174" s="522">
        <v>166</v>
      </c>
      <c r="P174" s="407"/>
      <c r="Q174" s="522">
        <v>442</v>
      </c>
      <c r="R174" s="407"/>
      <c r="S174" s="522">
        <v>165</v>
      </c>
      <c r="T174" s="407"/>
      <c r="U174" s="522">
        <v>430</v>
      </c>
      <c r="V174" s="407"/>
      <c r="W174" s="523">
        <v>87</v>
      </c>
      <c r="X174" s="524"/>
      <c r="Y174" s="523">
        <v>349</v>
      </c>
      <c r="Z174" s="524"/>
      <c r="AA174" s="523">
        <v>87</v>
      </c>
      <c r="AB174" s="524"/>
      <c r="AC174" s="523">
        <v>336</v>
      </c>
      <c r="AD174" s="524"/>
      <c r="AE174" s="523">
        <v>86</v>
      </c>
      <c r="AF174" s="524"/>
      <c r="AG174" s="523">
        <v>322</v>
      </c>
      <c r="AH174" s="524"/>
      <c r="AI174" s="527">
        <v>87</v>
      </c>
      <c r="AJ174" s="524"/>
      <c r="AK174" s="523">
        <v>325</v>
      </c>
      <c r="AL174" s="528"/>
    </row>
    <row r="175" spans="1:38" s="86" customFormat="1" ht="20.25" customHeight="1">
      <c r="A175" s="520" t="s">
        <v>3</v>
      </c>
      <c r="B175" s="521"/>
      <c r="C175" s="522">
        <v>28</v>
      </c>
      <c r="D175" s="407"/>
      <c r="E175" s="522">
        <v>117</v>
      </c>
      <c r="F175" s="407"/>
      <c r="G175" s="522">
        <v>28</v>
      </c>
      <c r="H175" s="407"/>
      <c r="I175" s="522">
        <v>118</v>
      </c>
      <c r="J175" s="407"/>
      <c r="K175" s="522">
        <v>28</v>
      </c>
      <c r="L175" s="407"/>
      <c r="M175" s="522">
        <v>113</v>
      </c>
      <c r="N175" s="407"/>
      <c r="O175" s="522">
        <v>27</v>
      </c>
      <c r="P175" s="407"/>
      <c r="Q175" s="522">
        <v>109</v>
      </c>
      <c r="R175" s="407"/>
      <c r="S175" s="522">
        <v>27</v>
      </c>
      <c r="T175" s="407"/>
      <c r="U175" s="522">
        <v>108</v>
      </c>
      <c r="V175" s="407"/>
      <c r="W175" s="523">
        <v>27</v>
      </c>
      <c r="X175" s="524"/>
      <c r="Y175" s="523">
        <v>109</v>
      </c>
      <c r="Z175" s="524"/>
      <c r="AA175" s="523">
        <v>26</v>
      </c>
      <c r="AB175" s="524"/>
      <c r="AC175" s="523">
        <v>104</v>
      </c>
      <c r="AD175" s="524"/>
      <c r="AE175" s="523">
        <v>25</v>
      </c>
      <c r="AF175" s="524"/>
      <c r="AG175" s="523">
        <v>103</v>
      </c>
      <c r="AH175" s="524"/>
      <c r="AI175" s="527">
        <v>23</v>
      </c>
      <c r="AJ175" s="524"/>
      <c r="AK175" s="523">
        <v>100</v>
      </c>
      <c r="AL175" s="528"/>
    </row>
    <row r="176" spans="1:38" s="86" customFormat="1" ht="20.25" customHeight="1" thickBot="1">
      <c r="A176" s="529" t="s">
        <v>4</v>
      </c>
      <c r="B176" s="530"/>
      <c r="C176" s="531">
        <v>22</v>
      </c>
      <c r="D176" s="420"/>
      <c r="E176" s="531">
        <v>93</v>
      </c>
      <c r="F176" s="420"/>
      <c r="G176" s="531">
        <v>22</v>
      </c>
      <c r="H176" s="420"/>
      <c r="I176" s="531">
        <v>92</v>
      </c>
      <c r="J176" s="420"/>
      <c r="K176" s="531">
        <v>21</v>
      </c>
      <c r="L176" s="420"/>
      <c r="M176" s="531">
        <v>89</v>
      </c>
      <c r="N176" s="420"/>
      <c r="O176" s="531">
        <v>20</v>
      </c>
      <c r="P176" s="420"/>
      <c r="Q176" s="531">
        <v>85</v>
      </c>
      <c r="R176" s="420"/>
      <c r="S176" s="531">
        <v>21</v>
      </c>
      <c r="T176" s="420"/>
      <c r="U176" s="531">
        <v>84</v>
      </c>
      <c r="V176" s="420"/>
      <c r="W176" s="532">
        <v>21</v>
      </c>
      <c r="X176" s="533"/>
      <c r="Y176" s="532">
        <v>82</v>
      </c>
      <c r="Z176" s="533"/>
      <c r="AA176" s="532">
        <v>21</v>
      </c>
      <c r="AB176" s="533"/>
      <c r="AC176" s="532">
        <v>82</v>
      </c>
      <c r="AD176" s="533"/>
      <c r="AE176" s="532">
        <v>21</v>
      </c>
      <c r="AF176" s="533"/>
      <c r="AG176" s="532">
        <v>79</v>
      </c>
      <c r="AH176" s="533"/>
      <c r="AI176" s="534">
        <v>21</v>
      </c>
      <c r="AJ176" s="533"/>
      <c r="AK176" s="532">
        <v>75</v>
      </c>
      <c r="AL176" s="535"/>
    </row>
    <row r="177" spans="1:38" s="86" customFormat="1" ht="20.25" customHeight="1">
      <c r="A177" s="512" t="s">
        <v>5</v>
      </c>
      <c r="B177" s="513"/>
      <c r="C177" s="514">
        <v>20</v>
      </c>
      <c r="D177" s="515"/>
      <c r="E177" s="514">
        <v>87</v>
      </c>
      <c r="F177" s="515"/>
      <c r="G177" s="514">
        <v>21</v>
      </c>
      <c r="H177" s="515"/>
      <c r="I177" s="514">
        <v>87</v>
      </c>
      <c r="J177" s="515"/>
      <c r="K177" s="514">
        <v>21</v>
      </c>
      <c r="L177" s="515"/>
      <c r="M177" s="514">
        <v>87</v>
      </c>
      <c r="N177" s="515"/>
      <c r="O177" s="514">
        <v>21</v>
      </c>
      <c r="P177" s="515"/>
      <c r="Q177" s="514">
        <v>86</v>
      </c>
      <c r="R177" s="515"/>
      <c r="S177" s="514">
        <v>20</v>
      </c>
      <c r="T177" s="515"/>
      <c r="U177" s="514">
        <v>83</v>
      </c>
      <c r="V177" s="515"/>
      <c r="W177" s="516">
        <v>20</v>
      </c>
      <c r="X177" s="517"/>
      <c r="Y177" s="516">
        <v>77</v>
      </c>
      <c r="Z177" s="517"/>
      <c r="AA177" s="516">
        <v>20</v>
      </c>
      <c r="AB177" s="517"/>
      <c r="AC177" s="516">
        <v>76</v>
      </c>
      <c r="AD177" s="517"/>
      <c r="AE177" s="516">
        <v>20</v>
      </c>
      <c r="AF177" s="517"/>
      <c r="AG177" s="516">
        <v>76</v>
      </c>
      <c r="AH177" s="517"/>
      <c r="AI177" s="536">
        <v>20</v>
      </c>
      <c r="AJ177" s="517"/>
      <c r="AK177" s="516">
        <v>70</v>
      </c>
      <c r="AL177" s="537"/>
    </row>
    <row r="178" spans="1:38" s="86" customFormat="1" ht="20.25" customHeight="1">
      <c r="A178" s="520" t="s">
        <v>6</v>
      </c>
      <c r="B178" s="521"/>
      <c r="C178" s="522">
        <v>18</v>
      </c>
      <c r="D178" s="407"/>
      <c r="E178" s="522">
        <v>71</v>
      </c>
      <c r="F178" s="407"/>
      <c r="G178" s="522">
        <v>18</v>
      </c>
      <c r="H178" s="407"/>
      <c r="I178" s="522">
        <v>71</v>
      </c>
      <c r="J178" s="407"/>
      <c r="K178" s="522">
        <v>18</v>
      </c>
      <c r="L178" s="407"/>
      <c r="M178" s="522">
        <v>67</v>
      </c>
      <c r="N178" s="407"/>
      <c r="O178" s="522">
        <v>18</v>
      </c>
      <c r="P178" s="407"/>
      <c r="Q178" s="522">
        <v>69</v>
      </c>
      <c r="R178" s="407"/>
      <c r="S178" s="522">
        <v>18</v>
      </c>
      <c r="T178" s="407"/>
      <c r="U178" s="522">
        <v>66</v>
      </c>
      <c r="V178" s="407"/>
      <c r="W178" s="523">
        <v>18</v>
      </c>
      <c r="X178" s="524"/>
      <c r="Y178" s="523">
        <v>66</v>
      </c>
      <c r="Z178" s="524"/>
      <c r="AA178" s="523">
        <v>18</v>
      </c>
      <c r="AB178" s="524"/>
      <c r="AC178" s="523">
        <v>60</v>
      </c>
      <c r="AD178" s="524"/>
      <c r="AE178" s="523">
        <v>18</v>
      </c>
      <c r="AF178" s="524"/>
      <c r="AG178" s="523">
        <v>60</v>
      </c>
      <c r="AH178" s="524"/>
      <c r="AI178" s="527">
        <v>18</v>
      </c>
      <c r="AJ178" s="524"/>
      <c r="AK178" s="523">
        <v>58</v>
      </c>
      <c r="AL178" s="528"/>
    </row>
    <row r="179" spans="1:38" s="86" customFormat="1" ht="20.25" customHeight="1">
      <c r="A179" s="520" t="s">
        <v>74</v>
      </c>
      <c r="B179" s="521"/>
      <c r="C179" s="522">
        <v>41</v>
      </c>
      <c r="D179" s="407"/>
      <c r="E179" s="522">
        <v>146</v>
      </c>
      <c r="F179" s="407"/>
      <c r="G179" s="522">
        <v>41</v>
      </c>
      <c r="H179" s="407"/>
      <c r="I179" s="522">
        <v>146</v>
      </c>
      <c r="J179" s="407"/>
      <c r="K179" s="522">
        <v>41</v>
      </c>
      <c r="L179" s="407"/>
      <c r="M179" s="522">
        <v>142</v>
      </c>
      <c r="N179" s="407"/>
      <c r="O179" s="522">
        <v>40</v>
      </c>
      <c r="P179" s="407"/>
      <c r="Q179" s="522">
        <v>133</v>
      </c>
      <c r="R179" s="407"/>
      <c r="S179" s="522">
        <v>40</v>
      </c>
      <c r="T179" s="407"/>
      <c r="U179" s="522">
        <v>130</v>
      </c>
      <c r="V179" s="407"/>
      <c r="W179" s="523">
        <v>40</v>
      </c>
      <c r="X179" s="524"/>
      <c r="Y179" s="523">
        <v>129</v>
      </c>
      <c r="Z179" s="524"/>
      <c r="AA179" s="523">
        <v>41</v>
      </c>
      <c r="AB179" s="524"/>
      <c r="AC179" s="523">
        <v>135</v>
      </c>
      <c r="AD179" s="524"/>
      <c r="AE179" s="523">
        <v>41</v>
      </c>
      <c r="AF179" s="524"/>
      <c r="AG179" s="523">
        <v>130</v>
      </c>
      <c r="AH179" s="524"/>
      <c r="AI179" s="527">
        <v>41</v>
      </c>
      <c r="AJ179" s="524"/>
      <c r="AK179" s="523">
        <v>127</v>
      </c>
      <c r="AL179" s="528"/>
    </row>
    <row r="180" spans="1:38" s="86" customFormat="1" ht="20.25" customHeight="1">
      <c r="A180" s="520" t="s">
        <v>7</v>
      </c>
      <c r="B180" s="521"/>
      <c r="C180" s="522">
        <v>50</v>
      </c>
      <c r="D180" s="407"/>
      <c r="E180" s="522">
        <v>201</v>
      </c>
      <c r="F180" s="407"/>
      <c r="G180" s="522">
        <v>49</v>
      </c>
      <c r="H180" s="407"/>
      <c r="I180" s="522">
        <v>199</v>
      </c>
      <c r="J180" s="407"/>
      <c r="K180" s="522">
        <v>49</v>
      </c>
      <c r="L180" s="407"/>
      <c r="M180" s="522">
        <v>195</v>
      </c>
      <c r="N180" s="407"/>
      <c r="O180" s="522">
        <v>51</v>
      </c>
      <c r="P180" s="407"/>
      <c r="Q180" s="522">
        <v>191</v>
      </c>
      <c r="R180" s="407"/>
      <c r="S180" s="522">
        <v>50</v>
      </c>
      <c r="T180" s="407"/>
      <c r="U180" s="522">
        <v>189</v>
      </c>
      <c r="V180" s="407"/>
      <c r="W180" s="523">
        <v>48</v>
      </c>
      <c r="X180" s="524"/>
      <c r="Y180" s="523">
        <v>180</v>
      </c>
      <c r="Z180" s="524"/>
      <c r="AA180" s="523">
        <v>48</v>
      </c>
      <c r="AB180" s="524"/>
      <c r="AC180" s="523">
        <v>171</v>
      </c>
      <c r="AD180" s="524"/>
      <c r="AE180" s="523">
        <v>48</v>
      </c>
      <c r="AF180" s="524"/>
      <c r="AG180" s="523">
        <v>173</v>
      </c>
      <c r="AH180" s="524"/>
      <c r="AI180" s="527">
        <v>47</v>
      </c>
      <c r="AJ180" s="524"/>
      <c r="AK180" s="523">
        <v>172</v>
      </c>
      <c r="AL180" s="528"/>
    </row>
    <row r="181" spans="1:38" s="86" customFormat="1" ht="20.25" customHeight="1" thickBot="1">
      <c r="A181" s="529" t="s">
        <v>8</v>
      </c>
      <c r="B181" s="530"/>
      <c r="C181" s="531">
        <v>33</v>
      </c>
      <c r="D181" s="420"/>
      <c r="E181" s="531">
        <v>127</v>
      </c>
      <c r="F181" s="420"/>
      <c r="G181" s="531">
        <v>32</v>
      </c>
      <c r="H181" s="420"/>
      <c r="I181" s="531">
        <v>124</v>
      </c>
      <c r="J181" s="420"/>
      <c r="K181" s="531">
        <v>32</v>
      </c>
      <c r="L181" s="420"/>
      <c r="M181" s="531">
        <v>129</v>
      </c>
      <c r="N181" s="420"/>
      <c r="O181" s="531">
        <v>33</v>
      </c>
      <c r="P181" s="420"/>
      <c r="Q181" s="531">
        <v>129</v>
      </c>
      <c r="R181" s="420"/>
      <c r="S181" s="531">
        <v>33</v>
      </c>
      <c r="T181" s="420"/>
      <c r="U181" s="531">
        <v>125</v>
      </c>
      <c r="V181" s="420"/>
      <c r="W181" s="532">
        <v>32</v>
      </c>
      <c r="X181" s="533"/>
      <c r="Y181" s="532">
        <v>121</v>
      </c>
      <c r="Z181" s="533"/>
      <c r="AA181" s="532">
        <v>32</v>
      </c>
      <c r="AB181" s="533"/>
      <c r="AC181" s="532">
        <v>121</v>
      </c>
      <c r="AD181" s="533"/>
      <c r="AE181" s="532">
        <v>32</v>
      </c>
      <c r="AF181" s="533"/>
      <c r="AG181" s="532">
        <v>112</v>
      </c>
      <c r="AH181" s="533"/>
      <c r="AI181" s="534">
        <v>32</v>
      </c>
      <c r="AJ181" s="533"/>
      <c r="AK181" s="532">
        <v>112</v>
      </c>
      <c r="AL181" s="535"/>
    </row>
    <row r="182" spans="1:38" s="86" customFormat="1" ht="20.25" customHeight="1">
      <c r="A182" s="512" t="s">
        <v>9</v>
      </c>
      <c r="B182" s="513"/>
      <c r="C182" s="514">
        <v>7</v>
      </c>
      <c r="D182" s="515"/>
      <c r="E182" s="514">
        <v>16</v>
      </c>
      <c r="F182" s="515"/>
      <c r="G182" s="514">
        <v>7</v>
      </c>
      <c r="H182" s="515"/>
      <c r="I182" s="514">
        <v>16</v>
      </c>
      <c r="J182" s="515"/>
      <c r="K182" s="514">
        <v>8</v>
      </c>
      <c r="L182" s="515"/>
      <c r="M182" s="514">
        <v>21</v>
      </c>
      <c r="N182" s="515"/>
      <c r="O182" s="514">
        <v>8</v>
      </c>
      <c r="P182" s="515"/>
      <c r="Q182" s="514">
        <v>21</v>
      </c>
      <c r="R182" s="515"/>
      <c r="S182" s="514">
        <v>7</v>
      </c>
      <c r="T182" s="515"/>
      <c r="U182" s="514">
        <v>21</v>
      </c>
      <c r="V182" s="515"/>
      <c r="W182" s="516">
        <v>7</v>
      </c>
      <c r="X182" s="517"/>
      <c r="Y182" s="516">
        <v>21</v>
      </c>
      <c r="Z182" s="517"/>
      <c r="AA182" s="516">
        <v>7</v>
      </c>
      <c r="AB182" s="517"/>
      <c r="AC182" s="516">
        <v>26</v>
      </c>
      <c r="AD182" s="517"/>
      <c r="AE182" s="516">
        <v>8</v>
      </c>
      <c r="AF182" s="517"/>
      <c r="AG182" s="516">
        <v>28</v>
      </c>
      <c r="AH182" s="517"/>
      <c r="AI182" s="536">
        <v>7</v>
      </c>
      <c r="AJ182" s="517"/>
      <c r="AK182" s="516">
        <v>24</v>
      </c>
      <c r="AL182" s="537"/>
    </row>
    <row r="183" spans="1:38" s="86" customFormat="1" ht="20.25" customHeight="1">
      <c r="A183" s="520" t="s">
        <v>10</v>
      </c>
      <c r="B183" s="521"/>
      <c r="C183" s="522">
        <v>147</v>
      </c>
      <c r="D183" s="407"/>
      <c r="E183" s="522">
        <v>595</v>
      </c>
      <c r="F183" s="407"/>
      <c r="G183" s="522">
        <v>146</v>
      </c>
      <c r="H183" s="407"/>
      <c r="I183" s="522">
        <v>570</v>
      </c>
      <c r="J183" s="407"/>
      <c r="K183" s="522">
        <v>144</v>
      </c>
      <c r="L183" s="407"/>
      <c r="M183" s="522">
        <v>546</v>
      </c>
      <c r="N183" s="407"/>
      <c r="O183" s="522">
        <v>147</v>
      </c>
      <c r="P183" s="407"/>
      <c r="Q183" s="522">
        <v>555</v>
      </c>
      <c r="R183" s="407"/>
      <c r="S183" s="522">
        <v>146</v>
      </c>
      <c r="T183" s="407"/>
      <c r="U183" s="522">
        <v>549</v>
      </c>
      <c r="V183" s="407"/>
      <c r="W183" s="523">
        <v>148</v>
      </c>
      <c r="X183" s="524"/>
      <c r="Y183" s="523">
        <v>538</v>
      </c>
      <c r="Z183" s="524"/>
      <c r="AA183" s="523">
        <v>149</v>
      </c>
      <c r="AB183" s="524"/>
      <c r="AC183" s="523">
        <v>553</v>
      </c>
      <c r="AD183" s="524"/>
      <c r="AE183" s="523">
        <v>159</v>
      </c>
      <c r="AF183" s="524"/>
      <c r="AG183" s="523">
        <v>601</v>
      </c>
      <c r="AH183" s="524"/>
      <c r="AI183" s="527">
        <v>156</v>
      </c>
      <c r="AJ183" s="524"/>
      <c r="AK183" s="523">
        <v>575</v>
      </c>
      <c r="AL183" s="528"/>
    </row>
    <row r="184" spans="1:38" s="86" customFormat="1" ht="20.25" customHeight="1">
      <c r="A184" s="520" t="s">
        <v>11</v>
      </c>
      <c r="B184" s="521"/>
      <c r="C184" s="522">
        <v>18</v>
      </c>
      <c r="D184" s="407"/>
      <c r="E184" s="522">
        <v>75</v>
      </c>
      <c r="F184" s="407"/>
      <c r="G184" s="522">
        <v>18</v>
      </c>
      <c r="H184" s="407"/>
      <c r="I184" s="522">
        <v>73</v>
      </c>
      <c r="J184" s="407"/>
      <c r="K184" s="522">
        <v>18</v>
      </c>
      <c r="L184" s="407"/>
      <c r="M184" s="522">
        <v>72</v>
      </c>
      <c r="N184" s="407"/>
      <c r="O184" s="522">
        <v>18</v>
      </c>
      <c r="P184" s="407"/>
      <c r="Q184" s="522">
        <v>68</v>
      </c>
      <c r="R184" s="407"/>
      <c r="S184" s="522">
        <v>18</v>
      </c>
      <c r="T184" s="407"/>
      <c r="U184" s="522">
        <v>68</v>
      </c>
      <c r="V184" s="407"/>
      <c r="W184" s="523">
        <v>18</v>
      </c>
      <c r="X184" s="524"/>
      <c r="Y184" s="523">
        <v>68</v>
      </c>
      <c r="Z184" s="524"/>
      <c r="AA184" s="523">
        <v>18</v>
      </c>
      <c r="AB184" s="524"/>
      <c r="AC184" s="523">
        <v>70</v>
      </c>
      <c r="AD184" s="524"/>
      <c r="AE184" s="523">
        <v>18</v>
      </c>
      <c r="AF184" s="524"/>
      <c r="AG184" s="523">
        <v>66</v>
      </c>
      <c r="AH184" s="524"/>
      <c r="AI184" s="527">
        <v>17</v>
      </c>
      <c r="AJ184" s="524"/>
      <c r="AK184" s="523">
        <v>64</v>
      </c>
      <c r="AL184" s="528"/>
    </row>
    <row r="185" spans="1:38" s="86" customFormat="1" ht="20.25" customHeight="1">
      <c r="A185" s="520" t="s">
        <v>12</v>
      </c>
      <c r="B185" s="521"/>
      <c r="C185" s="522">
        <v>42</v>
      </c>
      <c r="D185" s="407"/>
      <c r="E185" s="522">
        <v>195</v>
      </c>
      <c r="F185" s="407"/>
      <c r="G185" s="522">
        <v>41</v>
      </c>
      <c r="H185" s="407"/>
      <c r="I185" s="522">
        <v>186</v>
      </c>
      <c r="J185" s="407"/>
      <c r="K185" s="522">
        <v>41</v>
      </c>
      <c r="L185" s="407"/>
      <c r="M185" s="522">
        <v>194</v>
      </c>
      <c r="N185" s="407"/>
      <c r="O185" s="522">
        <v>41</v>
      </c>
      <c r="P185" s="407"/>
      <c r="Q185" s="522">
        <v>190</v>
      </c>
      <c r="R185" s="407"/>
      <c r="S185" s="522">
        <v>41</v>
      </c>
      <c r="T185" s="407"/>
      <c r="U185" s="522">
        <v>188</v>
      </c>
      <c r="V185" s="407"/>
      <c r="W185" s="523">
        <v>41</v>
      </c>
      <c r="X185" s="524"/>
      <c r="Y185" s="523">
        <v>180</v>
      </c>
      <c r="Z185" s="524"/>
      <c r="AA185" s="523">
        <v>41</v>
      </c>
      <c r="AB185" s="524"/>
      <c r="AC185" s="523">
        <v>179</v>
      </c>
      <c r="AD185" s="524"/>
      <c r="AE185" s="523">
        <v>41</v>
      </c>
      <c r="AF185" s="524"/>
      <c r="AG185" s="523">
        <v>168</v>
      </c>
      <c r="AH185" s="524"/>
      <c r="AI185" s="527">
        <v>42</v>
      </c>
      <c r="AJ185" s="524"/>
      <c r="AK185" s="523">
        <v>164</v>
      </c>
      <c r="AL185" s="528"/>
    </row>
    <row r="186" spans="1:38" s="86" customFormat="1" ht="20.25" customHeight="1" thickBot="1">
      <c r="A186" s="529" t="s">
        <v>13</v>
      </c>
      <c r="B186" s="530"/>
      <c r="C186" s="531">
        <v>35</v>
      </c>
      <c r="D186" s="420"/>
      <c r="E186" s="531">
        <v>154</v>
      </c>
      <c r="F186" s="420"/>
      <c r="G186" s="531">
        <v>36</v>
      </c>
      <c r="H186" s="420"/>
      <c r="I186" s="531">
        <v>156</v>
      </c>
      <c r="J186" s="420"/>
      <c r="K186" s="531">
        <v>36</v>
      </c>
      <c r="L186" s="420"/>
      <c r="M186" s="531">
        <v>154</v>
      </c>
      <c r="N186" s="420"/>
      <c r="O186" s="531">
        <v>36</v>
      </c>
      <c r="P186" s="420"/>
      <c r="Q186" s="531">
        <v>153</v>
      </c>
      <c r="R186" s="420"/>
      <c r="S186" s="531">
        <v>36</v>
      </c>
      <c r="T186" s="420"/>
      <c r="U186" s="531">
        <v>149</v>
      </c>
      <c r="V186" s="420"/>
      <c r="W186" s="532">
        <v>36</v>
      </c>
      <c r="X186" s="533"/>
      <c r="Y186" s="532">
        <v>147</v>
      </c>
      <c r="Z186" s="533"/>
      <c r="AA186" s="532">
        <v>35</v>
      </c>
      <c r="AB186" s="533"/>
      <c r="AC186" s="532">
        <v>139</v>
      </c>
      <c r="AD186" s="533"/>
      <c r="AE186" s="532">
        <v>37</v>
      </c>
      <c r="AF186" s="533"/>
      <c r="AG186" s="532">
        <v>138</v>
      </c>
      <c r="AH186" s="533"/>
      <c r="AI186" s="534">
        <v>37</v>
      </c>
      <c r="AJ186" s="533"/>
      <c r="AK186" s="532">
        <v>135</v>
      </c>
      <c r="AL186" s="535"/>
    </row>
    <row r="187" spans="1:38" s="86" customFormat="1" ht="20.25" customHeight="1">
      <c r="A187" s="512" t="s">
        <v>14</v>
      </c>
      <c r="B187" s="513"/>
      <c r="C187" s="514">
        <v>10</v>
      </c>
      <c r="D187" s="515"/>
      <c r="E187" s="514">
        <v>30</v>
      </c>
      <c r="F187" s="515"/>
      <c r="G187" s="514">
        <v>10</v>
      </c>
      <c r="H187" s="515"/>
      <c r="I187" s="514">
        <v>26</v>
      </c>
      <c r="J187" s="515"/>
      <c r="K187" s="514">
        <v>9</v>
      </c>
      <c r="L187" s="515"/>
      <c r="M187" s="514">
        <v>26</v>
      </c>
      <c r="N187" s="515"/>
      <c r="O187" s="514">
        <v>10</v>
      </c>
      <c r="P187" s="515"/>
      <c r="Q187" s="514">
        <v>21</v>
      </c>
      <c r="R187" s="515"/>
      <c r="S187" s="514">
        <v>10</v>
      </c>
      <c r="T187" s="515"/>
      <c r="U187" s="514">
        <v>22</v>
      </c>
      <c r="V187" s="515"/>
      <c r="W187" s="516">
        <v>9</v>
      </c>
      <c r="X187" s="517"/>
      <c r="Y187" s="516">
        <v>22</v>
      </c>
      <c r="Z187" s="517"/>
      <c r="AA187" s="516">
        <v>9</v>
      </c>
      <c r="AB187" s="517"/>
      <c r="AC187" s="516">
        <v>20</v>
      </c>
      <c r="AD187" s="517"/>
      <c r="AE187" s="516">
        <v>8</v>
      </c>
      <c r="AF187" s="517"/>
      <c r="AG187" s="516">
        <v>15</v>
      </c>
      <c r="AH187" s="517"/>
      <c r="AI187" s="536">
        <v>8</v>
      </c>
      <c r="AJ187" s="517"/>
      <c r="AK187" s="516">
        <v>15</v>
      </c>
      <c r="AL187" s="537"/>
    </row>
    <row r="188" spans="1:38" s="86" customFormat="1" ht="20.25" customHeight="1">
      <c r="A188" s="520" t="s">
        <v>15</v>
      </c>
      <c r="B188" s="521"/>
      <c r="C188" s="522">
        <v>115</v>
      </c>
      <c r="D188" s="407"/>
      <c r="E188" s="522">
        <v>361</v>
      </c>
      <c r="F188" s="407"/>
      <c r="G188" s="522">
        <v>114</v>
      </c>
      <c r="H188" s="407"/>
      <c r="I188" s="522">
        <v>356</v>
      </c>
      <c r="J188" s="407"/>
      <c r="K188" s="522">
        <v>115</v>
      </c>
      <c r="L188" s="407"/>
      <c r="M188" s="522">
        <v>344</v>
      </c>
      <c r="N188" s="407"/>
      <c r="O188" s="522">
        <v>114</v>
      </c>
      <c r="P188" s="407"/>
      <c r="Q188" s="522">
        <v>334</v>
      </c>
      <c r="R188" s="407"/>
      <c r="S188" s="522">
        <v>112</v>
      </c>
      <c r="T188" s="407"/>
      <c r="U188" s="522">
        <v>329</v>
      </c>
      <c r="V188" s="407"/>
      <c r="W188" s="523">
        <v>111</v>
      </c>
      <c r="X188" s="524"/>
      <c r="Y188" s="523">
        <v>329</v>
      </c>
      <c r="Z188" s="524"/>
      <c r="AA188" s="523">
        <v>108</v>
      </c>
      <c r="AB188" s="524"/>
      <c r="AC188" s="523">
        <v>323</v>
      </c>
      <c r="AD188" s="524"/>
      <c r="AE188" s="523">
        <v>106</v>
      </c>
      <c r="AF188" s="524"/>
      <c r="AG188" s="523">
        <v>311</v>
      </c>
      <c r="AH188" s="524"/>
      <c r="AI188" s="527">
        <v>106</v>
      </c>
      <c r="AJ188" s="524"/>
      <c r="AK188" s="523">
        <v>307</v>
      </c>
      <c r="AL188" s="528"/>
    </row>
    <row r="189" spans="1:38" s="86" customFormat="1" ht="20.25" customHeight="1">
      <c r="A189" s="520" t="s">
        <v>16</v>
      </c>
      <c r="B189" s="521"/>
      <c r="C189" s="522">
        <v>20</v>
      </c>
      <c r="D189" s="407"/>
      <c r="E189" s="522">
        <v>62</v>
      </c>
      <c r="F189" s="407"/>
      <c r="G189" s="522">
        <v>21</v>
      </c>
      <c r="H189" s="407"/>
      <c r="I189" s="522">
        <v>62</v>
      </c>
      <c r="J189" s="407"/>
      <c r="K189" s="522">
        <v>19</v>
      </c>
      <c r="L189" s="407"/>
      <c r="M189" s="522">
        <v>59</v>
      </c>
      <c r="N189" s="407"/>
      <c r="O189" s="522">
        <v>17</v>
      </c>
      <c r="P189" s="407"/>
      <c r="Q189" s="522">
        <v>56</v>
      </c>
      <c r="R189" s="407"/>
      <c r="S189" s="522">
        <v>17</v>
      </c>
      <c r="T189" s="407"/>
      <c r="U189" s="522">
        <v>54</v>
      </c>
      <c r="V189" s="407"/>
      <c r="W189" s="523">
        <v>17</v>
      </c>
      <c r="X189" s="524"/>
      <c r="Y189" s="523">
        <v>53</v>
      </c>
      <c r="Z189" s="524"/>
      <c r="AA189" s="523">
        <v>17</v>
      </c>
      <c r="AB189" s="524"/>
      <c r="AC189" s="523">
        <v>50</v>
      </c>
      <c r="AD189" s="524"/>
      <c r="AE189" s="523">
        <v>17</v>
      </c>
      <c r="AF189" s="524"/>
      <c r="AG189" s="523">
        <v>50</v>
      </c>
      <c r="AH189" s="524"/>
      <c r="AI189" s="527">
        <v>17</v>
      </c>
      <c r="AJ189" s="524"/>
      <c r="AK189" s="523">
        <v>47</v>
      </c>
      <c r="AL189" s="528"/>
    </row>
    <row r="190" spans="1:38" s="86" customFormat="1" ht="20.25" customHeight="1">
      <c r="A190" s="520" t="s">
        <v>593</v>
      </c>
      <c r="B190" s="521"/>
      <c r="C190" s="522">
        <v>7</v>
      </c>
      <c r="D190" s="407"/>
      <c r="E190" s="522">
        <v>24</v>
      </c>
      <c r="F190" s="407"/>
      <c r="G190" s="522">
        <v>6</v>
      </c>
      <c r="H190" s="407"/>
      <c r="I190" s="522">
        <v>18</v>
      </c>
      <c r="J190" s="407"/>
      <c r="K190" s="522">
        <v>6</v>
      </c>
      <c r="L190" s="407"/>
      <c r="M190" s="522">
        <v>17</v>
      </c>
      <c r="N190" s="407"/>
      <c r="O190" s="522">
        <v>6</v>
      </c>
      <c r="P190" s="407"/>
      <c r="Q190" s="522">
        <v>17</v>
      </c>
      <c r="R190" s="407"/>
      <c r="S190" s="522">
        <v>6</v>
      </c>
      <c r="T190" s="407"/>
      <c r="U190" s="522">
        <v>16</v>
      </c>
      <c r="V190" s="407"/>
      <c r="W190" s="523">
        <v>6</v>
      </c>
      <c r="X190" s="524"/>
      <c r="Y190" s="523">
        <v>16</v>
      </c>
      <c r="Z190" s="524"/>
      <c r="AA190" s="523">
        <v>6</v>
      </c>
      <c r="AB190" s="524"/>
      <c r="AC190" s="523">
        <v>14</v>
      </c>
      <c r="AD190" s="524"/>
      <c r="AE190" s="523">
        <v>5</v>
      </c>
      <c r="AF190" s="524"/>
      <c r="AG190" s="523">
        <v>12</v>
      </c>
      <c r="AH190" s="524"/>
      <c r="AI190" s="527">
        <v>5</v>
      </c>
      <c r="AJ190" s="524"/>
      <c r="AK190" s="523">
        <v>13</v>
      </c>
      <c r="AL190" s="528"/>
    </row>
    <row r="191" spans="1:38" s="86" customFormat="1" ht="20.25" customHeight="1" thickBot="1">
      <c r="A191" s="529" t="s">
        <v>17</v>
      </c>
      <c r="B191" s="530"/>
      <c r="C191" s="531">
        <v>38</v>
      </c>
      <c r="D191" s="420"/>
      <c r="E191" s="531">
        <v>173</v>
      </c>
      <c r="F191" s="420"/>
      <c r="G191" s="531">
        <v>38</v>
      </c>
      <c r="H191" s="420"/>
      <c r="I191" s="531">
        <v>164</v>
      </c>
      <c r="J191" s="420"/>
      <c r="K191" s="531">
        <v>38</v>
      </c>
      <c r="L191" s="420"/>
      <c r="M191" s="531">
        <v>159</v>
      </c>
      <c r="N191" s="420"/>
      <c r="O191" s="531">
        <v>38</v>
      </c>
      <c r="P191" s="420"/>
      <c r="Q191" s="531">
        <v>148</v>
      </c>
      <c r="R191" s="420"/>
      <c r="S191" s="531">
        <v>38</v>
      </c>
      <c r="T191" s="420"/>
      <c r="U191" s="531">
        <v>146</v>
      </c>
      <c r="V191" s="420"/>
      <c r="W191" s="532">
        <v>38</v>
      </c>
      <c r="X191" s="533"/>
      <c r="Y191" s="532">
        <v>144</v>
      </c>
      <c r="Z191" s="533"/>
      <c r="AA191" s="532">
        <v>37</v>
      </c>
      <c r="AB191" s="533"/>
      <c r="AC191" s="532">
        <v>136</v>
      </c>
      <c r="AD191" s="533"/>
      <c r="AE191" s="532">
        <v>37</v>
      </c>
      <c r="AF191" s="533"/>
      <c r="AG191" s="532">
        <v>137</v>
      </c>
      <c r="AH191" s="533"/>
      <c r="AI191" s="534">
        <v>36</v>
      </c>
      <c r="AJ191" s="533"/>
      <c r="AK191" s="532">
        <v>133</v>
      </c>
      <c r="AL191" s="535"/>
    </row>
    <row r="192" spans="1:38" s="86" customFormat="1" ht="20.25" customHeight="1">
      <c r="A192" s="512" t="s">
        <v>18</v>
      </c>
      <c r="B192" s="513"/>
      <c r="C192" s="514">
        <v>20</v>
      </c>
      <c r="D192" s="515"/>
      <c r="E192" s="514">
        <v>82</v>
      </c>
      <c r="F192" s="515"/>
      <c r="G192" s="514">
        <v>20</v>
      </c>
      <c r="H192" s="515"/>
      <c r="I192" s="514">
        <v>78</v>
      </c>
      <c r="J192" s="515"/>
      <c r="K192" s="514">
        <v>20</v>
      </c>
      <c r="L192" s="515"/>
      <c r="M192" s="514">
        <v>82</v>
      </c>
      <c r="N192" s="515"/>
      <c r="O192" s="514">
        <v>19</v>
      </c>
      <c r="P192" s="515"/>
      <c r="Q192" s="514">
        <v>87</v>
      </c>
      <c r="R192" s="515"/>
      <c r="S192" s="514">
        <v>18</v>
      </c>
      <c r="T192" s="515"/>
      <c r="U192" s="514">
        <v>82</v>
      </c>
      <c r="V192" s="515"/>
      <c r="W192" s="516">
        <v>17</v>
      </c>
      <c r="X192" s="517"/>
      <c r="Y192" s="516">
        <v>76</v>
      </c>
      <c r="Z192" s="517"/>
      <c r="AA192" s="516">
        <v>16</v>
      </c>
      <c r="AB192" s="517"/>
      <c r="AC192" s="516">
        <v>72</v>
      </c>
      <c r="AD192" s="517"/>
      <c r="AE192" s="516">
        <v>15</v>
      </c>
      <c r="AF192" s="517"/>
      <c r="AG192" s="516">
        <v>66</v>
      </c>
      <c r="AH192" s="517"/>
      <c r="AI192" s="536">
        <v>15</v>
      </c>
      <c r="AJ192" s="517"/>
      <c r="AK192" s="516">
        <v>52</v>
      </c>
      <c r="AL192" s="537"/>
    </row>
    <row r="193" spans="1:38" s="86" customFormat="1" ht="20.25" customHeight="1">
      <c r="A193" s="520" t="s">
        <v>19</v>
      </c>
      <c r="B193" s="521"/>
      <c r="C193" s="522">
        <v>33</v>
      </c>
      <c r="D193" s="407"/>
      <c r="E193" s="522">
        <v>129</v>
      </c>
      <c r="F193" s="407"/>
      <c r="G193" s="522">
        <v>33</v>
      </c>
      <c r="H193" s="407"/>
      <c r="I193" s="522">
        <v>126</v>
      </c>
      <c r="J193" s="407"/>
      <c r="K193" s="522">
        <v>34</v>
      </c>
      <c r="L193" s="407"/>
      <c r="M193" s="522">
        <v>123</v>
      </c>
      <c r="N193" s="407"/>
      <c r="O193" s="522">
        <v>32</v>
      </c>
      <c r="P193" s="407"/>
      <c r="Q193" s="522">
        <v>113</v>
      </c>
      <c r="R193" s="407"/>
      <c r="S193" s="522">
        <v>33</v>
      </c>
      <c r="T193" s="407"/>
      <c r="U193" s="522">
        <v>116</v>
      </c>
      <c r="V193" s="407"/>
      <c r="W193" s="523">
        <v>33</v>
      </c>
      <c r="X193" s="524"/>
      <c r="Y193" s="523">
        <v>113</v>
      </c>
      <c r="Z193" s="524"/>
      <c r="AA193" s="523">
        <v>33</v>
      </c>
      <c r="AB193" s="524"/>
      <c r="AC193" s="523">
        <v>114</v>
      </c>
      <c r="AD193" s="524"/>
      <c r="AE193" s="523">
        <v>33</v>
      </c>
      <c r="AF193" s="524"/>
      <c r="AG193" s="523">
        <v>112</v>
      </c>
      <c r="AH193" s="524"/>
      <c r="AI193" s="527">
        <v>33</v>
      </c>
      <c r="AJ193" s="524"/>
      <c r="AK193" s="523">
        <v>109</v>
      </c>
      <c r="AL193" s="528"/>
    </row>
    <row r="194" spans="1:38" s="86" customFormat="1" ht="20.25" customHeight="1">
      <c r="A194" s="520" t="s">
        <v>20</v>
      </c>
      <c r="B194" s="521"/>
      <c r="C194" s="522">
        <v>15</v>
      </c>
      <c r="D194" s="407"/>
      <c r="E194" s="522">
        <v>55</v>
      </c>
      <c r="F194" s="407"/>
      <c r="G194" s="522">
        <v>15</v>
      </c>
      <c r="H194" s="407"/>
      <c r="I194" s="522">
        <v>54</v>
      </c>
      <c r="J194" s="407"/>
      <c r="K194" s="522">
        <v>15</v>
      </c>
      <c r="L194" s="407"/>
      <c r="M194" s="522">
        <v>52</v>
      </c>
      <c r="N194" s="407"/>
      <c r="O194" s="522">
        <v>15</v>
      </c>
      <c r="P194" s="407"/>
      <c r="Q194" s="522">
        <v>48</v>
      </c>
      <c r="R194" s="407"/>
      <c r="S194" s="522">
        <v>15</v>
      </c>
      <c r="T194" s="407"/>
      <c r="U194" s="522">
        <v>46</v>
      </c>
      <c r="V194" s="407"/>
      <c r="W194" s="523">
        <v>15</v>
      </c>
      <c r="X194" s="524"/>
      <c r="Y194" s="523">
        <v>45</v>
      </c>
      <c r="Z194" s="524"/>
      <c r="AA194" s="523">
        <v>15</v>
      </c>
      <c r="AB194" s="524"/>
      <c r="AC194" s="523">
        <v>42</v>
      </c>
      <c r="AD194" s="524"/>
      <c r="AE194" s="523">
        <v>14</v>
      </c>
      <c r="AF194" s="524"/>
      <c r="AG194" s="523">
        <v>42</v>
      </c>
      <c r="AH194" s="524"/>
      <c r="AI194" s="527">
        <v>14</v>
      </c>
      <c r="AJ194" s="524"/>
      <c r="AK194" s="523">
        <v>42</v>
      </c>
      <c r="AL194" s="528"/>
    </row>
    <row r="195" spans="1:38" s="86" customFormat="1" ht="20.25" customHeight="1">
      <c r="A195" s="520" t="s">
        <v>21</v>
      </c>
      <c r="B195" s="521"/>
      <c r="C195" s="522">
        <v>76</v>
      </c>
      <c r="D195" s="407"/>
      <c r="E195" s="522">
        <v>308</v>
      </c>
      <c r="F195" s="407"/>
      <c r="G195" s="522">
        <v>76</v>
      </c>
      <c r="H195" s="407"/>
      <c r="I195" s="522">
        <v>291</v>
      </c>
      <c r="J195" s="407"/>
      <c r="K195" s="522">
        <v>75</v>
      </c>
      <c r="L195" s="407"/>
      <c r="M195" s="522">
        <v>282</v>
      </c>
      <c r="N195" s="407"/>
      <c r="O195" s="522">
        <v>71</v>
      </c>
      <c r="P195" s="407"/>
      <c r="Q195" s="522">
        <v>275</v>
      </c>
      <c r="R195" s="407"/>
      <c r="S195" s="522">
        <v>72</v>
      </c>
      <c r="T195" s="407"/>
      <c r="U195" s="522">
        <v>272</v>
      </c>
      <c r="V195" s="407"/>
      <c r="W195" s="523">
        <v>72</v>
      </c>
      <c r="X195" s="524"/>
      <c r="Y195" s="523">
        <v>272</v>
      </c>
      <c r="Z195" s="524"/>
      <c r="AA195" s="523">
        <v>70</v>
      </c>
      <c r="AB195" s="524"/>
      <c r="AC195" s="523">
        <v>262</v>
      </c>
      <c r="AD195" s="524"/>
      <c r="AE195" s="523">
        <v>70</v>
      </c>
      <c r="AF195" s="524"/>
      <c r="AG195" s="523">
        <v>256</v>
      </c>
      <c r="AH195" s="524"/>
      <c r="AI195" s="527">
        <v>69</v>
      </c>
      <c r="AJ195" s="524"/>
      <c r="AK195" s="523">
        <v>246</v>
      </c>
      <c r="AL195" s="528"/>
    </row>
    <row r="196" spans="1:38" s="86" customFormat="1" ht="20.25" customHeight="1" thickBot="1">
      <c r="A196" s="529" t="s">
        <v>75</v>
      </c>
      <c r="B196" s="530"/>
      <c r="C196" s="531">
        <v>62</v>
      </c>
      <c r="D196" s="420"/>
      <c r="E196" s="531">
        <v>257</v>
      </c>
      <c r="F196" s="420"/>
      <c r="G196" s="531">
        <v>62</v>
      </c>
      <c r="H196" s="420"/>
      <c r="I196" s="531">
        <v>248</v>
      </c>
      <c r="J196" s="420"/>
      <c r="K196" s="531">
        <v>62</v>
      </c>
      <c r="L196" s="420"/>
      <c r="M196" s="531">
        <v>241</v>
      </c>
      <c r="N196" s="420"/>
      <c r="O196" s="531">
        <v>62</v>
      </c>
      <c r="P196" s="420"/>
      <c r="Q196" s="531">
        <v>236</v>
      </c>
      <c r="R196" s="420"/>
      <c r="S196" s="531">
        <v>63</v>
      </c>
      <c r="T196" s="420"/>
      <c r="U196" s="531">
        <v>233</v>
      </c>
      <c r="V196" s="420"/>
      <c r="W196" s="532">
        <v>62</v>
      </c>
      <c r="X196" s="533"/>
      <c r="Y196" s="532">
        <v>226</v>
      </c>
      <c r="Z196" s="533"/>
      <c r="AA196" s="532">
        <v>62</v>
      </c>
      <c r="AB196" s="533"/>
      <c r="AC196" s="532">
        <v>218</v>
      </c>
      <c r="AD196" s="533"/>
      <c r="AE196" s="532">
        <v>62</v>
      </c>
      <c r="AF196" s="533"/>
      <c r="AG196" s="532">
        <v>210</v>
      </c>
      <c r="AH196" s="533"/>
      <c r="AI196" s="534">
        <v>60</v>
      </c>
      <c r="AJ196" s="533"/>
      <c r="AK196" s="532">
        <v>200</v>
      </c>
      <c r="AL196" s="535"/>
    </row>
    <row r="197" spans="1:38" s="86" customFormat="1" ht="20.25" customHeight="1">
      <c r="A197" s="512" t="s">
        <v>22</v>
      </c>
      <c r="B197" s="513"/>
      <c r="C197" s="514">
        <v>11</v>
      </c>
      <c r="D197" s="515"/>
      <c r="E197" s="514">
        <v>41</v>
      </c>
      <c r="F197" s="515"/>
      <c r="G197" s="514">
        <v>10</v>
      </c>
      <c r="H197" s="515"/>
      <c r="I197" s="514">
        <v>36</v>
      </c>
      <c r="J197" s="515"/>
      <c r="K197" s="514">
        <v>10</v>
      </c>
      <c r="L197" s="515"/>
      <c r="M197" s="514">
        <v>34</v>
      </c>
      <c r="N197" s="515"/>
      <c r="O197" s="514">
        <v>10</v>
      </c>
      <c r="P197" s="515"/>
      <c r="Q197" s="514">
        <v>33</v>
      </c>
      <c r="R197" s="515"/>
      <c r="S197" s="514">
        <v>10</v>
      </c>
      <c r="T197" s="515"/>
      <c r="U197" s="514">
        <v>30</v>
      </c>
      <c r="V197" s="515"/>
      <c r="W197" s="516">
        <v>10</v>
      </c>
      <c r="X197" s="517"/>
      <c r="Y197" s="516">
        <v>29</v>
      </c>
      <c r="Z197" s="517"/>
      <c r="AA197" s="516">
        <v>10</v>
      </c>
      <c r="AB197" s="517"/>
      <c r="AC197" s="516">
        <v>29</v>
      </c>
      <c r="AD197" s="517"/>
      <c r="AE197" s="516">
        <v>10</v>
      </c>
      <c r="AF197" s="517"/>
      <c r="AG197" s="516">
        <v>27</v>
      </c>
      <c r="AH197" s="517"/>
      <c r="AI197" s="536">
        <v>9</v>
      </c>
      <c r="AJ197" s="517"/>
      <c r="AK197" s="516">
        <v>23</v>
      </c>
      <c r="AL197" s="537"/>
    </row>
    <row r="198" spans="1:38" s="86" customFormat="1" ht="20.25" customHeight="1" thickBot="1">
      <c r="A198" s="520" t="s">
        <v>23</v>
      </c>
      <c r="B198" s="521"/>
      <c r="C198" s="531">
        <v>41</v>
      </c>
      <c r="D198" s="420"/>
      <c r="E198" s="531">
        <v>149</v>
      </c>
      <c r="F198" s="420"/>
      <c r="G198" s="531">
        <v>41</v>
      </c>
      <c r="H198" s="420"/>
      <c r="I198" s="531">
        <v>149</v>
      </c>
      <c r="J198" s="420"/>
      <c r="K198" s="531">
        <v>44</v>
      </c>
      <c r="L198" s="420"/>
      <c r="M198" s="531">
        <v>156</v>
      </c>
      <c r="N198" s="420"/>
      <c r="O198" s="531">
        <v>45</v>
      </c>
      <c r="P198" s="420"/>
      <c r="Q198" s="531">
        <v>154</v>
      </c>
      <c r="R198" s="420"/>
      <c r="S198" s="531">
        <v>46</v>
      </c>
      <c r="T198" s="420"/>
      <c r="U198" s="531">
        <v>151</v>
      </c>
      <c r="V198" s="420"/>
      <c r="W198" s="532">
        <v>44</v>
      </c>
      <c r="X198" s="533"/>
      <c r="Y198" s="532">
        <v>146</v>
      </c>
      <c r="Z198" s="533"/>
      <c r="AA198" s="532">
        <v>47</v>
      </c>
      <c r="AB198" s="533"/>
      <c r="AC198" s="532">
        <v>150</v>
      </c>
      <c r="AD198" s="533"/>
      <c r="AE198" s="532">
        <v>48</v>
      </c>
      <c r="AF198" s="533"/>
      <c r="AG198" s="532">
        <v>158</v>
      </c>
      <c r="AH198" s="533"/>
      <c r="AI198" s="534">
        <v>48</v>
      </c>
      <c r="AJ198" s="533"/>
      <c r="AK198" s="532">
        <v>159</v>
      </c>
      <c r="AL198" s="535"/>
    </row>
    <row r="199" spans="1:38" s="86" customFormat="1" ht="20.25" customHeight="1" thickBot="1">
      <c r="A199" s="363" t="s">
        <v>78</v>
      </c>
      <c r="B199" s="364"/>
      <c r="C199" s="538">
        <v>1129</v>
      </c>
      <c r="D199" s="539"/>
      <c r="E199" s="538">
        <v>4230</v>
      </c>
      <c r="F199" s="539"/>
      <c r="G199" s="538">
        <v>1126</v>
      </c>
      <c r="H199" s="539"/>
      <c r="I199" s="538">
        <v>4120</v>
      </c>
      <c r="J199" s="539"/>
      <c r="K199" s="538">
        <v>1126</v>
      </c>
      <c r="L199" s="539"/>
      <c r="M199" s="538">
        <v>4048</v>
      </c>
      <c r="N199" s="539"/>
      <c r="O199" s="538">
        <v>1119</v>
      </c>
      <c r="P199" s="539"/>
      <c r="Q199" s="538">
        <v>3950</v>
      </c>
      <c r="R199" s="539"/>
      <c r="S199" s="538">
        <f>SUM(S172:T198)</f>
        <v>1116</v>
      </c>
      <c r="T199" s="539"/>
      <c r="U199" s="538">
        <f>SUM(U172:V198)</f>
        <v>3880</v>
      </c>
      <c r="V199" s="539"/>
      <c r="W199" s="540">
        <f>SUM(W172:X198)</f>
        <v>1031</v>
      </c>
      <c r="X199" s="541"/>
      <c r="Y199" s="540">
        <f>SUM(Y172:Z198)</f>
        <v>3730</v>
      </c>
      <c r="Z199" s="541"/>
      <c r="AA199" s="540">
        <f>SUM(AA172:AB198)</f>
        <v>1025</v>
      </c>
      <c r="AB199" s="541"/>
      <c r="AC199" s="540">
        <f>SUM(AC172:AD198)</f>
        <v>3667</v>
      </c>
      <c r="AD199" s="541"/>
      <c r="AE199" s="542">
        <f>SUM(AE172:AF198)</f>
        <v>1030</v>
      </c>
      <c r="AF199" s="542"/>
      <c r="AG199" s="542">
        <f>SUM(AG172:AH198)</f>
        <v>3633</v>
      </c>
      <c r="AH199" s="542"/>
      <c r="AI199" s="541">
        <f>SUM(AI172:AJ198)</f>
        <v>1019</v>
      </c>
      <c r="AJ199" s="542"/>
      <c r="AK199" s="541">
        <f>SUM(AK172:AL198)</f>
        <v>3520</v>
      </c>
      <c r="AL199" s="542"/>
    </row>
    <row r="200" spans="1:38" s="86" customFormat="1" ht="20.25" customHeight="1">
      <c r="A200" s="38"/>
      <c r="B200" s="38"/>
      <c r="C200" s="64"/>
      <c r="D200" s="64"/>
      <c r="E200" s="64"/>
      <c r="F200" s="64"/>
      <c r="G200" s="64"/>
      <c r="H200" s="64"/>
      <c r="I200" s="64"/>
      <c r="J200" s="64"/>
      <c r="K200" s="64"/>
      <c r="L200" s="64"/>
      <c r="M200" s="64"/>
      <c r="N200" s="64"/>
      <c r="O200" s="64"/>
      <c r="P200" s="64"/>
      <c r="Q200" s="64"/>
      <c r="R200" s="64"/>
      <c r="S200" s="64"/>
      <c r="T200" s="64"/>
      <c r="U200" s="64"/>
      <c r="V200" s="64"/>
      <c r="W200" s="64"/>
      <c r="X200" s="64"/>
      <c r="Y200" s="64"/>
      <c r="Z200" s="64"/>
      <c r="AA200" s="64"/>
      <c r="AB200" s="64"/>
      <c r="AC200" s="64"/>
      <c r="AD200" s="64"/>
      <c r="AE200" s="277" t="s">
        <v>926</v>
      </c>
      <c r="AF200" s="277"/>
      <c r="AG200" s="277"/>
      <c r="AH200" s="277"/>
      <c r="AI200" s="277"/>
      <c r="AJ200" s="277"/>
      <c r="AK200" s="277"/>
      <c r="AL200" s="277"/>
    </row>
    <row r="201" spans="1:8" s="86" customFormat="1" ht="18.75">
      <c r="A201" s="292"/>
      <c r="B201" s="292"/>
      <c r="C201" s="292"/>
      <c r="D201" s="292"/>
      <c r="E201" s="292"/>
      <c r="F201" s="292"/>
      <c r="G201" s="205"/>
      <c r="H201" s="205"/>
    </row>
    <row r="202" spans="1:8" s="86" customFormat="1" ht="18.75">
      <c r="A202" s="204"/>
      <c r="B202" s="204"/>
      <c r="C202" s="204"/>
      <c r="D202" s="204"/>
      <c r="E202" s="204"/>
      <c r="F202" s="204"/>
      <c r="G202" s="205"/>
      <c r="H202" s="205"/>
    </row>
    <row r="203" spans="1:8" s="86" customFormat="1" ht="18.75">
      <c r="A203" s="292" t="s">
        <v>80</v>
      </c>
      <c r="B203" s="292"/>
      <c r="C203" s="292"/>
      <c r="D203" s="292"/>
      <c r="E203" s="292"/>
      <c r="F203" s="292"/>
      <c r="G203" s="205"/>
      <c r="H203" s="205"/>
    </row>
    <row r="204" spans="1:38" s="86" customFormat="1" ht="19.5" thickBot="1">
      <c r="A204" s="279" t="s">
        <v>81</v>
      </c>
      <c r="B204" s="279"/>
      <c r="C204" s="279"/>
      <c r="D204" s="279"/>
      <c r="E204" s="279"/>
      <c r="F204" s="279"/>
      <c r="G204" s="279"/>
      <c r="H204" s="279"/>
      <c r="AG204" s="248" t="s">
        <v>568</v>
      </c>
      <c r="AH204" s="248"/>
      <c r="AI204" s="248"/>
      <c r="AJ204" s="248"/>
      <c r="AK204" s="248"/>
      <c r="AL204" s="248"/>
    </row>
    <row r="205" spans="1:38" s="86" customFormat="1" ht="21" customHeight="1">
      <c r="A205" s="280" t="s">
        <v>154</v>
      </c>
      <c r="B205" s="543"/>
      <c r="C205" s="488" t="s">
        <v>82</v>
      </c>
      <c r="D205" s="488"/>
      <c r="E205" s="284" t="s">
        <v>89</v>
      </c>
      <c r="F205" s="284"/>
      <c r="G205" s="284"/>
      <c r="H205" s="284"/>
      <c r="I205" s="284"/>
      <c r="J205" s="284"/>
      <c r="K205" s="284"/>
      <c r="L205" s="284"/>
      <c r="M205" s="405" t="s">
        <v>90</v>
      </c>
      <c r="N205" s="424"/>
      <c r="O205" s="424"/>
      <c r="P205" s="424"/>
      <c r="Q205" s="424"/>
      <c r="R205" s="424"/>
      <c r="S205" s="424"/>
      <c r="T205" s="404"/>
      <c r="U205" s="405" t="s">
        <v>98</v>
      </c>
      <c r="V205" s="424"/>
      <c r="W205" s="424"/>
      <c r="X205" s="424"/>
      <c r="Y205" s="424"/>
      <c r="Z205" s="424"/>
      <c r="AA205" s="424"/>
      <c r="AB205" s="424"/>
      <c r="AC205" s="424"/>
      <c r="AD205" s="424"/>
      <c r="AE205" s="424"/>
      <c r="AF205" s="424"/>
      <c r="AG205" s="424"/>
      <c r="AH205" s="424"/>
      <c r="AI205" s="424"/>
      <c r="AJ205" s="404"/>
      <c r="AK205" s="548" t="s">
        <v>1080</v>
      </c>
      <c r="AL205" s="549"/>
    </row>
    <row r="206" spans="1:38" s="86" customFormat="1" ht="21" customHeight="1">
      <c r="A206" s="286"/>
      <c r="B206" s="252"/>
      <c r="C206" s="546"/>
      <c r="D206" s="546"/>
      <c r="E206" s="546" t="s">
        <v>82</v>
      </c>
      <c r="F206" s="546"/>
      <c r="G206" s="546" t="s">
        <v>83</v>
      </c>
      <c r="H206" s="546"/>
      <c r="I206" s="546" t="s">
        <v>84</v>
      </c>
      <c r="J206" s="546"/>
      <c r="K206" s="546" t="s">
        <v>85</v>
      </c>
      <c r="L206" s="546"/>
      <c r="M206" s="462" t="s">
        <v>82</v>
      </c>
      <c r="N206" s="446"/>
      <c r="O206" s="546" t="s">
        <v>86</v>
      </c>
      <c r="P206" s="546"/>
      <c r="Q206" s="546" t="s">
        <v>87</v>
      </c>
      <c r="R206" s="546"/>
      <c r="S206" s="462" t="s">
        <v>88</v>
      </c>
      <c r="T206" s="446"/>
      <c r="U206" s="546" t="s">
        <v>82</v>
      </c>
      <c r="V206" s="546"/>
      <c r="W206" s="555" t="s">
        <v>644</v>
      </c>
      <c r="X206" s="555"/>
      <c r="Y206" s="557" t="s">
        <v>93</v>
      </c>
      <c r="Z206" s="557"/>
      <c r="AA206" s="557" t="s">
        <v>645</v>
      </c>
      <c r="AB206" s="557"/>
      <c r="AC206" s="557" t="s">
        <v>94</v>
      </c>
      <c r="AD206" s="557"/>
      <c r="AE206" s="254" t="s">
        <v>95</v>
      </c>
      <c r="AF206" s="254"/>
      <c r="AG206" s="560" t="s">
        <v>646</v>
      </c>
      <c r="AH206" s="561"/>
      <c r="AI206" s="566" t="s">
        <v>97</v>
      </c>
      <c r="AJ206" s="566"/>
      <c r="AK206" s="550"/>
      <c r="AL206" s="551"/>
    </row>
    <row r="207" spans="1:38" s="86" customFormat="1" ht="21" customHeight="1">
      <c r="A207" s="286"/>
      <c r="B207" s="252"/>
      <c r="C207" s="546"/>
      <c r="D207" s="546"/>
      <c r="E207" s="546"/>
      <c r="F207" s="546"/>
      <c r="G207" s="546"/>
      <c r="H207" s="546"/>
      <c r="I207" s="546"/>
      <c r="J207" s="546"/>
      <c r="K207" s="546"/>
      <c r="L207" s="546"/>
      <c r="M207" s="554"/>
      <c r="N207" s="451"/>
      <c r="O207" s="546"/>
      <c r="P207" s="546"/>
      <c r="Q207" s="546"/>
      <c r="R207" s="546"/>
      <c r="S207" s="554"/>
      <c r="T207" s="451"/>
      <c r="U207" s="546"/>
      <c r="V207" s="546"/>
      <c r="W207" s="555"/>
      <c r="X207" s="555"/>
      <c r="Y207" s="557"/>
      <c r="Z207" s="557"/>
      <c r="AA207" s="557"/>
      <c r="AB207" s="557"/>
      <c r="AC207" s="557"/>
      <c r="AD207" s="557"/>
      <c r="AE207" s="254"/>
      <c r="AF207" s="254"/>
      <c r="AG207" s="562"/>
      <c r="AH207" s="563"/>
      <c r="AI207" s="566"/>
      <c r="AJ207" s="566"/>
      <c r="AK207" s="550"/>
      <c r="AL207" s="551"/>
    </row>
    <row r="208" spans="1:38" s="86" customFormat="1" ht="21" customHeight="1">
      <c r="A208" s="544"/>
      <c r="B208" s="545"/>
      <c r="C208" s="547"/>
      <c r="D208" s="547"/>
      <c r="E208" s="547"/>
      <c r="F208" s="547"/>
      <c r="G208" s="547"/>
      <c r="H208" s="547"/>
      <c r="I208" s="547"/>
      <c r="J208" s="547"/>
      <c r="K208" s="547"/>
      <c r="L208" s="547"/>
      <c r="M208" s="463"/>
      <c r="N208" s="283"/>
      <c r="O208" s="547"/>
      <c r="P208" s="547"/>
      <c r="Q208" s="547"/>
      <c r="R208" s="547"/>
      <c r="S208" s="463"/>
      <c r="T208" s="283"/>
      <c r="U208" s="547"/>
      <c r="V208" s="547"/>
      <c r="W208" s="556"/>
      <c r="X208" s="556"/>
      <c r="Y208" s="558"/>
      <c r="Z208" s="558"/>
      <c r="AA208" s="558"/>
      <c r="AB208" s="558"/>
      <c r="AC208" s="558"/>
      <c r="AD208" s="558"/>
      <c r="AE208" s="559"/>
      <c r="AF208" s="559"/>
      <c r="AG208" s="564"/>
      <c r="AH208" s="565"/>
      <c r="AI208" s="313"/>
      <c r="AJ208" s="313"/>
      <c r="AK208" s="552"/>
      <c r="AL208" s="553"/>
    </row>
    <row r="209" spans="1:38" s="86" customFormat="1" ht="21" customHeight="1">
      <c r="A209" s="567" t="s">
        <v>642</v>
      </c>
      <c r="B209" s="568"/>
      <c r="C209" s="447">
        <f aca="true" t="shared" si="2" ref="C209:C218">SUM(E209+M209+U209+AK209)</f>
        <v>3199</v>
      </c>
      <c r="D209" s="448"/>
      <c r="E209" s="447">
        <f aca="true" t="shared" si="3" ref="E209:E216">SUM(G209:L209)</f>
        <v>2177</v>
      </c>
      <c r="F209" s="448"/>
      <c r="G209" s="447">
        <v>2109</v>
      </c>
      <c r="H209" s="448"/>
      <c r="I209" s="569">
        <v>68</v>
      </c>
      <c r="J209" s="570"/>
      <c r="K209" s="494" t="s">
        <v>72</v>
      </c>
      <c r="L209" s="415"/>
      <c r="M209" s="569">
        <f aca="true" t="shared" si="4" ref="M209:M216">SUM(O209:T209)</f>
        <v>422</v>
      </c>
      <c r="N209" s="570"/>
      <c r="O209" s="569">
        <v>186</v>
      </c>
      <c r="P209" s="570"/>
      <c r="Q209" s="569">
        <v>150</v>
      </c>
      <c r="R209" s="570"/>
      <c r="S209" s="569">
        <v>86</v>
      </c>
      <c r="T209" s="570"/>
      <c r="U209" s="569">
        <f aca="true" t="shared" si="5" ref="U209:U218">SUM(W209:AJ209)</f>
        <v>598</v>
      </c>
      <c r="V209" s="570"/>
      <c r="W209" s="569">
        <v>25</v>
      </c>
      <c r="X209" s="570"/>
      <c r="Y209" s="569">
        <v>70</v>
      </c>
      <c r="Z209" s="570"/>
      <c r="AA209" s="569">
        <v>187</v>
      </c>
      <c r="AB209" s="570"/>
      <c r="AC209" s="569">
        <v>6</v>
      </c>
      <c r="AD209" s="570"/>
      <c r="AE209" s="494" t="s">
        <v>72</v>
      </c>
      <c r="AF209" s="415"/>
      <c r="AG209" s="569">
        <v>244</v>
      </c>
      <c r="AH209" s="570"/>
      <c r="AI209" s="569">
        <v>66</v>
      </c>
      <c r="AJ209" s="570"/>
      <c r="AK209" s="569">
        <v>2</v>
      </c>
      <c r="AL209" s="571"/>
    </row>
    <row r="210" spans="1:38" s="86" customFormat="1" ht="21" customHeight="1">
      <c r="A210" s="572" t="s">
        <v>637</v>
      </c>
      <c r="B210" s="573"/>
      <c r="C210" s="489">
        <f t="shared" si="2"/>
        <v>3123</v>
      </c>
      <c r="D210" s="490"/>
      <c r="E210" s="489">
        <f t="shared" si="3"/>
        <v>2099</v>
      </c>
      <c r="F210" s="490"/>
      <c r="G210" s="489">
        <v>2018</v>
      </c>
      <c r="H210" s="490"/>
      <c r="I210" s="452">
        <v>81</v>
      </c>
      <c r="J210" s="453"/>
      <c r="K210" s="494" t="s">
        <v>72</v>
      </c>
      <c r="L210" s="415"/>
      <c r="M210" s="452">
        <f t="shared" si="4"/>
        <v>344</v>
      </c>
      <c r="N210" s="453"/>
      <c r="O210" s="452">
        <v>71</v>
      </c>
      <c r="P210" s="453"/>
      <c r="Q210" s="452">
        <v>162</v>
      </c>
      <c r="R210" s="453"/>
      <c r="S210" s="452">
        <v>111</v>
      </c>
      <c r="T210" s="453"/>
      <c r="U210" s="452">
        <f t="shared" si="5"/>
        <v>678</v>
      </c>
      <c r="V210" s="453"/>
      <c r="W210" s="452">
        <v>18</v>
      </c>
      <c r="X210" s="453"/>
      <c r="Y210" s="452">
        <v>68</v>
      </c>
      <c r="Z210" s="453"/>
      <c r="AA210" s="452">
        <v>220</v>
      </c>
      <c r="AB210" s="453"/>
      <c r="AC210" s="452">
        <v>5</v>
      </c>
      <c r="AD210" s="453"/>
      <c r="AE210" s="494" t="s">
        <v>72</v>
      </c>
      <c r="AF210" s="415"/>
      <c r="AG210" s="452">
        <v>278</v>
      </c>
      <c r="AH210" s="453"/>
      <c r="AI210" s="452">
        <v>89</v>
      </c>
      <c r="AJ210" s="453"/>
      <c r="AK210" s="452">
        <v>2</v>
      </c>
      <c r="AL210" s="454"/>
    </row>
    <row r="211" spans="1:38" s="86" customFormat="1" ht="21" customHeight="1">
      <c r="A211" s="572" t="s">
        <v>638</v>
      </c>
      <c r="B211" s="573"/>
      <c r="C211" s="489">
        <f t="shared" si="2"/>
        <v>2963</v>
      </c>
      <c r="D211" s="490"/>
      <c r="E211" s="489">
        <f t="shared" si="3"/>
        <v>1705</v>
      </c>
      <c r="F211" s="490"/>
      <c r="G211" s="489">
        <v>1670</v>
      </c>
      <c r="H211" s="490"/>
      <c r="I211" s="452">
        <v>35</v>
      </c>
      <c r="J211" s="453"/>
      <c r="K211" s="494" t="s">
        <v>72</v>
      </c>
      <c r="L211" s="415"/>
      <c r="M211" s="452">
        <f t="shared" si="4"/>
        <v>452</v>
      </c>
      <c r="N211" s="453"/>
      <c r="O211" s="452">
        <v>21</v>
      </c>
      <c r="P211" s="453"/>
      <c r="Q211" s="452">
        <v>255</v>
      </c>
      <c r="R211" s="453"/>
      <c r="S211" s="452">
        <v>176</v>
      </c>
      <c r="T211" s="453"/>
      <c r="U211" s="452">
        <f t="shared" si="5"/>
        <v>806</v>
      </c>
      <c r="V211" s="453"/>
      <c r="W211" s="452">
        <v>20</v>
      </c>
      <c r="X211" s="453"/>
      <c r="Y211" s="452">
        <v>69</v>
      </c>
      <c r="Z211" s="453"/>
      <c r="AA211" s="452">
        <v>274</v>
      </c>
      <c r="AB211" s="453"/>
      <c r="AC211" s="452">
        <v>7</v>
      </c>
      <c r="AD211" s="453"/>
      <c r="AE211" s="494" t="s">
        <v>72</v>
      </c>
      <c r="AF211" s="415"/>
      <c r="AG211" s="452">
        <v>353</v>
      </c>
      <c r="AH211" s="453"/>
      <c r="AI211" s="452">
        <v>83</v>
      </c>
      <c r="AJ211" s="453"/>
      <c r="AK211" s="494">
        <v>0</v>
      </c>
      <c r="AL211" s="414"/>
    </row>
    <row r="212" spans="1:38" s="86" customFormat="1" ht="21" customHeight="1">
      <c r="A212" s="574" t="s">
        <v>639</v>
      </c>
      <c r="B212" s="573"/>
      <c r="C212" s="489">
        <f t="shared" si="2"/>
        <v>2803</v>
      </c>
      <c r="D212" s="490"/>
      <c r="E212" s="489">
        <f t="shared" si="3"/>
        <v>1311</v>
      </c>
      <c r="F212" s="490"/>
      <c r="G212" s="489">
        <v>1263</v>
      </c>
      <c r="H212" s="490"/>
      <c r="I212" s="452">
        <v>47</v>
      </c>
      <c r="J212" s="453"/>
      <c r="K212" s="452">
        <v>1</v>
      </c>
      <c r="L212" s="453"/>
      <c r="M212" s="452">
        <f t="shared" si="4"/>
        <v>638</v>
      </c>
      <c r="N212" s="453"/>
      <c r="O212" s="452">
        <v>15</v>
      </c>
      <c r="P212" s="453"/>
      <c r="Q212" s="452">
        <v>326</v>
      </c>
      <c r="R212" s="453"/>
      <c r="S212" s="452">
        <v>297</v>
      </c>
      <c r="T212" s="453"/>
      <c r="U212" s="452">
        <f t="shared" si="5"/>
        <v>854</v>
      </c>
      <c r="V212" s="453"/>
      <c r="W212" s="452">
        <v>6</v>
      </c>
      <c r="X212" s="453"/>
      <c r="Y212" s="452">
        <v>62</v>
      </c>
      <c r="Z212" s="453"/>
      <c r="AA212" s="452">
        <v>290</v>
      </c>
      <c r="AB212" s="453"/>
      <c r="AC212" s="452">
        <v>10</v>
      </c>
      <c r="AD212" s="453"/>
      <c r="AE212" s="494">
        <v>1</v>
      </c>
      <c r="AF212" s="415"/>
      <c r="AG212" s="452">
        <v>397</v>
      </c>
      <c r="AH212" s="453"/>
      <c r="AI212" s="452">
        <v>88</v>
      </c>
      <c r="AJ212" s="453"/>
      <c r="AK212" s="494">
        <v>0</v>
      </c>
      <c r="AL212" s="414"/>
    </row>
    <row r="213" spans="1:38" s="86" customFormat="1" ht="21" customHeight="1">
      <c r="A213" s="574" t="s">
        <v>640</v>
      </c>
      <c r="B213" s="573"/>
      <c r="C213" s="489">
        <f t="shared" si="2"/>
        <v>2750</v>
      </c>
      <c r="D213" s="490"/>
      <c r="E213" s="489">
        <f t="shared" si="3"/>
        <v>1217</v>
      </c>
      <c r="F213" s="490"/>
      <c r="G213" s="489">
        <v>1188</v>
      </c>
      <c r="H213" s="490"/>
      <c r="I213" s="452">
        <v>24</v>
      </c>
      <c r="J213" s="453"/>
      <c r="K213" s="452">
        <v>5</v>
      </c>
      <c r="L213" s="453"/>
      <c r="M213" s="452">
        <f t="shared" si="4"/>
        <v>644</v>
      </c>
      <c r="N213" s="453"/>
      <c r="O213" s="452">
        <v>13</v>
      </c>
      <c r="P213" s="453"/>
      <c r="Q213" s="452">
        <v>220</v>
      </c>
      <c r="R213" s="453"/>
      <c r="S213" s="452">
        <v>411</v>
      </c>
      <c r="T213" s="453"/>
      <c r="U213" s="452">
        <f t="shared" si="5"/>
        <v>888</v>
      </c>
      <c r="V213" s="453"/>
      <c r="W213" s="452">
        <v>6</v>
      </c>
      <c r="X213" s="453"/>
      <c r="Y213" s="452">
        <v>63</v>
      </c>
      <c r="Z213" s="453"/>
      <c r="AA213" s="452">
        <v>303</v>
      </c>
      <c r="AB213" s="453"/>
      <c r="AC213" s="452">
        <v>13</v>
      </c>
      <c r="AD213" s="453"/>
      <c r="AE213" s="494" t="s">
        <v>72</v>
      </c>
      <c r="AF213" s="415"/>
      <c r="AG213" s="452">
        <v>407</v>
      </c>
      <c r="AH213" s="453"/>
      <c r="AI213" s="452">
        <v>96</v>
      </c>
      <c r="AJ213" s="453"/>
      <c r="AK213" s="494">
        <v>1</v>
      </c>
      <c r="AL213" s="414"/>
    </row>
    <row r="214" spans="1:38" s="86" customFormat="1" ht="21" customHeight="1">
      <c r="A214" s="574" t="s">
        <v>641</v>
      </c>
      <c r="B214" s="573"/>
      <c r="C214" s="489">
        <f t="shared" si="2"/>
        <v>2619</v>
      </c>
      <c r="D214" s="490"/>
      <c r="E214" s="489">
        <f t="shared" si="3"/>
        <v>908</v>
      </c>
      <c r="F214" s="490"/>
      <c r="G214" s="489">
        <v>888</v>
      </c>
      <c r="H214" s="490"/>
      <c r="I214" s="452">
        <v>19</v>
      </c>
      <c r="J214" s="453"/>
      <c r="K214" s="452">
        <v>1</v>
      </c>
      <c r="L214" s="453"/>
      <c r="M214" s="452">
        <f t="shared" si="4"/>
        <v>828</v>
      </c>
      <c r="N214" s="453"/>
      <c r="O214" s="452">
        <v>10</v>
      </c>
      <c r="P214" s="453"/>
      <c r="Q214" s="452">
        <v>290</v>
      </c>
      <c r="R214" s="453"/>
      <c r="S214" s="452">
        <v>528</v>
      </c>
      <c r="T214" s="453"/>
      <c r="U214" s="452">
        <f t="shared" si="5"/>
        <v>883</v>
      </c>
      <c r="V214" s="453"/>
      <c r="W214" s="452">
        <v>3</v>
      </c>
      <c r="X214" s="453"/>
      <c r="Y214" s="452">
        <v>87</v>
      </c>
      <c r="Z214" s="453"/>
      <c r="AA214" s="452">
        <v>282</v>
      </c>
      <c r="AB214" s="453"/>
      <c r="AC214" s="452">
        <v>20</v>
      </c>
      <c r="AD214" s="453"/>
      <c r="AE214" s="494">
        <v>1</v>
      </c>
      <c r="AF214" s="415"/>
      <c r="AG214" s="452">
        <v>396</v>
      </c>
      <c r="AH214" s="453"/>
      <c r="AI214" s="452">
        <v>94</v>
      </c>
      <c r="AJ214" s="453"/>
      <c r="AK214" s="494">
        <v>0</v>
      </c>
      <c r="AL214" s="414"/>
    </row>
    <row r="215" spans="1:38" s="86" customFormat="1" ht="21" customHeight="1">
      <c r="A215" s="574" t="s">
        <v>60</v>
      </c>
      <c r="B215" s="573"/>
      <c r="C215" s="489">
        <f t="shared" si="2"/>
        <v>2510</v>
      </c>
      <c r="D215" s="490"/>
      <c r="E215" s="489">
        <f t="shared" si="3"/>
        <v>659</v>
      </c>
      <c r="F215" s="490"/>
      <c r="G215" s="489">
        <v>638</v>
      </c>
      <c r="H215" s="490"/>
      <c r="I215" s="452">
        <v>21</v>
      </c>
      <c r="J215" s="453"/>
      <c r="K215" s="494" t="s">
        <v>72</v>
      </c>
      <c r="L215" s="415"/>
      <c r="M215" s="452">
        <f t="shared" si="4"/>
        <v>897</v>
      </c>
      <c r="N215" s="453"/>
      <c r="O215" s="452">
        <v>12</v>
      </c>
      <c r="P215" s="453"/>
      <c r="Q215" s="452">
        <v>408</v>
      </c>
      <c r="R215" s="453"/>
      <c r="S215" s="452">
        <v>477</v>
      </c>
      <c r="T215" s="453"/>
      <c r="U215" s="452">
        <f t="shared" si="5"/>
        <v>953</v>
      </c>
      <c r="V215" s="453"/>
      <c r="W215" s="452">
        <v>7</v>
      </c>
      <c r="X215" s="453"/>
      <c r="Y215" s="452">
        <v>75</v>
      </c>
      <c r="Z215" s="453"/>
      <c r="AA215" s="452">
        <v>282</v>
      </c>
      <c r="AB215" s="453"/>
      <c r="AC215" s="452">
        <v>11</v>
      </c>
      <c r="AD215" s="453"/>
      <c r="AE215" s="452">
        <v>1</v>
      </c>
      <c r="AF215" s="453"/>
      <c r="AG215" s="452">
        <v>483</v>
      </c>
      <c r="AH215" s="453"/>
      <c r="AI215" s="452">
        <v>94</v>
      </c>
      <c r="AJ215" s="453"/>
      <c r="AK215" s="494">
        <v>1</v>
      </c>
      <c r="AL215" s="414"/>
    </row>
    <row r="216" spans="1:38" s="86" customFormat="1" ht="21" customHeight="1">
      <c r="A216" s="574" t="s">
        <v>601</v>
      </c>
      <c r="B216" s="573"/>
      <c r="C216" s="489">
        <f t="shared" si="2"/>
        <v>2317</v>
      </c>
      <c r="D216" s="490"/>
      <c r="E216" s="489">
        <f t="shared" si="3"/>
        <v>450</v>
      </c>
      <c r="F216" s="490"/>
      <c r="G216" s="489">
        <v>422</v>
      </c>
      <c r="H216" s="490"/>
      <c r="I216" s="452">
        <v>28</v>
      </c>
      <c r="J216" s="453"/>
      <c r="K216" s="494" t="s">
        <v>72</v>
      </c>
      <c r="L216" s="415"/>
      <c r="M216" s="452">
        <f t="shared" si="4"/>
        <v>867</v>
      </c>
      <c r="N216" s="453"/>
      <c r="O216" s="452">
        <v>11</v>
      </c>
      <c r="P216" s="453"/>
      <c r="Q216" s="452">
        <v>446</v>
      </c>
      <c r="R216" s="453"/>
      <c r="S216" s="452">
        <v>410</v>
      </c>
      <c r="T216" s="453"/>
      <c r="U216" s="575">
        <f t="shared" si="5"/>
        <v>1000</v>
      </c>
      <c r="V216" s="576"/>
      <c r="W216" s="452">
        <v>9</v>
      </c>
      <c r="X216" s="453"/>
      <c r="Y216" s="452">
        <v>60</v>
      </c>
      <c r="Z216" s="453"/>
      <c r="AA216" s="452">
        <v>316</v>
      </c>
      <c r="AB216" s="453"/>
      <c r="AC216" s="452">
        <v>20</v>
      </c>
      <c r="AD216" s="453"/>
      <c r="AE216" s="452">
        <v>3</v>
      </c>
      <c r="AF216" s="453"/>
      <c r="AG216" s="452">
        <v>503</v>
      </c>
      <c r="AH216" s="453"/>
      <c r="AI216" s="452">
        <v>89</v>
      </c>
      <c r="AJ216" s="453"/>
      <c r="AK216" s="494">
        <v>0</v>
      </c>
      <c r="AL216" s="414"/>
    </row>
    <row r="217" spans="1:38" s="86" customFormat="1" ht="21" customHeight="1">
      <c r="A217" s="574" t="s">
        <v>614</v>
      </c>
      <c r="B217" s="573"/>
      <c r="C217" s="577">
        <f>SUM(E217+M217+U217+AK217)</f>
        <v>2161</v>
      </c>
      <c r="D217" s="577"/>
      <c r="E217" s="577">
        <f>SUM(G217:L217)</f>
        <v>430</v>
      </c>
      <c r="F217" s="577"/>
      <c r="G217" s="577">
        <v>410</v>
      </c>
      <c r="H217" s="577"/>
      <c r="I217" s="578">
        <v>20</v>
      </c>
      <c r="J217" s="578"/>
      <c r="K217" s="494" t="s">
        <v>72</v>
      </c>
      <c r="L217" s="415"/>
      <c r="M217" s="452">
        <f>SUM(O217:T217)</f>
        <v>770</v>
      </c>
      <c r="N217" s="453"/>
      <c r="O217" s="578">
        <v>4</v>
      </c>
      <c r="P217" s="578"/>
      <c r="Q217" s="578">
        <v>353</v>
      </c>
      <c r="R217" s="578"/>
      <c r="S217" s="452">
        <v>413</v>
      </c>
      <c r="T217" s="453"/>
      <c r="U217" s="577">
        <f>SUM(W217:AJ217)</f>
        <v>960</v>
      </c>
      <c r="V217" s="577"/>
      <c r="W217" s="494" t="s">
        <v>72</v>
      </c>
      <c r="X217" s="415"/>
      <c r="Y217" s="578">
        <v>45</v>
      </c>
      <c r="Z217" s="578"/>
      <c r="AA217" s="578">
        <v>242</v>
      </c>
      <c r="AB217" s="578"/>
      <c r="AC217" s="578">
        <v>12</v>
      </c>
      <c r="AD217" s="578"/>
      <c r="AE217" s="579">
        <v>1</v>
      </c>
      <c r="AF217" s="579"/>
      <c r="AG217" s="578">
        <v>574</v>
      </c>
      <c r="AH217" s="578"/>
      <c r="AI217" s="578">
        <v>86</v>
      </c>
      <c r="AJ217" s="578"/>
      <c r="AK217" s="579">
        <v>1</v>
      </c>
      <c r="AL217" s="494"/>
    </row>
    <row r="218" spans="1:38" s="86" customFormat="1" ht="21" customHeight="1" thickBot="1">
      <c r="A218" s="580" t="s">
        <v>548</v>
      </c>
      <c r="B218" s="581"/>
      <c r="C218" s="582">
        <f t="shared" si="2"/>
        <v>1842</v>
      </c>
      <c r="D218" s="582"/>
      <c r="E218" s="582">
        <f>SUM(G218:L218)</f>
        <v>391</v>
      </c>
      <c r="F218" s="582"/>
      <c r="G218" s="582">
        <v>390</v>
      </c>
      <c r="H218" s="582"/>
      <c r="I218" s="503" t="s">
        <v>72</v>
      </c>
      <c r="J218" s="481"/>
      <c r="K218" s="503">
        <v>1</v>
      </c>
      <c r="L218" s="481"/>
      <c r="M218" s="455">
        <f>SUM(O218:T218)</f>
        <v>573</v>
      </c>
      <c r="N218" s="456"/>
      <c r="O218" s="583">
        <v>2</v>
      </c>
      <c r="P218" s="583"/>
      <c r="Q218" s="583">
        <v>276</v>
      </c>
      <c r="R218" s="583"/>
      <c r="S218" s="455">
        <v>295</v>
      </c>
      <c r="T218" s="456"/>
      <c r="U218" s="582">
        <f t="shared" si="5"/>
        <v>878</v>
      </c>
      <c r="V218" s="582"/>
      <c r="W218" s="503">
        <v>5</v>
      </c>
      <c r="X218" s="481"/>
      <c r="Y218" s="583">
        <v>59</v>
      </c>
      <c r="Z218" s="583"/>
      <c r="AA218" s="583">
        <v>201</v>
      </c>
      <c r="AB218" s="583"/>
      <c r="AC218" s="583">
        <v>13</v>
      </c>
      <c r="AD218" s="583"/>
      <c r="AE218" s="502">
        <v>7</v>
      </c>
      <c r="AF218" s="502"/>
      <c r="AG218" s="583">
        <v>517</v>
      </c>
      <c r="AH218" s="583"/>
      <c r="AI218" s="583">
        <v>76</v>
      </c>
      <c r="AJ218" s="583"/>
      <c r="AK218" s="579">
        <v>0</v>
      </c>
      <c r="AL218" s="494"/>
    </row>
    <row r="219" spans="2:38" s="86" customFormat="1" ht="21" customHeight="1">
      <c r="B219" s="86" t="s">
        <v>1072</v>
      </c>
      <c r="V219" s="196"/>
      <c r="W219" s="196"/>
      <c r="X219" s="196"/>
      <c r="Y219" s="196"/>
      <c r="Z219" s="196"/>
      <c r="AA219" s="196"/>
      <c r="AB219" s="196"/>
      <c r="AC219" s="196"/>
      <c r="AD219" s="196"/>
      <c r="AE219" s="196"/>
      <c r="AF219" s="196"/>
      <c r="AG219" s="196"/>
      <c r="AH219" s="277" t="s">
        <v>510</v>
      </c>
      <c r="AI219" s="277"/>
      <c r="AJ219" s="277"/>
      <c r="AK219" s="277"/>
      <c r="AL219" s="277"/>
    </row>
    <row r="220" spans="22:38" s="86" customFormat="1" ht="18" customHeight="1">
      <c r="V220" s="196"/>
      <c r="W220" s="196"/>
      <c r="X220" s="196"/>
      <c r="Y220" s="196"/>
      <c r="Z220" s="196"/>
      <c r="AA220" s="196"/>
      <c r="AB220" s="196"/>
      <c r="AC220" s="196"/>
      <c r="AD220" s="196"/>
      <c r="AE220" s="196"/>
      <c r="AF220" s="196"/>
      <c r="AG220" s="196"/>
      <c r="AH220" s="64"/>
      <c r="AI220" s="64"/>
      <c r="AJ220" s="64"/>
      <c r="AK220" s="64"/>
      <c r="AL220" s="64"/>
    </row>
    <row r="221" spans="22:38" s="86" customFormat="1" ht="18" customHeight="1">
      <c r="V221" s="196"/>
      <c r="W221" s="196"/>
      <c r="X221" s="196"/>
      <c r="Y221" s="196"/>
      <c r="Z221" s="196"/>
      <c r="AA221" s="196"/>
      <c r="AB221" s="196"/>
      <c r="AC221" s="196"/>
      <c r="AD221" s="196"/>
      <c r="AE221" s="196"/>
      <c r="AF221" s="196"/>
      <c r="AG221" s="196"/>
      <c r="AH221" s="64"/>
      <c r="AI221" s="64"/>
      <c r="AJ221" s="64"/>
      <c r="AK221" s="64"/>
      <c r="AL221" s="64"/>
    </row>
    <row r="222" s="86" customFormat="1" ht="18" customHeight="1"/>
    <row r="223" spans="1:17" s="86" customFormat="1" ht="21" customHeight="1" thickBot="1">
      <c r="A223" s="279" t="s">
        <v>103</v>
      </c>
      <c r="B223" s="279"/>
      <c r="C223" s="279"/>
      <c r="D223" s="279"/>
      <c r="E223" s="279"/>
      <c r="L223" s="460" t="s">
        <v>938</v>
      </c>
      <c r="M223" s="460"/>
      <c r="N223" s="460"/>
      <c r="O223" s="460"/>
      <c r="P223" s="460"/>
      <c r="Q223" s="460"/>
    </row>
    <row r="224" spans="1:17" s="86" customFormat="1" ht="18" customHeight="1">
      <c r="A224" s="404" t="s">
        <v>104</v>
      </c>
      <c r="B224" s="284"/>
      <c r="C224" s="284"/>
      <c r="D224" s="284" t="s">
        <v>73</v>
      </c>
      <c r="E224" s="284"/>
      <c r="F224" s="287" t="s">
        <v>109</v>
      </c>
      <c r="G224" s="287"/>
      <c r="H224" s="287"/>
      <c r="I224" s="287"/>
      <c r="J224" s="287"/>
      <c r="K224" s="287"/>
      <c r="L224" s="548" t="s">
        <v>111</v>
      </c>
      <c r="M224" s="549"/>
      <c r="N224" s="584"/>
      <c r="O224" s="587" t="s">
        <v>110</v>
      </c>
      <c r="P224" s="587"/>
      <c r="Q224" s="588"/>
    </row>
    <row r="225" spans="1:17" s="86" customFormat="1" ht="18" customHeight="1">
      <c r="A225" s="428"/>
      <c r="B225" s="469"/>
      <c r="C225" s="469"/>
      <c r="D225" s="469"/>
      <c r="E225" s="469"/>
      <c r="F225" s="469" t="s">
        <v>82</v>
      </c>
      <c r="G225" s="469"/>
      <c r="H225" s="469" t="s">
        <v>107</v>
      </c>
      <c r="I225" s="469"/>
      <c r="J225" s="589" t="s">
        <v>108</v>
      </c>
      <c r="K225" s="589"/>
      <c r="L225" s="550"/>
      <c r="M225" s="551"/>
      <c r="N225" s="585"/>
      <c r="O225" s="589"/>
      <c r="P225" s="589"/>
      <c r="Q225" s="590"/>
    </row>
    <row r="226" spans="1:17" s="86" customFormat="1" ht="18" customHeight="1">
      <c r="A226" s="428"/>
      <c r="B226" s="469"/>
      <c r="C226" s="469"/>
      <c r="D226" s="469"/>
      <c r="E226" s="469"/>
      <c r="F226" s="469"/>
      <c r="G226" s="469"/>
      <c r="H226" s="469"/>
      <c r="I226" s="469"/>
      <c r="J226" s="589"/>
      <c r="K226" s="589"/>
      <c r="L226" s="552"/>
      <c r="M226" s="553"/>
      <c r="N226" s="586"/>
      <c r="O226" s="589"/>
      <c r="P226" s="589"/>
      <c r="Q226" s="590"/>
    </row>
    <row r="227" spans="1:17" s="86" customFormat="1" ht="18" customHeight="1">
      <c r="A227" s="591" t="s">
        <v>640</v>
      </c>
      <c r="B227" s="591"/>
      <c r="C227" s="591"/>
      <c r="D227" s="592">
        <v>4127</v>
      </c>
      <c r="E227" s="592"/>
      <c r="F227" s="592">
        <v>2782</v>
      </c>
      <c r="G227" s="592"/>
      <c r="H227" s="592">
        <v>2750</v>
      </c>
      <c r="I227" s="592"/>
      <c r="J227" s="592">
        <v>32</v>
      </c>
      <c r="K227" s="592"/>
      <c r="L227" s="447">
        <v>1343</v>
      </c>
      <c r="M227" s="449"/>
      <c r="N227" s="448"/>
      <c r="O227" s="594">
        <v>2</v>
      </c>
      <c r="P227" s="594"/>
      <c r="Q227" s="569"/>
    </row>
    <row r="228" spans="1:17" s="86" customFormat="1" ht="18" customHeight="1">
      <c r="A228" s="591" t="s">
        <v>641</v>
      </c>
      <c r="B228" s="591"/>
      <c r="C228" s="591"/>
      <c r="D228" s="577">
        <v>4000</v>
      </c>
      <c r="E228" s="577"/>
      <c r="F228" s="577">
        <v>2641</v>
      </c>
      <c r="G228" s="577"/>
      <c r="H228" s="577">
        <v>2619</v>
      </c>
      <c r="I228" s="577"/>
      <c r="J228" s="577">
        <v>22</v>
      </c>
      <c r="K228" s="577"/>
      <c r="L228" s="489">
        <v>1358</v>
      </c>
      <c r="M228" s="593"/>
      <c r="N228" s="490"/>
      <c r="O228" s="578">
        <v>1</v>
      </c>
      <c r="P228" s="578"/>
      <c r="Q228" s="452"/>
    </row>
    <row r="229" spans="1:17" s="86" customFormat="1" ht="18" customHeight="1">
      <c r="A229" s="591" t="s">
        <v>60</v>
      </c>
      <c r="B229" s="591"/>
      <c r="C229" s="591"/>
      <c r="D229" s="577">
        <v>3979</v>
      </c>
      <c r="E229" s="577"/>
      <c r="F229" s="577">
        <v>2556</v>
      </c>
      <c r="G229" s="577"/>
      <c r="H229" s="577">
        <v>2510</v>
      </c>
      <c r="I229" s="577"/>
      <c r="J229" s="577">
        <v>46</v>
      </c>
      <c r="K229" s="577"/>
      <c r="L229" s="489">
        <v>1422</v>
      </c>
      <c r="M229" s="593"/>
      <c r="N229" s="490"/>
      <c r="O229" s="494" t="s">
        <v>72</v>
      </c>
      <c r="P229" s="414"/>
      <c r="Q229" s="414"/>
    </row>
    <row r="230" spans="1:17" s="86" customFormat="1" ht="18" customHeight="1">
      <c r="A230" s="414" t="s">
        <v>601</v>
      </c>
      <c r="B230" s="414"/>
      <c r="C230" s="414"/>
      <c r="D230" s="577">
        <v>3811</v>
      </c>
      <c r="E230" s="577"/>
      <c r="F230" s="577">
        <v>2396</v>
      </c>
      <c r="G230" s="577"/>
      <c r="H230" s="577">
        <v>2317</v>
      </c>
      <c r="I230" s="577"/>
      <c r="J230" s="577">
        <v>29</v>
      </c>
      <c r="K230" s="577"/>
      <c r="L230" s="489">
        <v>1413</v>
      </c>
      <c r="M230" s="593"/>
      <c r="N230" s="490"/>
      <c r="O230" s="579">
        <v>2</v>
      </c>
      <c r="P230" s="579"/>
      <c r="Q230" s="494"/>
    </row>
    <row r="231" spans="1:17" s="86" customFormat="1" ht="18" customHeight="1">
      <c r="A231" s="414" t="s">
        <v>614</v>
      </c>
      <c r="B231" s="414"/>
      <c r="C231" s="414"/>
      <c r="D231" s="577">
        <v>3666</v>
      </c>
      <c r="E231" s="577"/>
      <c r="F231" s="577">
        <v>2240</v>
      </c>
      <c r="G231" s="577"/>
      <c r="H231" s="577">
        <v>2161</v>
      </c>
      <c r="I231" s="577"/>
      <c r="J231" s="577">
        <v>79</v>
      </c>
      <c r="K231" s="577"/>
      <c r="L231" s="489">
        <v>1426</v>
      </c>
      <c r="M231" s="593"/>
      <c r="N231" s="490"/>
      <c r="O231" s="579" t="s">
        <v>72</v>
      </c>
      <c r="P231" s="579"/>
      <c r="Q231" s="494"/>
    </row>
    <row r="232" spans="1:17" s="86" customFormat="1" ht="18" customHeight="1">
      <c r="A232" s="414" t="s">
        <v>548</v>
      </c>
      <c r="B232" s="414"/>
      <c r="C232" s="414"/>
      <c r="D232" s="577">
        <v>3323</v>
      </c>
      <c r="E232" s="577"/>
      <c r="F232" s="577">
        <v>1967</v>
      </c>
      <c r="G232" s="577"/>
      <c r="H232" s="577">
        <v>1842</v>
      </c>
      <c r="I232" s="577"/>
      <c r="J232" s="577">
        <v>125</v>
      </c>
      <c r="K232" s="577"/>
      <c r="L232" s="489">
        <v>1356</v>
      </c>
      <c r="M232" s="593"/>
      <c r="N232" s="490"/>
      <c r="O232" s="579" t="s">
        <v>72</v>
      </c>
      <c r="P232" s="579"/>
      <c r="Q232" s="494"/>
    </row>
    <row r="233" spans="1:17" s="86" customFormat="1" ht="18" customHeight="1">
      <c r="A233" s="414" t="s">
        <v>105</v>
      </c>
      <c r="B233" s="414"/>
      <c r="C233" s="414"/>
      <c r="D233" s="577">
        <v>1569</v>
      </c>
      <c r="E233" s="577"/>
      <c r="F233" s="577">
        <v>1160</v>
      </c>
      <c r="G233" s="577"/>
      <c r="H233" s="577">
        <v>1072</v>
      </c>
      <c r="I233" s="577"/>
      <c r="J233" s="577">
        <v>88</v>
      </c>
      <c r="K233" s="577"/>
      <c r="L233" s="489">
        <v>409</v>
      </c>
      <c r="M233" s="593"/>
      <c r="N233" s="490"/>
      <c r="O233" s="579" t="s">
        <v>72</v>
      </c>
      <c r="P233" s="579"/>
      <c r="Q233" s="494"/>
    </row>
    <row r="234" spans="1:17" s="86" customFormat="1" ht="18" customHeight="1" thickBot="1">
      <c r="A234" s="278" t="s">
        <v>106</v>
      </c>
      <c r="B234" s="278"/>
      <c r="C234" s="278"/>
      <c r="D234" s="582">
        <v>1754</v>
      </c>
      <c r="E234" s="582"/>
      <c r="F234" s="582">
        <v>807</v>
      </c>
      <c r="G234" s="582"/>
      <c r="H234" s="582">
        <v>770</v>
      </c>
      <c r="I234" s="582"/>
      <c r="J234" s="582">
        <v>37</v>
      </c>
      <c r="K234" s="582"/>
      <c r="L234" s="595">
        <v>947</v>
      </c>
      <c r="M234" s="596"/>
      <c r="N234" s="597"/>
      <c r="O234" s="579" t="s">
        <v>72</v>
      </c>
      <c r="P234" s="579"/>
      <c r="Q234" s="494"/>
    </row>
    <row r="235" spans="13:17" s="86" customFormat="1" ht="18.75" customHeight="1">
      <c r="M235" s="277" t="s">
        <v>510</v>
      </c>
      <c r="N235" s="277"/>
      <c r="O235" s="277"/>
      <c r="P235" s="277"/>
      <c r="Q235" s="277"/>
    </row>
    <row r="236" spans="13:17" s="86" customFormat="1" ht="18.75" customHeight="1">
      <c r="M236" s="64"/>
      <c r="N236" s="64"/>
      <c r="O236" s="64"/>
      <c r="P236" s="64"/>
      <c r="Q236" s="64"/>
    </row>
    <row r="237" spans="13:17" s="86" customFormat="1" ht="18.75" customHeight="1">
      <c r="M237" s="64"/>
      <c r="N237" s="64"/>
      <c r="O237" s="64"/>
      <c r="P237" s="64"/>
      <c r="Q237" s="64"/>
    </row>
    <row r="238" spans="1:39" s="86" customFormat="1" ht="27" customHeight="1" thickBot="1">
      <c r="A238" s="166" t="s">
        <v>971</v>
      </c>
      <c r="B238" s="207"/>
      <c r="C238" s="207"/>
      <c r="D238" s="207"/>
      <c r="E238" s="207"/>
      <c r="F238" s="207"/>
      <c r="G238" s="207"/>
      <c r="AF238" s="236" t="s">
        <v>126</v>
      </c>
      <c r="AG238" s="236"/>
      <c r="AH238" s="236"/>
      <c r="AI238" s="236"/>
      <c r="AJ238" s="236"/>
      <c r="AK238" s="236"/>
      <c r="AL238" s="19"/>
      <c r="AM238" s="19"/>
    </row>
    <row r="239" spans="1:39" s="86" customFormat="1" ht="20.25" customHeight="1">
      <c r="A239" s="244" t="s">
        <v>562</v>
      </c>
      <c r="B239" s="244"/>
      <c r="C239" s="244"/>
      <c r="D239" s="244"/>
      <c r="E239" s="244"/>
      <c r="F239" s="284" t="s">
        <v>647</v>
      </c>
      <c r="G239" s="284"/>
      <c r="H239" s="284"/>
      <c r="I239" s="284"/>
      <c r="J239" s="284"/>
      <c r="K239" s="284"/>
      <c r="L239" s="405" t="s">
        <v>648</v>
      </c>
      <c r="M239" s="424"/>
      <c r="N239" s="424"/>
      <c r="O239" s="424"/>
      <c r="P239" s="424"/>
      <c r="Q239" s="404"/>
      <c r="R239" s="405" t="s">
        <v>570</v>
      </c>
      <c r="S239" s="424"/>
      <c r="T239" s="424"/>
      <c r="U239" s="424"/>
      <c r="V239" s="424"/>
      <c r="W239" s="404"/>
      <c r="X239" s="405" t="s">
        <v>791</v>
      </c>
      <c r="Y239" s="424"/>
      <c r="Z239" s="424"/>
      <c r="AA239" s="424"/>
      <c r="AB239" s="424"/>
      <c r="AC239" s="404"/>
      <c r="AD239" s="405" t="s">
        <v>125</v>
      </c>
      <c r="AE239" s="424"/>
      <c r="AF239" s="424"/>
      <c r="AG239" s="424"/>
      <c r="AH239" s="424"/>
      <c r="AI239" s="424"/>
      <c r="AJ239" s="424"/>
      <c r="AK239" s="424"/>
      <c r="AL239" s="138"/>
      <c r="AM239" s="19"/>
    </row>
    <row r="240" spans="1:39" s="86" customFormat="1" ht="21.75" customHeight="1">
      <c r="A240" s="598"/>
      <c r="B240" s="598"/>
      <c r="C240" s="598"/>
      <c r="D240" s="598"/>
      <c r="E240" s="598"/>
      <c r="F240" s="469" t="s">
        <v>649</v>
      </c>
      <c r="G240" s="469"/>
      <c r="H240" s="469" t="s">
        <v>650</v>
      </c>
      <c r="I240" s="469"/>
      <c r="J240" s="469" t="s">
        <v>651</v>
      </c>
      <c r="K240" s="469"/>
      <c r="L240" s="469" t="s">
        <v>649</v>
      </c>
      <c r="M240" s="469"/>
      <c r="N240" s="469" t="s">
        <v>650</v>
      </c>
      <c r="O240" s="469"/>
      <c r="P240" s="469" t="s">
        <v>651</v>
      </c>
      <c r="Q240" s="469"/>
      <c r="R240" s="469" t="s">
        <v>82</v>
      </c>
      <c r="S240" s="469"/>
      <c r="T240" s="426" t="s">
        <v>105</v>
      </c>
      <c r="U240" s="428"/>
      <c r="V240" s="469" t="s">
        <v>106</v>
      </c>
      <c r="W240" s="469"/>
      <c r="X240" s="469" t="s">
        <v>82</v>
      </c>
      <c r="Y240" s="469"/>
      <c r="Z240" s="426" t="s">
        <v>105</v>
      </c>
      <c r="AA240" s="428"/>
      <c r="AB240" s="469" t="s">
        <v>106</v>
      </c>
      <c r="AC240" s="469"/>
      <c r="AD240" s="599" t="s">
        <v>647</v>
      </c>
      <c r="AE240" s="600"/>
      <c r="AF240" s="599" t="s">
        <v>648</v>
      </c>
      <c r="AG240" s="600"/>
      <c r="AH240" s="599" t="s">
        <v>570</v>
      </c>
      <c r="AI240" s="601"/>
      <c r="AJ240" s="599" t="s">
        <v>791</v>
      </c>
      <c r="AK240" s="600"/>
      <c r="AL240" s="138"/>
      <c r="AM240" s="19"/>
    </row>
    <row r="241" spans="1:39" s="86" customFormat="1" ht="21.75" customHeight="1">
      <c r="A241" s="349" t="s">
        <v>112</v>
      </c>
      <c r="B241" s="349"/>
      <c r="C241" s="349"/>
      <c r="D241" s="349"/>
      <c r="E241" s="381"/>
      <c r="F241" s="602">
        <v>2510</v>
      </c>
      <c r="G241" s="602"/>
      <c r="H241" s="602">
        <v>1506</v>
      </c>
      <c r="I241" s="602"/>
      <c r="J241" s="602">
        <v>1004</v>
      </c>
      <c r="K241" s="602"/>
      <c r="L241" s="602">
        <v>2317</v>
      </c>
      <c r="M241" s="602"/>
      <c r="N241" s="602">
        <v>1363</v>
      </c>
      <c r="O241" s="602"/>
      <c r="P241" s="602">
        <v>954</v>
      </c>
      <c r="Q241" s="602"/>
      <c r="R241" s="602">
        <v>2161</v>
      </c>
      <c r="S241" s="602"/>
      <c r="T241" s="431">
        <v>1240</v>
      </c>
      <c r="U241" s="430"/>
      <c r="V241" s="602">
        <v>921</v>
      </c>
      <c r="W241" s="602"/>
      <c r="X241" s="602">
        <v>1842</v>
      </c>
      <c r="Y241" s="602"/>
      <c r="Z241" s="431">
        <v>1072</v>
      </c>
      <c r="AA241" s="430"/>
      <c r="AB241" s="602">
        <v>770</v>
      </c>
      <c r="AC241" s="602"/>
      <c r="AD241" s="603">
        <v>100</v>
      </c>
      <c r="AE241" s="604"/>
      <c r="AF241" s="603">
        <v>100</v>
      </c>
      <c r="AG241" s="604"/>
      <c r="AH241" s="603">
        <v>100</v>
      </c>
      <c r="AI241" s="605"/>
      <c r="AJ241" s="603">
        <v>100</v>
      </c>
      <c r="AK241" s="604"/>
      <c r="AL241" s="173"/>
      <c r="AM241" s="19"/>
    </row>
    <row r="242" spans="1:39" s="86" customFormat="1" ht="21.75" customHeight="1">
      <c r="A242" s="606" t="s">
        <v>113</v>
      </c>
      <c r="B242" s="606"/>
      <c r="C242" s="606"/>
      <c r="D242" s="606"/>
      <c r="E242" s="606"/>
      <c r="F242" s="607">
        <v>659</v>
      </c>
      <c r="G242" s="608"/>
      <c r="H242" s="471">
        <v>447</v>
      </c>
      <c r="I242" s="471"/>
      <c r="J242" s="607">
        <v>212</v>
      </c>
      <c r="K242" s="608"/>
      <c r="L242" s="471">
        <v>450</v>
      </c>
      <c r="M242" s="471"/>
      <c r="N242" s="607">
        <v>280</v>
      </c>
      <c r="O242" s="608"/>
      <c r="P242" s="471">
        <v>170</v>
      </c>
      <c r="Q242" s="471"/>
      <c r="R242" s="607">
        <v>430</v>
      </c>
      <c r="S242" s="608"/>
      <c r="T242" s="607">
        <v>284</v>
      </c>
      <c r="U242" s="608"/>
      <c r="V242" s="607">
        <v>146</v>
      </c>
      <c r="W242" s="608"/>
      <c r="X242" s="607">
        <v>391</v>
      </c>
      <c r="Y242" s="608"/>
      <c r="Z242" s="607">
        <v>262</v>
      </c>
      <c r="AA242" s="608"/>
      <c r="AB242" s="607">
        <v>129</v>
      </c>
      <c r="AC242" s="608"/>
      <c r="AD242" s="569">
        <v>26.2</v>
      </c>
      <c r="AE242" s="571"/>
      <c r="AF242" s="569">
        <v>19.4</v>
      </c>
      <c r="AG242" s="571"/>
      <c r="AH242" s="609">
        <v>20</v>
      </c>
      <c r="AI242" s="610"/>
      <c r="AJ242" s="609">
        <f>ROUND(X242/$X$241*100,1)</f>
        <v>21.2</v>
      </c>
      <c r="AK242" s="611"/>
      <c r="AL242" s="190"/>
      <c r="AM242" s="19"/>
    </row>
    <row r="243" spans="1:39" s="86" customFormat="1" ht="21.75" customHeight="1">
      <c r="A243" s="612" t="s">
        <v>119</v>
      </c>
      <c r="B243" s="612"/>
      <c r="C243" s="612"/>
      <c r="D243" s="612"/>
      <c r="E243" s="612"/>
      <c r="F243" s="470">
        <v>638</v>
      </c>
      <c r="G243" s="472"/>
      <c r="H243" s="471">
        <v>426</v>
      </c>
      <c r="I243" s="471"/>
      <c r="J243" s="470">
        <v>212</v>
      </c>
      <c r="K243" s="472"/>
      <c r="L243" s="471">
        <v>422</v>
      </c>
      <c r="M243" s="471"/>
      <c r="N243" s="470">
        <v>252</v>
      </c>
      <c r="O243" s="472"/>
      <c r="P243" s="471">
        <v>170</v>
      </c>
      <c r="Q243" s="471"/>
      <c r="R243" s="470">
        <v>410</v>
      </c>
      <c r="S243" s="472"/>
      <c r="T243" s="470">
        <v>266</v>
      </c>
      <c r="U243" s="472"/>
      <c r="V243" s="470">
        <v>144</v>
      </c>
      <c r="W243" s="472"/>
      <c r="X243" s="470">
        <v>390</v>
      </c>
      <c r="Y243" s="472"/>
      <c r="Z243" s="470">
        <v>261</v>
      </c>
      <c r="AA243" s="472"/>
      <c r="AB243" s="470">
        <v>129</v>
      </c>
      <c r="AC243" s="472"/>
      <c r="AD243" s="452">
        <v>25.4</v>
      </c>
      <c r="AE243" s="454"/>
      <c r="AF243" s="452">
        <v>18.2</v>
      </c>
      <c r="AG243" s="454"/>
      <c r="AH243" s="491">
        <v>19</v>
      </c>
      <c r="AI243" s="493"/>
      <c r="AJ243" s="491">
        <f>ROUND(X243/$X$241*100,1)</f>
        <v>21.2</v>
      </c>
      <c r="AK243" s="492"/>
      <c r="AL243" s="190"/>
      <c r="AM243" s="19"/>
    </row>
    <row r="244" spans="1:39" s="86" customFormat="1" ht="21.75" customHeight="1">
      <c r="A244" s="612" t="s">
        <v>120</v>
      </c>
      <c r="B244" s="612"/>
      <c r="C244" s="612"/>
      <c r="D244" s="612"/>
      <c r="E244" s="612"/>
      <c r="F244" s="470">
        <v>21</v>
      </c>
      <c r="G244" s="472"/>
      <c r="H244" s="471">
        <v>21</v>
      </c>
      <c r="I244" s="471"/>
      <c r="J244" s="470" t="s">
        <v>621</v>
      </c>
      <c r="K244" s="472"/>
      <c r="L244" s="471">
        <v>28</v>
      </c>
      <c r="M244" s="471"/>
      <c r="N244" s="470">
        <v>28</v>
      </c>
      <c r="O244" s="472"/>
      <c r="P244" s="471" t="s">
        <v>621</v>
      </c>
      <c r="Q244" s="471"/>
      <c r="R244" s="470">
        <v>20</v>
      </c>
      <c r="S244" s="472"/>
      <c r="T244" s="470">
        <v>18</v>
      </c>
      <c r="U244" s="472"/>
      <c r="V244" s="470">
        <v>2</v>
      </c>
      <c r="W244" s="472"/>
      <c r="X244" s="470" t="s">
        <v>72</v>
      </c>
      <c r="Y244" s="472"/>
      <c r="Z244" s="470" t="s">
        <v>72</v>
      </c>
      <c r="AA244" s="472"/>
      <c r="AB244" s="470" t="s">
        <v>72</v>
      </c>
      <c r="AC244" s="472"/>
      <c r="AD244" s="452">
        <v>0.8</v>
      </c>
      <c r="AE244" s="454"/>
      <c r="AF244" s="452">
        <v>1.2</v>
      </c>
      <c r="AG244" s="454"/>
      <c r="AH244" s="491">
        <v>1</v>
      </c>
      <c r="AI244" s="493"/>
      <c r="AJ244" s="613" t="s">
        <v>72</v>
      </c>
      <c r="AK244" s="614"/>
      <c r="AL244" s="190"/>
      <c r="AM244" s="19"/>
    </row>
    <row r="245" spans="1:39" s="86" customFormat="1" ht="21.75" customHeight="1">
      <c r="A245" s="612" t="s">
        <v>121</v>
      </c>
      <c r="B245" s="612"/>
      <c r="C245" s="612"/>
      <c r="D245" s="612"/>
      <c r="E245" s="612"/>
      <c r="F245" s="470" t="s">
        <v>621</v>
      </c>
      <c r="G245" s="472"/>
      <c r="H245" s="471" t="s">
        <v>621</v>
      </c>
      <c r="I245" s="471"/>
      <c r="J245" s="470" t="s">
        <v>621</v>
      </c>
      <c r="K245" s="472"/>
      <c r="L245" s="471" t="s">
        <v>621</v>
      </c>
      <c r="M245" s="471"/>
      <c r="N245" s="470" t="s">
        <v>621</v>
      </c>
      <c r="O245" s="472"/>
      <c r="P245" s="471" t="s">
        <v>621</v>
      </c>
      <c r="Q245" s="471"/>
      <c r="R245" s="470" t="s">
        <v>72</v>
      </c>
      <c r="S245" s="472"/>
      <c r="T245" s="615" t="s">
        <v>72</v>
      </c>
      <c r="U245" s="616"/>
      <c r="V245" s="470" t="s">
        <v>72</v>
      </c>
      <c r="W245" s="472"/>
      <c r="X245" s="470">
        <v>1</v>
      </c>
      <c r="Y245" s="472"/>
      <c r="Z245" s="615">
        <v>1</v>
      </c>
      <c r="AA245" s="616"/>
      <c r="AB245" s="470" t="s">
        <v>72</v>
      </c>
      <c r="AC245" s="472"/>
      <c r="AD245" s="617">
        <v>0</v>
      </c>
      <c r="AE245" s="618"/>
      <c r="AF245" s="617">
        <v>0</v>
      </c>
      <c r="AG245" s="618"/>
      <c r="AH245" s="619">
        <v>0</v>
      </c>
      <c r="AI245" s="620"/>
      <c r="AJ245" s="491">
        <f>ROUND(X245/$X$241*100,1)</f>
        <v>0.1</v>
      </c>
      <c r="AK245" s="492"/>
      <c r="AL245" s="190"/>
      <c r="AM245" s="19"/>
    </row>
    <row r="246" spans="1:39" s="86" customFormat="1" ht="21.75" customHeight="1">
      <c r="A246" s="621" t="s">
        <v>114</v>
      </c>
      <c r="B246" s="621"/>
      <c r="C246" s="621"/>
      <c r="D246" s="621"/>
      <c r="E246" s="621"/>
      <c r="F246" s="607">
        <v>897</v>
      </c>
      <c r="G246" s="608"/>
      <c r="H246" s="622">
        <v>554</v>
      </c>
      <c r="I246" s="622"/>
      <c r="J246" s="607">
        <v>343</v>
      </c>
      <c r="K246" s="608"/>
      <c r="L246" s="622">
        <v>867</v>
      </c>
      <c r="M246" s="622"/>
      <c r="N246" s="607">
        <v>562</v>
      </c>
      <c r="O246" s="608"/>
      <c r="P246" s="622">
        <v>305</v>
      </c>
      <c r="Q246" s="622"/>
      <c r="R246" s="607">
        <v>770</v>
      </c>
      <c r="S246" s="608"/>
      <c r="T246" s="607">
        <v>493</v>
      </c>
      <c r="U246" s="608"/>
      <c r="V246" s="607">
        <v>277</v>
      </c>
      <c r="W246" s="608"/>
      <c r="X246" s="607">
        <v>573</v>
      </c>
      <c r="Y246" s="608"/>
      <c r="Z246" s="607">
        <v>386</v>
      </c>
      <c r="AA246" s="608"/>
      <c r="AB246" s="607">
        <v>187</v>
      </c>
      <c r="AC246" s="608"/>
      <c r="AD246" s="569">
        <v>35.8</v>
      </c>
      <c r="AE246" s="571"/>
      <c r="AF246" s="569">
        <v>37.4</v>
      </c>
      <c r="AG246" s="571"/>
      <c r="AH246" s="609">
        <v>35.6</v>
      </c>
      <c r="AI246" s="610"/>
      <c r="AJ246" s="609">
        <f aca="true" t="shared" si="6" ref="AJ246:AJ257">ROUND(X246/$X$241*100,1)</f>
        <v>31.1</v>
      </c>
      <c r="AK246" s="611"/>
      <c r="AL246" s="190"/>
      <c r="AM246" s="19"/>
    </row>
    <row r="247" spans="1:39" s="86" customFormat="1" ht="21.75" customHeight="1">
      <c r="A247" s="623" t="s">
        <v>122</v>
      </c>
      <c r="B247" s="623"/>
      <c r="C247" s="623"/>
      <c r="D247" s="623"/>
      <c r="E247" s="623"/>
      <c r="F247" s="470">
        <v>12</v>
      </c>
      <c r="G247" s="472"/>
      <c r="H247" s="471">
        <v>12</v>
      </c>
      <c r="I247" s="471"/>
      <c r="J247" s="470" t="s">
        <v>621</v>
      </c>
      <c r="K247" s="472"/>
      <c r="L247" s="471">
        <v>11</v>
      </c>
      <c r="M247" s="471"/>
      <c r="N247" s="470">
        <v>11</v>
      </c>
      <c r="O247" s="472"/>
      <c r="P247" s="471" t="s">
        <v>621</v>
      </c>
      <c r="Q247" s="471"/>
      <c r="R247" s="470">
        <v>4</v>
      </c>
      <c r="S247" s="472"/>
      <c r="T247" s="470">
        <v>4</v>
      </c>
      <c r="U247" s="472"/>
      <c r="V247" s="470" t="s">
        <v>72</v>
      </c>
      <c r="W247" s="472"/>
      <c r="X247" s="470">
        <v>2</v>
      </c>
      <c r="Y247" s="472"/>
      <c r="Z247" s="470">
        <v>2</v>
      </c>
      <c r="AA247" s="472"/>
      <c r="AB247" s="470" t="s">
        <v>72</v>
      </c>
      <c r="AC247" s="472"/>
      <c r="AD247" s="452">
        <v>0.5</v>
      </c>
      <c r="AE247" s="454"/>
      <c r="AF247" s="452">
        <v>0.5</v>
      </c>
      <c r="AG247" s="454"/>
      <c r="AH247" s="491">
        <v>0.2</v>
      </c>
      <c r="AI247" s="493"/>
      <c r="AJ247" s="491">
        <f t="shared" si="6"/>
        <v>0.1</v>
      </c>
      <c r="AK247" s="492"/>
      <c r="AL247" s="190"/>
      <c r="AM247" s="19"/>
    </row>
    <row r="248" spans="1:39" s="86" customFormat="1" ht="21.75" customHeight="1">
      <c r="A248" s="623" t="s">
        <v>124</v>
      </c>
      <c r="B248" s="623"/>
      <c r="C248" s="623"/>
      <c r="D248" s="623"/>
      <c r="E248" s="623"/>
      <c r="F248" s="470">
        <v>408</v>
      </c>
      <c r="G248" s="472"/>
      <c r="H248" s="471">
        <v>373</v>
      </c>
      <c r="I248" s="471"/>
      <c r="J248" s="470">
        <v>35</v>
      </c>
      <c r="K248" s="472"/>
      <c r="L248" s="471">
        <v>446</v>
      </c>
      <c r="M248" s="471"/>
      <c r="N248" s="470">
        <v>398</v>
      </c>
      <c r="O248" s="472"/>
      <c r="P248" s="471">
        <v>48</v>
      </c>
      <c r="Q248" s="471"/>
      <c r="R248" s="470">
        <v>353</v>
      </c>
      <c r="S248" s="472"/>
      <c r="T248" s="470">
        <v>329</v>
      </c>
      <c r="U248" s="472"/>
      <c r="V248" s="470">
        <v>24</v>
      </c>
      <c r="W248" s="472"/>
      <c r="X248" s="470">
        <v>276</v>
      </c>
      <c r="Y248" s="472"/>
      <c r="Z248" s="470">
        <v>256</v>
      </c>
      <c r="AA248" s="472"/>
      <c r="AB248" s="470">
        <v>20</v>
      </c>
      <c r="AC248" s="472"/>
      <c r="AD248" s="452">
        <v>16.3</v>
      </c>
      <c r="AE248" s="454"/>
      <c r="AF248" s="452">
        <v>19.2</v>
      </c>
      <c r="AG248" s="454"/>
      <c r="AH248" s="491">
        <v>16.3</v>
      </c>
      <c r="AI248" s="493"/>
      <c r="AJ248" s="491">
        <f t="shared" si="6"/>
        <v>15</v>
      </c>
      <c r="AK248" s="492"/>
      <c r="AL248" s="190"/>
      <c r="AM248" s="19"/>
    </row>
    <row r="249" spans="1:39" s="86" customFormat="1" ht="21.75" customHeight="1">
      <c r="A249" s="624" t="s">
        <v>123</v>
      </c>
      <c r="B249" s="624"/>
      <c r="C249" s="624"/>
      <c r="D249" s="624"/>
      <c r="E249" s="624"/>
      <c r="F249" s="615">
        <v>477</v>
      </c>
      <c r="G249" s="616"/>
      <c r="H249" s="625">
        <v>169</v>
      </c>
      <c r="I249" s="625"/>
      <c r="J249" s="615">
        <v>308</v>
      </c>
      <c r="K249" s="616"/>
      <c r="L249" s="625">
        <v>410</v>
      </c>
      <c r="M249" s="625"/>
      <c r="N249" s="615">
        <v>153</v>
      </c>
      <c r="O249" s="616"/>
      <c r="P249" s="625">
        <v>257</v>
      </c>
      <c r="Q249" s="625"/>
      <c r="R249" s="615">
        <v>413</v>
      </c>
      <c r="S249" s="616"/>
      <c r="T249" s="615">
        <v>160</v>
      </c>
      <c r="U249" s="616"/>
      <c r="V249" s="615">
        <v>253</v>
      </c>
      <c r="W249" s="616"/>
      <c r="X249" s="615">
        <v>295</v>
      </c>
      <c r="Y249" s="616"/>
      <c r="Z249" s="615">
        <v>128</v>
      </c>
      <c r="AA249" s="616"/>
      <c r="AB249" s="615">
        <v>167</v>
      </c>
      <c r="AC249" s="616"/>
      <c r="AD249" s="617">
        <v>19</v>
      </c>
      <c r="AE249" s="618"/>
      <c r="AF249" s="626">
        <v>17.7</v>
      </c>
      <c r="AG249" s="627"/>
      <c r="AH249" s="619">
        <v>19.1</v>
      </c>
      <c r="AI249" s="620"/>
      <c r="AJ249" s="491">
        <f t="shared" si="6"/>
        <v>16</v>
      </c>
      <c r="AK249" s="492"/>
      <c r="AL249" s="190"/>
      <c r="AM249" s="19"/>
    </row>
    <row r="250" spans="1:39" s="86" customFormat="1" ht="21.75" customHeight="1">
      <c r="A250" s="606" t="s">
        <v>91</v>
      </c>
      <c r="B250" s="606"/>
      <c r="C250" s="606"/>
      <c r="D250" s="606"/>
      <c r="E250" s="606"/>
      <c r="F250" s="470">
        <v>953</v>
      </c>
      <c r="G250" s="472"/>
      <c r="H250" s="471">
        <v>505</v>
      </c>
      <c r="I250" s="471"/>
      <c r="J250" s="470">
        <v>449</v>
      </c>
      <c r="K250" s="472"/>
      <c r="L250" s="471">
        <v>1000</v>
      </c>
      <c r="M250" s="471"/>
      <c r="N250" s="470">
        <v>521</v>
      </c>
      <c r="O250" s="472"/>
      <c r="P250" s="471">
        <v>479</v>
      </c>
      <c r="Q250" s="471"/>
      <c r="R250" s="470">
        <v>960</v>
      </c>
      <c r="S250" s="472"/>
      <c r="T250" s="607">
        <v>462</v>
      </c>
      <c r="U250" s="608"/>
      <c r="V250" s="470">
        <v>498</v>
      </c>
      <c r="W250" s="472"/>
      <c r="X250" s="470">
        <v>878</v>
      </c>
      <c r="Y250" s="472"/>
      <c r="Z250" s="607">
        <v>424</v>
      </c>
      <c r="AA250" s="608"/>
      <c r="AB250" s="470">
        <v>454</v>
      </c>
      <c r="AC250" s="472"/>
      <c r="AD250" s="628">
        <v>38</v>
      </c>
      <c r="AE250" s="629"/>
      <c r="AF250" s="569">
        <v>43.2</v>
      </c>
      <c r="AG250" s="571"/>
      <c r="AH250" s="609">
        <v>44.4</v>
      </c>
      <c r="AI250" s="610"/>
      <c r="AJ250" s="609">
        <f t="shared" si="6"/>
        <v>47.7</v>
      </c>
      <c r="AK250" s="611"/>
      <c r="AL250" s="190"/>
      <c r="AM250" s="19"/>
    </row>
    <row r="251" spans="1:39" s="86" customFormat="1" ht="21.75" customHeight="1">
      <c r="A251" s="623" t="s">
        <v>652</v>
      </c>
      <c r="B251" s="623"/>
      <c r="C251" s="623"/>
      <c r="D251" s="623"/>
      <c r="E251" s="623"/>
      <c r="F251" s="470">
        <v>282</v>
      </c>
      <c r="G251" s="472"/>
      <c r="H251" s="471">
        <v>158</v>
      </c>
      <c r="I251" s="471"/>
      <c r="J251" s="470">
        <v>124</v>
      </c>
      <c r="K251" s="472"/>
      <c r="L251" s="471">
        <v>316</v>
      </c>
      <c r="M251" s="471"/>
      <c r="N251" s="470">
        <v>168</v>
      </c>
      <c r="O251" s="472"/>
      <c r="P251" s="471">
        <v>148</v>
      </c>
      <c r="Q251" s="471"/>
      <c r="R251" s="470">
        <v>242</v>
      </c>
      <c r="S251" s="472"/>
      <c r="T251" s="470">
        <v>135</v>
      </c>
      <c r="U251" s="472"/>
      <c r="V251" s="470">
        <v>107</v>
      </c>
      <c r="W251" s="472"/>
      <c r="X251" s="470">
        <v>201</v>
      </c>
      <c r="Y251" s="472"/>
      <c r="Z251" s="470">
        <v>112</v>
      </c>
      <c r="AA251" s="472"/>
      <c r="AB251" s="470">
        <v>89</v>
      </c>
      <c r="AC251" s="472"/>
      <c r="AD251" s="452">
        <v>11.2</v>
      </c>
      <c r="AE251" s="454"/>
      <c r="AF251" s="452">
        <v>13.6</v>
      </c>
      <c r="AG251" s="454"/>
      <c r="AH251" s="491">
        <v>11.2</v>
      </c>
      <c r="AI251" s="493"/>
      <c r="AJ251" s="491">
        <f t="shared" si="6"/>
        <v>10.9</v>
      </c>
      <c r="AK251" s="492"/>
      <c r="AL251" s="190"/>
      <c r="AM251" s="19"/>
    </row>
    <row r="252" spans="1:39" s="86" customFormat="1" ht="21.75" customHeight="1">
      <c r="A252" s="623" t="s">
        <v>118</v>
      </c>
      <c r="B252" s="623"/>
      <c r="C252" s="623"/>
      <c r="D252" s="623"/>
      <c r="E252" s="623"/>
      <c r="F252" s="470">
        <v>11</v>
      </c>
      <c r="G252" s="472"/>
      <c r="H252" s="471">
        <v>3</v>
      </c>
      <c r="I252" s="471"/>
      <c r="J252" s="470">
        <v>8</v>
      </c>
      <c r="K252" s="472"/>
      <c r="L252" s="471">
        <v>20</v>
      </c>
      <c r="M252" s="471"/>
      <c r="N252" s="470">
        <v>9</v>
      </c>
      <c r="O252" s="472"/>
      <c r="P252" s="471">
        <v>11</v>
      </c>
      <c r="Q252" s="471"/>
      <c r="R252" s="470">
        <v>12</v>
      </c>
      <c r="S252" s="472"/>
      <c r="T252" s="470">
        <v>4</v>
      </c>
      <c r="U252" s="472"/>
      <c r="V252" s="470">
        <v>8</v>
      </c>
      <c r="W252" s="472"/>
      <c r="X252" s="470">
        <v>13</v>
      </c>
      <c r="Y252" s="472"/>
      <c r="Z252" s="470">
        <v>3</v>
      </c>
      <c r="AA252" s="472"/>
      <c r="AB252" s="470">
        <v>10</v>
      </c>
      <c r="AC252" s="472"/>
      <c r="AD252" s="452">
        <v>0.4</v>
      </c>
      <c r="AE252" s="454"/>
      <c r="AF252" s="452">
        <v>0.9</v>
      </c>
      <c r="AG252" s="454"/>
      <c r="AH252" s="491">
        <v>0.5</v>
      </c>
      <c r="AI252" s="493"/>
      <c r="AJ252" s="491">
        <f t="shared" si="6"/>
        <v>0.7</v>
      </c>
      <c r="AK252" s="492"/>
      <c r="AL252" s="190"/>
      <c r="AM252" s="19"/>
    </row>
    <row r="253" spans="1:39" s="86" customFormat="1" ht="21.75" customHeight="1">
      <c r="A253" s="623" t="s">
        <v>95</v>
      </c>
      <c r="B253" s="623"/>
      <c r="C253" s="623"/>
      <c r="D253" s="623"/>
      <c r="E253" s="623"/>
      <c r="F253" s="470">
        <v>1</v>
      </c>
      <c r="G253" s="472"/>
      <c r="H253" s="471" t="s">
        <v>621</v>
      </c>
      <c r="I253" s="471"/>
      <c r="J253" s="470">
        <v>1</v>
      </c>
      <c r="K253" s="472"/>
      <c r="L253" s="471">
        <v>3</v>
      </c>
      <c r="M253" s="471"/>
      <c r="N253" s="470">
        <v>1</v>
      </c>
      <c r="O253" s="472"/>
      <c r="P253" s="471">
        <v>2</v>
      </c>
      <c r="Q253" s="471"/>
      <c r="R253" s="470">
        <v>1</v>
      </c>
      <c r="S253" s="472"/>
      <c r="T253" s="470">
        <v>1</v>
      </c>
      <c r="U253" s="472"/>
      <c r="V253" s="470" t="s">
        <v>72</v>
      </c>
      <c r="W253" s="472"/>
      <c r="X253" s="470">
        <v>7</v>
      </c>
      <c r="Y253" s="472"/>
      <c r="Z253" s="470">
        <v>4</v>
      </c>
      <c r="AA253" s="472"/>
      <c r="AB253" s="470">
        <v>3</v>
      </c>
      <c r="AC253" s="472"/>
      <c r="AD253" s="495">
        <v>0</v>
      </c>
      <c r="AE253" s="496"/>
      <c r="AF253" s="452">
        <v>0.1</v>
      </c>
      <c r="AG253" s="454"/>
      <c r="AH253" s="491">
        <v>0</v>
      </c>
      <c r="AI253" s="493"/>
      <c r="AJ253" s="491">
        <f t="shared" si="6"/>
        <v>0.4</v>
      </c>
      <c r="AK253" s="492"/>
      <c r="AL253" s="190"/>
      <c r="AM253" s="19"/>
    </row>
    <row r="254" spans="1:39" s="86" customFormat="1" ht="21.75" customHeight="1">
      <c r="A254" s="623" t="s">
        <v>92</v>
      </c>
      <c r="B254" s="623"/>
      <c r="C254" s="623"/>
      <c r="D254" s="623"/>
      <c r="E254" s="623"/>
      <c r="F254" s="470">
        <v>75</v>
      </c>
      <c r="G254" s="472"/>
      <c r="H254" s="471">
        <v>64</v>
      </c>
      <c r="I254" s="471"/>
      <c r="J254" s="470">
        <v>11</v>
      </c>
      <c r="K254" s="472"/>
      <c r="L254" s="471">
        <v>60</v>
      </c>
      <c r="M254" s="471"/>
      <c r="N254" s="470">
        <v>53</v>
      </c>
      <c r="O254" s="472"/>
      <c r="P254" s="471">
        <v>7</v>
      </c>
      <c r="Q254" s="471"/>
      <c r="R254" s="470">
        <v>45</v>
      </c>
      <c r="S254" s="472"/>
      <c r="T254" s="470">
        <v>39</v>
      </c>
      <c r="U254" s="472"/>
      <c r="V254" s="470">
        <v>6</v>
      </c>
      <c r="W254" s="472"/>
      <c r="X254" s="470">
        <v>59</v>
      </c>
      <c r="Y254" s="472"/>
      <c r="Z254" s="470">
        <v>51</v>
      </c>
      <c r="AA254" s="472"/>
      <c r="AB254" s="470">
        <v>8</v>
      </c>
      <c r="AC254" s="472"/>
      <c r="AD254" s="495">
        <v>3</v>
      </c>
      <c r="AE254" s="496"/>
      <c r="AF254" s="452">
        <v>2.6</v>
      </c>
      <c r="AG254" s="454"/>
      <c r="AH254" s="491">
        <v>2.1</v>
      </c>
      <c r="AI254" s="493"/>
      <c r="AJ254" s="491">
        <f t="shared" si="6"/>
        <v>3.2</v>
      </c>
      <c r="AK254" s="492"/>
      <c r="AL254" s="190"/>
      <c r="AM254" s="19"/>
    </row>
    <row r="255" spans="1:39" s="86" customFormat="1" ht="21.75" customHeight="1">
      <c r="A255" s="623" t="s">
        <v>115</v>
      </c>
      <c r="B255" s="623"/>
      <c r="C255" s="623"/>
      <c r="D255" s="623"/>
      <c r="E255" s="623"/>
      <c r="F255" s="470">
        <v>7</v>
      </c>
      <c r="G255" s="472"/>
      <c r="H255" s="471">
        <v>7</v>
      </c>
      <c r="I255" s="471"/>
      <c r="J255" s="470" t="s">
        <v>621</v>
      </c>
      <c r="K255" s="472"/>
      <c r="L255" s="471">
        <v>9</v>
      </c>
      <c r="M255" s="471"/>
      <c r="N255" s="470">
        <v>8</v>
      </c>
      <c r="O255" s="472"/>
      <c r="P255" s="471">
        <v>1</v>
      </c>
      <c r="Q255" s="471"/>
      <c r="R255" s="470" t="s">
        <v>72</v>
      </c>
      <c r="S255" s="472"/>
      <c r="T255" s="470" t="s">
        <v>72</v>
      </c>
      <c r="U255" s="472"/>
      <c r="V255" s="470" t="s">
        <v>72</v>
      </c>
      <c r="W255" s="472"/>
      <c r="X255" s="470">
        <v>5</v>
      </c>
      <c r="Y255" s="472"/>
      <c r="Z255" s="470">
        <v>5</v>
      </c>
      <c r="AA255" s="472"/>
      <c r="AB255" s="470" t="s">
        <v>72</v>
      </c>
      <c r="AC255" s="472"/>
      <c r="AD255" s="452">
        <v>0.3</v>
      </c>
      <c r="AE255" s="454"/>
      <c r="AF255" s="452">
        <v>0.4</v>
      </c>
      <c r="AG255" s="454"/>
      <c r="AH255" s="491">
        <v>0</v>
      </c>
      <c r="AI255" s="493"/>
      <c r="AJ255" s="491">
        <f t="shared" si="6"/>
        <v>0.3</v>
      </c>
      <c r="AK255" s="492"/>
      <c r="AL255" s="190"/>
      <c r="AM255" s="19"/>
    </row>
    <row r="256" spans="1:39" s="86" customFormat="1" ht="21.75" customHeight="1">
      <c r="A256" s="623" t="s">
        <v>653</v>
      </c>
      <c r="B256" s="623"/>
      <c r="C256" s="623"/>
      <c r="D256" s="623"/>
      <c r="E256" s="623"/>
      <c r="F256" s="470">
        <v>483</v>
      </c>
      <c r="G256" s="472"/>
      <c r="H256" s="471">
        <v>201</v>
      </c>
      <c r="I256" s="471"/>
      <c r="J256" s="470">
        <v>282</v>
      </c>
      <c r="K256" s="472"/>
      <c r="L256" s="471">
        <v>503</v>
      </c>
      <c r="M256" s="471"/>
      <c r="N256" s="470">
        <v>215</v>
      </c>
      <c r="O256" s="472"/>
      <c r="P256" s="471">
        <v>288</v>
      </c>
      <c r="Q256" s="471"/>
      <c r="R256" s="470">
        <v>574</v>
      </c>
      <c r="S256" s="472"/>
      <c r="T256" s="470">
        <v>222</v>
      </c>
      <c r="U256" s="472"/>
      <c r="V256" s="470">
        <v>352</v>
      </c>
      <c r="W256" s="472"/>
      <c r="X256" s="470">
        <v>517</v>
      </c>
      <c r="Y256" s="472"/>
      <c r="Z256" s="470">
        <v>191</v>
      </c>
      <c r="AA256" s="472"/>
      <c r="AB256" s="470">
        <v>326</v>
      </c>
      <c r="AC256" s="472"/>
      <c r="AD256" s="452">
        <v>19.2</v>
      </c>
      <c r="AE256" s="454"/>
      <c r="AF256" s="452">
        <v>21.7</v>
      </c>
      <c r="AG256" s="454"/>
      <c r="AH256" s="491">
        <v>26.6</v>
      </c>
      <c r="AI256" s="493"/>
      <c r="AJ256" s="491">
        <f t="shared" si="6"/>
        <v>28.1</v>
      </c>
      <c r="AK256" s="492"/>
      <c r="AL256" s="190"/>
      <c r="AM256" s="19"/>
    </row>
    <row r="257" spans="1:39" s="86" customFormat="1" ht="21.75" customHeight="1">
      <c r="A257" s="623" t="s">
        <v>116</v>
      </c>
      <c r="B257" s="623"/>
      <c r="C257" s="623"/>
      <c r="D257" s="623"/>
      <c r="E257" s="623"/>
      <c r="F257" s="470">
        <v>94</v>
      </c>
      <c r="G257" s="472"/>
      <c r="H257" s="471">
        <v>71</v>
      </c>
      <c r="I257" s="471"/>
      <c r="J257" s="470">
        <v>23</v>
      </c>
      <c r="K257" s="472"/>
      <c r="L257" s="471">
        <v>89</v>
      </c>
      <c r="M257" s="471"/>
      <c r="N257" s="470">
        <v>67</v>
      </c>
      <c r="O257" s="472"/>
      <c r="P257" s="471">
        <v>22</v>
      </c>
      <c r="Q257" s="471"/>
      <c r="R257" s="470">
        <v>86</v>
      </c>
      <c r="S257" s="472"/>
      <c r="T257" s="470">
        <v>61</v>
      </c>
      <c r="U257" s="472"/>
      <c r="V257" s="470">
        <v>25</v>
      </c>
      <c r="W257" s="472"/>
      <c r="X257" s="470">
        <v>76</v>
      </c>
      <c r="Y257" s="472"/>
      <c r="Z257" s="470">
        <v>58</v>
      </c>
      <c r="AA257" s="472"/>
      <c r="AB257" s="470">
        <v>18</v>
      </c>
      <c r="AC257" s="472"/>
      <c r="AD257" s="452">
        <v>3.8</v>
      </c>
      <c r="AE257" s="454"/>
      <c r="AF257" s="452">
        <v>3.9</v>
      </c>
      <c r="AG257" s="454"/>
      <c r="AH257" s="491">
        <v>4</v>
      </c>
      <c r="AI257" s="493"/>
      <c r="AJ257" s="491">
        <f t="shared" si="6"/>
        <v>4.1</v>
      </c>
      <c r="AK257" s="492"/>
      <c r="AL257" s="190"/>
      <c r="AM257" s="19"/>
    </row>
    <row r="258" spans="1:39" s="86" customFormat="1" ht="21.75" customHeight="1" thickBot="1">
      <c r="A258" s="630" t="s">
        <v>117</v>
      </c>
      <c r="B258" s="630"/>
      <c r="C258" s="630"/>
      <c r="D258" s="630"/>
      <c r="E258" s="630"/>
      <c r="F258" s="631">
        <v>1</v>
      </c>
      <c r="G258" s="632"/>
      <c r="H258" s="633">
        <v>1</v>
      </c>
      <c r="I258" s="633"/>
      <c r="J258" s="631" t="s">
        <v>621</v>
      </c>
      <c r="K258" s="632"/>
      <c r="L258" s="479" t="s">
        <v>621</v>
      </c>
      <c r="M258" s="479"/>
      <c r="N258" s="478" t="s">
        <v>621</v>
      </c>
      <c r="O258" s="480"/>
      <c r="P258" s="479" t="s">
        <v>621</v>
      </c>
      <c r="Q258" s="479"/>
      <c r="R258" s="478">
        <v>1</v>
      </c>
      <c r="S258" s="480"/>
      <c r="T258" s="478">
        <v>1</v>
      </c>
      <c r="U258" s="480"/>
      <c r="V258" s="478" t="s">
        <v>72</v>
      </c>
      <c r="W258" s="480"/>
      <c r="X258" s="478" t="s">
        <v>72</v>
      </c>
      <c r="Y258" s="480"/>
      <c r="Z258" s="478" t="s">
        <v>72</v>
      </c>
      <c r="AA258" s="480"/>
      <c r="AB258" s="478" t="s">
        <v>72</v>
      </c>
      <c r="AC258" s="480"/>
      <c r="AD258" s="634">
        <v>0</v>
      </c>
      <c r="AE258" s="635"/>
      <c r="AF258" s="499">
        <v>0</v>
      </c>
      <c r="AG258" s="500"/>
      <c r="AH258" s="636">
        <v>0</v>
      </c>
      <c r="AI258" s="637"/>
      <c r="AJ258" s="638" t="s">
        <v>72</v>
      </c>
      <c r="AK258" s="639"/>
      <c r="AL258" s="190"/>
      <c r="AM258" s="19"/>
    </row>
    <row r="259" spans="2:38" s="86" customFormat="1" ht="21.75" customHeight="1">
      <c r="B259" s="86" t="s">
        <v>1072</v>
      </c>
      <c r="F259" s="196"/>
      <c r="G259" s="196"/>
      <c r="H259" s="196"/>
      <c r="I259" s="196"/>
      <c r="J259" s="196"/>
      <c r="K259" s="196"/>
      <c r="L259" s="196"/>
      <c r="M259" s="196"/>
      <c r="N259" s="196"/>
      <c r="O259" s="196"/>
      <c r="P259" s="196"/>
      <c r="Q259" s="196"/>
      <c r="S259" s="196"/>
      <c r="T259" s="196"/>
      <c r="U259" s="196"/>
      <c r="V259" s="196"/>
      <c r="W259" s="196"/>
      <c r="X259" s="196"/>
      <c r="Y259" s="196"/>
      <c r="Z259" s="196"/>
      <c r="AA259" s="459"/>
      <c r="AB259" s="459"/>
      <c r="AC259" s="459"/>
      <c r="AD259" s="459"/>
      <c r="AE259" s="459"/>
      <c r="AF259" s="459"/>
      <c r="AG259" s="277" t="s">
        <v>127</v>
      </c>
      <c r="AH259" s="232"/>
      <c r="AI259" s="232"/>
      <c r="AJ259" s="232"/>
      <c r="AK259" s="232"/>
      <c r="AL259" s="64"/>
    </row>
    <row r="260" spans="1:37" s="86" customFormat="1" ht="21" customHeight="1">
      <c r="A260" s="279"/>
      <c r="B260" s="279"/>
      <c r="C260" s="279"/>
      <c r="D260" s="279"/>
      <c r="E260" s="279"/>
      <c r="AE260" s="640"/>
      <c r="AF260" s="640"/>
      <c r="AG260" s="640"/>
      <c r="AH260" s="640"/>
      <c r="AI260" s="640"/>
      <c r="AJ260" s="640"/>
      <c r="AK260" s="207"/>
    </row>
    <row r="261" spans="1:37" s="86" customFormat="1" ht="21" customHeight="1">
      <c r="A261" s="166"/>
      <c r="B261" s="166"/>
      <c r="C261" s="166"/>
      <c r="D261" s="166"/>
      <c r="E261" s="166"/>
      <c r="AE261" s="208"/>
      <c r="AF261" s="208"/>
      <c r="AG261" s="208"/>
      <c r="AH261" s="208"/>
      <c r="AI261" s="208"/>
      <c r="AJ261" s="208"/>
      <c r="AK261" s="207"/>
    </row>
    <row r="262" spans="1:38" s="86" customFormat="1" ht="23.25" customHeight="1" thickBot="1">
      <c r="A262" s="279" t="s">
        <v>128</v>
      </c>
      <c r="B262" s="279"/>
      <c r="C262" s="279"/>
      <c r="D262" s="279"/>
      <c r="E262" s="279"/>
      <c r="AE262" s="276" t="s">
        <v>904</v>
      </c>
      <c r="AF262" s="276"/>
      <c r="AG262" s="276"/>
      <c r="AH262" s="276"/>
      <c r="AI262" s="276"/>
      <c r="AJ262" s="276"/>
      <c r="AK262" s="207"/>
      <c r="AL262" s="209" t="s">
        <v>768</v>
      </c>
    </row>
    <row r="263" spans="1:38" s="86" customFormat="1" ht="16.5" customHeight="1">
      <c r="A263" s="641" t="s">
        <v>132</v>
      </c>
      <c r="B263" s="642"/>
      <c r="C263" s="642"/>
      <c r="D263" s="642"/>
      <c r="E263" s="642"/>
      <c r="F263" s="287" t="s">
        <v>717</v>
      </c>
      <c r="G263" s="287"/>
      <c r="H263" s="287"/>
      <c r="I263" s="287"/>
      <c r="J263" s="287" t="s">
        <v>659</v>
      </c>
      <c r="K263" s="645"/>
      <c r="L263" s="645"/>
      <c r="M263" s="645"/>
      <c r="N263" s="271" t="s">
        <v>662</v>
      </c>
      <c r="O263" s="272"/>
      <c r="P263" s="272"/>
      <c r="Q263" s="289"/>
      <c r="R263" s="287" t="s">
        <v>742</v>
      </c>
      <c r="S263" s="287"/>
      <c r="T263" s="287"/>
      <c r="U263" s="271"/>
      <c r="V263" s="287" t="s">
        <v>777</v>
      </c>
      <c r="W263" s="287"/>
      <c r="X263" s="287"/>
      <c r="Y263" s="271"/>
      <c r="Z263" s="287" t="s">
        <v>941</v>
      </c>
      <c r="AA263" s="287"/>
      <c r="AB263" s="287"/>
      <c r="AC263" s="271"/>
      <c r="AE263" s="289" t="s">
        <v>390</v>
      </c>
      <c r="AF263" s="287"/>
      <c r="AG263" s="287" t="s">
        <v>917</v>
      </c>
      <c r="AH263" s="287"/>
      <c r="AI263" s="271" t="s">
        <v>918</v>
      </c>
      <c r="AJ263" s="289"/>
      <c r="AK263" s="646" t="s">
        <v>1036</v>
      </c>
      <c r="AL263" s="647"/>
    </row>
    <row r="264" spans="1:38" s="86" customFormat="1" ht="16.5" customHeight="1">
      <c r="A264" s="643"/>
      <c r="B264" s="644"/>
      <c r="C264" s="644"/>
      <c r="D264" s="644"/>
      <c r="E264" s="644"/>
      <c r="F264" s="288" t="s">
        <v>718</v>
      </c>
      <c r="G264" s="288"/>
      <c r="H264" s="288" t="s">
        <v>719</v>
      </c>
      <c r="I264" s="288"/>
      <c r="J264" s="288" t="s">
        <v>718</v>
      </c>
      <c r="K264" s="288"/>
      <c r="L264" s="288" t="s">
        <v>719</v>
      </c>
      <c r="M264" s="288"/>
      <c r="N264" s="288" t="s">
        <v>718</v>
      </c>
      <c r="O264" s="288"/>
      <c r="P264" s="348" t="s">
        <v>719</v>
      </c>
      <c r="Q264" s="381"/>
      <c r="R264" s="288" t="s">
        <v>133</v>
      </c>
      <c r="S264" s="288"/>
      <c r="T264" s="288" t="s">
        <v>134</v>
      </c>
      <c r="U264" s="348"/>
      <c r="V264" s="288" t="s">
        <v>133</v>
      </c>
      <c r="W264" s="288"/>
      <c r="X264" s="288" t="s">
        <v>134</v>
      </c>
      <c r="Y264" s="348"/>
      <c r="Z264" s="288" t="s">
        <v>133</v>
      </c>
      <c r="AA264" s="288"/>
      <c r="AB264" s="288" t="s">
        <v>134</v>
      </c>
      <c r="AC264" s="348"/>
      <c r="AE264" s="264" t="s">
        <v>909</v>
      </c>
      <c r="AF264" s="238"/>
      <c r="AG264" s="648">
        <v>166.5</v>
      </c>
      <c r="AH264" s="649"/>
      <c r="AI264" s="648">
        <v>206.6</v>
      </c>
      <c r="AJ264" s="649"/>
      <c r="AK264" s="648">
        <v>252.7</v>
      </c>
      <c r="AL264" s="267"/>
    </row>
    <row r="265" spans="1:38" s="86" customFormat="1" ht="16.5" customHeight="1">
      <c r="A265" s="286"/>
      <c r="B265" s="286"/>
      <c r="C265" s="286"/>
      <c r="D265" s="286"/>
      <c r="E265" s="286"/>
      <c r="F265" s="650"/>
      <c r="G265" s="651"/>
      <c r="H265" s="652" t="s">
        <v>720</v>
      </c>
      <c r="I265" s="652"/>
      <c r="J265" s="650"/>
      <c r="K265" s="651"/>
      <c r="L265" s="652" t="s">
        <v>720</v>
      </c>
      <c r="M265" s="652"/>
      <c r="N265" s="650"/>
      <c r="O265" s="651"/>
      <c r="P265" s="650" t="s">
        <v>720</v>
      </c>
      <c r="Q265" s="651"/>
      <c r="R265" s="650"/>
      <c r="S265" s="651"/>
      <c r="T265" s="652" t="s">
        <v>135</v>
      </c>
      <c r="U265" s="652"/>
      <c r="V265" s="650"/>
      <c r="W265" s="651"/>
      <c r="X265" s="652" t="s">
        <v>135</v>
      </c>
      <c r="Y265" s="652"/>
      <c r="Z265" s="650"/>
      <c r="AA265" s="651"/>
      <c r="AB265" s="652" t="s">
        <v>135</v>
      </c>
      <c r="AC265" s="652"/>
      <c r="AE265" s="264" t="s">
        <v>910</v>
      </c>
      <c r="AF265" s="238"/>
      <c r="AG265" s="648">
        <v>157.4</v>
      </c>
      <c r="AH265" s="649"/>
      <c r="AI265" s="648">
        <v>204.9</v>
      </c>
      <c r="AJ265" s="649"/>
      <c r="AK265" s="648">
        <v>249.8</v>
      </c>
      <c r="AL265" s="267"/>
    </row>
    <row r="266" spans="1:38" s="86" customFormat="1" ht="16.5" customHeight="1">
      <c r="A266" s="653" t="s">
        <v>129</v>
      </c>
      <c r="B266" s="653"/>
      <c r="C266" s="653"/>
      <c r="D266" s="653"/>
      <c r="E266" s="286"/>
      <c r="F266" s="654">
        <v>269</v>
      </c>
      <c r="G266" s="655"/>
      <c r="H266" s="656">
        <v>1566</v>
      </c>
      <c r="I266" s="656"/>
      <c r="J266" s="654">
        <v>255</v>
      </c>
      <c r="K266" s="655"/>
      <c r="L266" s="656">
        <v>1416</v>
      </c>
      <c r="M266" s="656"/>
      <c r="N266" s="654">
        <v>222</v>
      </c>
      <c r="O266" s="655"/>
      <c r="P266" s="654">
        <v>1116</v>
      </c>
      <c r="Q266" s="655"/>
      <c r="R266" s="654">
        <v>243</v>
      </c>
      <c r="S266" s="655"/>
      <c r="T266" s="656">
        <v>1253</v>
      </c>
      <c r="U266" s="656"/>
      <c r="V266" s="654">
        <v>223</v>
      </c>
      <c r="W266" s="655"/>
      <c r="X266" s="656">
        <v>1071</v>
      </c>
      <c r="Y266" s="656"/>
      <c r="Z266" s="654">
        <v>202</v>
      </c>
      <c r="AA266" s="655"/>
      <c r="AB266" s="656">
        <v>1065</v>
      </c>
      <c r="AC266" s="656"/>
      <c r="AE266" s="264" t="s">
        <v>911</v>
      </c>
      <c r="AF266" s="238"/>
      <c r="AG266" s="648">
        <v>158.7</v>
      </c>
      <c r="AH266" s="649"/>
      <c r="AI266" s="648">
        <v>203.7</v>
      </c>
      <c r="AJ266" s="649"/>
      <c r="AK266" s="648">
        <v>248.6</v>
      </c>
      <c r="AL266" s="267"/>
    </row>
    <row r="267" spans="1:38" s="86" customFormat="1" ht="16.5" customHeight="1">
      <c r="A267" s="653" t="s">
        <v>741</v>
      </c>
      <c r="B267" s="653"/>
      <c r="C267" s="653"/>
      <c r="D267" s="653"/>
      <c r="E267" s="286"/>
      <c r="F267" s="306">
        <v>5</v>
      </c>
      <c r="G267" s="238"/>
      <c r="H267" s="652">
        <v>27</v>
      </c>
      <c r="I267" s="652"/>
      <c r="J267" s="306">
        <v>4</v>
      </c>
      <c r="K267" s="238"/>
      <c r="L267" s="652">
        <v>22</v>
      </c>
      <c r="M267" s="652"/>
      <c r="N267" s="306">
        <v>4</v>
      </c>
      <c r="O267" s="238"/>
      <c r="P267" s="306">
        <v>35</v>
      </c>
      <c r="Q267" s="238"/>
      <c r="R267" s="306">
        <v>5</v>
      </c>
      <c r="S267" s="238"/>
      <c r="T267" s="652">
        <v>36</v>
      </c>
      <c r="U267" s="652"/>
      <c r="V267" s="306">
        <v>6</v>
      </c>
      <c r="W267" s="238"/>
      <c r="X267" s="652">
        <v>55</v>
      </c>
      <c r="Y267" s="652"/>
      <c r="Z267" s="306">
        <v>3</v>
      </c>
      <c r="AA267" s="238"/>
      <c r="AB267" s="652">
        <v>28</v>
      </c>
      <c r="AC267" s="652"/>
      <c r="AE267" s="264" t="s">
        <v>912</v>
      </c>
      <c r="AF267" s="238"/>
      <c r="AG267" s="648">
        <v>157.4</v>
      </c>
      <c r="AH267" s="649"/>
      <c r="AI267" s="648">
        <v>199.4</v>
      </c>
      <c r="AJ267" s="649"/>
      <c r="AK267" s="648">
        <v>251</v>
      </c>
      <c r="AL267" s="267"/>
    </row>
    <row r="268" spans="1:47" s="86" customFormat="1" ht="16.5" customHeight="1">
      <c r="A268" s="653" t="s">
        <v>86</v>
      </c>
      <c r="B268" s="286"/>
      <c r="C268" s="286"/>
      <c r="D268" s="286"/>
      <c r="E268" s="252"/>
      <c r="F268" s="306" t="s">
        <v>621</v>
      </c>
      <c r="G268" s="252"/>
      <c r="H268" s="306" t="s">
        <v>621</v>
      </c>
      <c r="I268" s="238"/>
      <c r="J268" s="306" t="s">
        <v>621</v>
      </c>
      <c r="K268" s="252"/>
      <c r="L268" s="306" t="s">
        <v>621</v>
      </c>
      <c r="M268" s="238"/>
      <c r="N268" s="306">
        <v>2</v>
      </c>
      <c r="O268" s="238"/>
      <c r="P268" s="306">
        <v>13</v>
      </c>
      <c r="Q268" s="238"/>
      <c r="R268" s="306">
        <v>2</v>
      </c>
      <c r="S268" s="252"/>
      <c r="T268" s="306">
        <v>10</v>
      </c>
      <c r="U268" s="264"/>
      <c r="V268" s="306">
        <v>1</v>
      </c>
      <c r="W268" s="252"/>
      <c r="X268" s="306">
        <v>1</v>
      </c>
      <c r="Y268" s="264"/>
      <c r="Z268" s="306">
        <v>2</v>
      </c>
      <c r="AA268" s="252"/>
      <c r="AB268" s="306">
        <v>13</v>
      </c>
      <c r="AC268" s="264"/>
      <c r="AE268" s="264" t="s">
        <v>913</v>
      </c>
      <c r="AF268" s="238"/>
      <c r="AG268" s="648">
        <v>159.2</v>
      </c>
      <c r="AH268" s="649"/>
      <c r="AI268" s="648">
        <v>201.6</v>
      </c>
      <c r="AJ268" s="649"/>
      <c r="AK268" s="648">
        <v>250.7</v>
      </c>
      <c r="AL268" s="267"/>
      <c r="AN268" s="264"/>
      <c r="AO268" s="264"/>
      <c r="AP268" s="267"/>
      <c r="AQ268" s="267"/>
      <c r="AR268" s="267"/>
      <c r="AS268" s="267"/>
      <c r="AT268" s="267"/>
      <c r="AU268" s="267"/>
    </row>
    <row r="269" spans="1:47" s="86" customFormat="1" ht="16.5" customHeight="1">
      <c r="A269" s="653" t="s">
        <v>87</v>
      </c>
      <c r="B269" s="653"/>
      <c r="C269" s="653"/>
      <c r="D269" s="653"/>
      <c r="E269" s="286"/>
      <c r="F269" s="306">
        <v>46</v>
      </c>
      <c r="G269" s="238"/>
      <c r="H269" s="652">
        <v>365</v>
      </c>
      <c r="I269" s="652"/>
      <c r="J269" s="306">
        <v>41</v>
      </c>
      <c r="K269" s="238"/>
      <c r="L269" s="652">
        <v>271</v>
      </c>
      <c r="M269" s="652"/>
      <c r="N269" s="306">
        <v>43</v>
      </c>
      <c r="O269" s="238"/>
      <c r="P269" s="306">
        <v>246</v>
      </c>
      <c r="Q269" s="238"/>
      <c r="R269" s="306">
        <v>38</v>
      </c>
      <c r="S269" s="238"/>
      <c r="T269" s="652">
        <v>212</v>
      </c>
      <c r="U269" s="652"/>
      <c r="V269" s="306">
        <v>32</v>
      </c>
      <c r="W269" s="238"/>
      <c r="X269" s="652">
        <v>118</v>
      </c>
      <c r="Y269" s="652"/>
      <c r="Z269" s="306">
        <v>40</v>
      </c>
      <c r="AA269" s="238"/>
      <c r="AB269" s="652">
        <v>170</v>
      </c>
      <c r="AC269" s="652"/>
      <c r="AE269" s="264" t="s">
        <v>914</v>
      </c>
      <c r="AF269" s="238"/>
      <c r="AG269" s="648">
        <v>163</v>
      </c>
      <c r="AH269" s="649"/>
      <c r="AI269" s="648">
        <v>204.6</v>
      </c>
      <c r="AJ269" s="649"/>
      <c r="AK269" s="648">
        <v>258.5</v>
      </c>
      <c r="AL269" s="267"/>
      <c r="AN269" s="264"/>
      <c r="AO269" s="264"/>
      <c r="AP269" s="267"/>
      <c r="AQ269" s="267"/>
      <c r="AR269" s="267"/>
      <c r="AS269" s="267"/>
      <c r="AT269" s="267"/>
      <c r="AU269" s="267"/>
    </row>
    <row r="270" spans="1:47" s="86" customFormat="1" ht="16.5" customHeight="1">
      <c r="A270" s="623" t="s">
        <v>88</v>
      </c>
      <c r="B270" s="623"/>
      <c r="C270" s="623"/>
      <c r="D270" s="623"/>
      <c r="E270" s="286"/>
      <c r="F270" s="306">
        <v>25</v>
      </c>
      <c r="G270" s="238"/>
      <c r="H270" s="652">
        <v>252</v>
      </c>
      <c r="I270" s="652"/>
      <c r="J270" s="306">
        <v>21</v>
      </c>
      <c r="K270" s="238"/>
      <c r="L270" s="652">
        <v>175</v>
      </c>
      <c r="M270" s="652"/>
      <c r="N270" s="306">
        <v>22</v>
      </c>
      <c r="O270" s="238"/>
      <c r="P270" s="306">
        <v>158</v>
      </c>
      <c r="Q270" s="238"/>
      <c r="R270" s="306">
        <v>22</v>
      </c>
      <c r="S270" s="238"/>
      <c r="T270" s="652">
        <v>126</v>
      </c>
      <c r="U270" s="652"/>
      <c r="V270" s="306">
        <v>17</v>
      </c>
      <c r="W270" s="238"/>
      <c r="X270" s="652">
        <v>78</v>
      </c>
      <c r="Y270" s="652"/>
      <c r="Z270" s="306">
        <v>16</v>
      </c>
      <c r="AA270" s="238"/>
      <c r="AB270" s="652">
        <v>115</v>
      </c>
      <c r="AC270" s="652"/>
      <c r="AE270" s="264" t="s">
        <v>915</v>
      </c>
      <c r="AF270" s="238"/>
      <c r="AG270" s="648">
        <v>168.8</v>
      </c>
      <c r="AH270" s="649"/>
      <c r="AI270" s="648">
        <v>210.4</v>
      </c>
      <c r="AJ270" s="649"/>
      <c r="AK270" s="648">
        <v>270.6</v>
      </c>
      <c r="AL270" s="267"/>
      <c r="AN270" s="264"/>
      <c r="AO270" s="264"/>
      <c r="AP270" s="267"/>
      <c r="AQ270" s="267"/>
      <c r="AR270" s="267"/>
      <c r="AS270" s="267"/>
      <c r="AT270" s="267"/>
      <c r="AU270" s="267"/>
    </row>
    <row r="271" spans="1:47" s="86" customFormat="1" ht="16.5" customHeight="1">
      <c r="A271" s="623" t="s">
        <v>130</v>
      </c>
      <c r="B271" s="623"/>
      <c r="C271" s="623"/>
      <c r="D271" s="623"/>
      <c r="E271" s="286"/>
      <c r="F271" s="306">
        <v>92</v>
      </c>
      <c r="G271" s="238"/>
      <c r="H271" s="652">
        <v>275</v>
      </c>
      <c r="I271" s="652"/>
      <c r="J271" s="306">
        <v>85</v>
      </c>
      <c r="K271" s="238"/>
      <c r="L271" s="652">
        <v>267</v>
      </c>
      <c r="M271" s="652"/>
      <c r="N271" s="306">
        <v>57</v>
      </c>
      <c r="O271" s="238"/>
      <c r="P271" s="306">
        <v>193</v>
      </c>
      <c r="Q271" s="238"/>
      <c r="R271" s="306">
        <v>55</v>
      </c>
      <c r="S271" s="238"/>
      <c r="T271" s="652">
        <v>181</v>
      </c>
      <c r="U271" s="652"/>
      <c r="V271" s="306">
        <v>55</v>
      </c>
      <c r="W271" s="238"/>
      <c r="X271" s="652">
        <v>167</v>
      </c>
      <c r="Y271" s="652"/>
      <c r="Z271" s="306">
        <v>49</v>
      </c>
      <c r="AA271" s="238"/>
      <c r="AB271" s="652">
        <v>176</v>
      </c>
      <c r="AC271" s="652"/>
      <c r="AE271" s="264" t="s">
        <v>916</v>
      </c>
      <c r="AF271" s="238"/>
      <c r="AG271" s="648">
        <v>158.9</v>
      </c>
      <c r="AH271" s="649"/>
      <c r="AI271" s="648">
        <v>193.6</v>
      </c>
      <c r="AJ271" s="649"/>
      <c r="AK271" s="648">
        <v>244.6</v>
      </c>
      <c r="AL271" s="267"/>
      <c r="AN271" s="264"/>
      <c r="AO271" s="264"/>
      <c r="AP271" s="267"/>
      <c r="AQ271" s="267"/>
      <c r="AR271" s="267"/>
      <c r="AS271" s="267"/>
      <c r="AT271" s="267"/>
      <c r="AU271" s="267"/>
    </row>
    <row r="272" spans="1:47" s="86" customFormat="1" ht="16.5" customHeight="1">
      <c r="A272" s="657" t="s">
        <v>594</v>
      </c>
      <c r="B272" s="657"/>
      <c r="C272" s="657"/>
      <c r="D272" s="657"/>
      <c r="E272" s="286"/>
      <c r="F272" s="306">
        <v>1</v>
      </c>
      <c r="G272" s="238"/>
      <c r="H272" s="652">
        <v>5</v>
      </c>
      <c r="I272" s="652"/>
      <c r="J272" s="306">
        <v>2</v>
      </c>
      <c r="K272" s="238"/>
      <c r="L272" s="652">
        <v>8</v>
      </c>
      <c r="M272" s="652"/>
      <c r="N272" s="306">
        <v>2</v>
      </c>
      <c r="O272" s="238"/>
      <c r="P272" s="306">
        <v>9</v>
      </c>
      <c r="Q272" s="238"/>
      <c r="R272" s="306">
        <v>2</v>
      </c>
      <c r="S272" s="238"/>
      <c r="T272" s="652">
        <v>6</v>
      </c>
      <c r="U272" s="652"/>
      <c r="V272" s="306">
        <v>2</v>
      </c>
      <c r="W272" s="238"/>
      <c r="X272" s="652">
        <v>8</v>
      </c>
      <c r="Y272" s="652"/>
      <c r="Z272" s="306">
        <v>3</v>
      </c>
      <c r="AA272" s="238"/>
      <c r="AB272" s="652">
        <v>29</v>
      </c>
      <c r="AC272" s="652"/>
      <c r="AE272" s="238" t="s">
        <v>948</v>
      </c>
      <c r="AF272" s="239"/>
      <c r="AG272" s="658">
        <v>154.4</v>
      </c>
      <c r="AH272" s="658"/>
      <c r="AI272" s="648">
        <v>187</v>
      </c>
      <c r="AJ272" s="649"/>
      <c r="AK272" s="648">
        <v>234.6</v>
      </c>
      <c r="AL272" s="267"/>
      <c r="AN272" s="264"/>
      <c r="AO272" s="264"/>
      <c r="AP272" s="267"/>
      <c r="AQ272" s="267"/>
      <c r="AR272" s="267"/>
      <c r="AS272" s="267"/>
      <c r="AT272" s="267"/>
      <c r="AU272" s="267"/>
    </row>
    <row r="273" spans="1:47" s="86" customFormat="1" ht="16.5" customHeight="1" thickBot="1">
      <c r="A273" s="623" t="s">
        <v>92</v>
      </c>
      <c r="B273" s="623"/>
      <c r="C273" s="623"/>
      <c r="D273" s="623"/>
      <c r="E273" s="286"/>
      <c r="F273" s="306">
        <v>4</v>
      </c>
      <c r="G273" s="238"/>
      <c r="H273" s="652">
        <v>27</v>
      </c>
      <c r="I273" s="652"/>
      <c r="J273" s="306">
        <v>3</v>
      </c>
      <c r="K273" s="238"/>
      <c r="L273" s="652">
        <v>22</v>
      </c>
      <c r="M273" s="652"/>
      <c r="N273" s="306" t="s">
        <v>621</v>
      </c>
      <c r="O273" s="238"/>
      <c r="P273" s="306" t="s">
        <v>621</v>
      </c>
      <c r="Q273" s="238"/>
      <c r="R273" s="306" t="s">
        <v>72</v>
      </c>
      <c r="S273" s="238"/>
      <c r="T273" s="652" t="s">
        <v>72</v>
      </c>
      <c r="U273" s="652"/>
      <c r="V273" s="306">
        <v>3</v>
      </c>
      <c r="W273" s="238"/>
      <c r="X273" s="652">
        <v>13</v>
      </c>
      <c r="Y273" s="652"/>
      <c r="Z273" s="306">
        <v>4</v>
      </c>
      <c r="AA273" s="238"/>
      <c r="AB273" s="652">
        <v>14</v>
      </c>
      <c r="AC273" s="652"/>
      <c r="AE273" s="266" t="s">
        <v>1034</v>
      </c>
      <c r="AF273" s="253"/>
      <c r="AG273" s="659">
        <v>159.1</v>
      </c>
      <c r="AH273" s="659"/>
      <c r="AI273" s="660">
        <v>193.8</v>
      </c>
      <c r="AJ273" s="661"/>
      <c r="AK273" s="660">
        <v>246.4</v>
      </c>
      <c r="AL273" s="662"/>
      <c r="AN273" s="264"/>
      <c r="AO273" s="264"/>
      <c r="AP273" s="267"/>
      <c r="AQ273" s="267"/>
      <c r="AR273" s="267"/>
      <c r="AS273" s="267"/>
      <c r="AT273" s="267"/>
      <c r="AU273" s="267"/>
    </row>
    <row r="274" spans="1:47" s="86" customFormat="1" ht="16.5" customHeight="1">
      <c r="A274" s="623" t="s">
        <v>131</v>
      </c>
      <c r="B274" s="623"/>
      <c r="C274" s="623"/>
      <c r="D274" s="623"/>
      <c r="E274" s="286"/>
      <c r="F274" s="306">
        <v>2</v>
      </c>
      <c r="G274" s="238"/>
      <c r="H274" s="652">
        <v>5</v>
      </c>
      <c r="I274" s="652"/>
      <c r="J274" s="306">
        <v>3</v>
      </c>
      <c r="K274" s="238"/>
      <c r="L274" s="652">
        <v>6</v>
      </c>
      <c r="M274" s="652"/>
      <c r="N274" s="306">
        <v>1</v>
      </c>
      <c r="O274" s="238"/>
      <c r="P274" s="306">
        <v>3</v>
      </c>
      <c r="Q274" s="238"/>
      <c r="R274" s="306">
        <v>3</v>
      </c>
      <c r="S274" s="238"/>
      <c r="T274" s="652">
        <v>6</v>
      </c>
      <c r="U274" s="652"/>
      <c r="V274" s="306">
        <v>2</v>
      </c>
      <c r="W274" s="238"/>
      <c r="X274" s="652">
        <v>7</v>
      </c>
      <c r="Y274" s="652"/>
      <c r="Z274" s="306">
        <v>1</v>
      </c>
      <c r="AA274" s="238"/>
      <c r="AB274" s="652">
        <v>3</v>
      </c>
      <c r="AC274" s="652"/>
      <c r="AE274" s="237" t="s">
        <v>1035</v>
      </c>
      <c r="AF274" s="237"/>
      <c r="AG274" s="237"/>
      <c r="AH274" s="237"/>
      <c r="AI274" s="237"/>
      <c r="AJ274" s="237"/>
      <c r="AK274" s="237"/>
      <c r="AL274" s="237"/>
      <c r="AM274" s="237"/>
      <c r="AN274" s="264"/>
      <c r="AO274" s="264"/>
      <c r="AP274" s="267"/>
      <c r="AQ274" s="267"/>
      <c r="AR274" s="267"/>
      <c r="AS274" s="267"/>
      <c r="AT274" s="267"/>
      <c r="AU274" s="267"/>
    </row>
    <row r="275" spans="1:47" s="86" customFormat="1" ht="16.5" customHeight="1">
      <c r="A275" s="623" t="s">
        <v>96</v>
      </c>
      <c r="B275" s="623"/>
      <c r="C275" s="623"/>
      <c r="D275" s="623"/>
      <c r="E275" s="286"/>
      <c r="F275" s="306">
        <v>86</v>
      </c>
      <c r="G275" s="238"/>
      <c r="H275" s="652">
        <v>520</v>
      </c>
      <c r="I275" s="652"/>
      <c r="J275" s="306">
        <v>90</v>
      </c>
      <c r="K275" s="238"/>
      <c r="L275" s="652">
        <v>558</v>
      </c>
      <c r="M275" s="652"/>
      <c r="N275" s="306">
        <v>88</v>
      </c>
      <c r="O275" s="238"/>
      <c r="P275" s="306">
        <v>378</v>
      </c>
      <c r="Q275" s="238"/>
      <c r="R275" s="306">
        <v>110</v>
      </c>
      <c r="S275" s="238"/>
      <c r="T275" s="652">
        <v>605</v>
      </c>
      <c r="U275" s="652"/>
      <c r="V275" s="306">
        <v>99</v>
      </c>
      <c r="W275" s="238"/>
      <c r="X275" s="652">
        <v>551</v>
      </c>
      <c r="Y275" s="652"/>
      <c r="Z275" s="306">
        <v>84</v>
      </c>
      <c r="AA275" s="238"/>
      <c r="AB275" s="652">
        <v>517</v>
      </c>
      <c r="AC275" s="652"/>
      <c r="AE275" s="264"/>
      <c r="AF275" s="264"/>
      <c r="AG275" s="267"/>
      <c r="AH275" s="267"/>
      <c r="AI275" s="267"/>
      <c r="AJ275" s="267"/>
      <c r="AK275" s="267"/>
      <c r="AL275" s="267"/>
      <c r="AN275" s="264"/>
      <c r="AO275" s="264"/>
      <c r="AP275" s="267"/>
      <c r="AQ275" s="267"/>
      <c r="AR275" s="267"/>
      <c r="AS275" s="267"/>
      <c r="AT275" s="267"/>
      <c r="AU275" s="267"/>
    </row>
    <row r="276" spans="1:47" s="86" customFormat="1" ht="16.5" customHeight="1" thickBot="1">
      <c r="A276" s="630" t="s">
        <v>116</v>
      </c>
      <c r="B276" s="630"/>
      <c r="C276" s="630"/>
      <c r="D276" s="630"/>
      <c r="E276" s="248"/>
      <c r="F276" s="235">
        <v>8</v>
      </c>
      <c r="G276" s="266"/>
      <c r="H276" s="236">
        <v>90</v>
      </c>
      <c r="I276" s="236"/>
      <c r="J276" s="235">
        <v>6</v>
      </c>
      <c r="K276" s="266"/>
      <c r="L276" s="236">
        <v>87</v>
      </c>
      <c r="M276" s="236"/>
      <c r="N276" s="235">
        <v>3</v>
      </c>
      <c r="O276" s="266"/>
      <c r="P276" s="235">
        <v>81</v>
      </c>
      <c r="Q276" s="266"/>
      <c r="R276" s="235">
        <v>6</v>
      </c>
      <c r="S276" s="266"/>
      <c r="T276" s="236">
        <v>71</v>
      </c>
      <c r="U276" s="236"/>
      <c r="V276" s="235">
        <v>6</v>
      </c>
      <c r="W276" s="266"/>
      <c r="X276" s="236">
        <v>73</v>
      </c>
      <c r="Y276" s="236"/>
      <c r="Z276" s="663"/>
      <c r="AA276" s="664"/>
      <c r="AB276" s="663"/>
      <c r="AC276" s="665"/>
      <c r="AE276" s="264"/>
      <c r="AF276" s="264"/>
      <c r="AG276" s="267"/>
      <c r="AH276" s="267"/>
      <c r="AI276" s="267"/>
      <c r="AJ276" s="267"/>
      <c r="AK276" s="267"/>
      <c r="AL276" s="267"/>
      <c r="AN276" s="264"/>
      <c r="AO276" s="264"/>
      <c r="AP276" s="267"/>
      <c r="AQ276" s="267"/>
      <c r="AR276" s="267"/>
      <c r="AS276" s="267"/>
      <c r="AT276" s="267"/>
      <c r="AU276" s="267"/>
    </row>
    <row r="277" spans="1:47" s="86" customFormat="1" ht="21" customHeight="1">
      <c r="A277" s="232" t="s">
        <v>1037</v>
      </c>
      <c r="B277" s="232"/>
      <c r="C277" s="232"/>
      <c r="D277" s="232"/>
      <c r="E277" s="232"/>
      <c r="F277" s="232"/>
      <c r="G277" s="232"/>
      <c r="H277" s="232"/>
      <c r="I277" s="232"/>
      <c r="J277" s="232"/>
      <c r="K277" s="232"/>
      <c r="L277" s="232"/>
      <c r="M277" s="232"/>
      <c r="N277" s="232"/>
      <c r="O277" s="232"/>
      <c r="P277" s="232"/>
      <c r="Q277" s="232"/>
      <c r="R277" s="232"/>
      <c r="S277" s="232"/>
      <c r="T277" s="232"/>
      <c r="U277" s="232"/>
      <c r="V277" s="232"/>
      <c r="W277" s="232"/>
      <c r="X277" s="232"/>
      <c r="Y277" s="232"/>
      <c r="Z277" s="232"/>
      <c r="AA277" s="232"/>
      <c r="AB277" s="232"/>
      <c r="AC277" s="232"/>
      <c r="AE277" s="264"/>
      <c r="AF277" s="264"/>
      <c r="AG277" s="267"/>
      <c r="AH277" s="267"/>
      <c r="AI277" s="267"/>
      <c r="AJ277" s="267"/>
      <c r="AK277" s="267"/>
      <c r="AL277" s="267"/>
      <c r="AN277" s="264"/>
      <c r="AO277" s="264"/>
      <c r="AP277" s="267"/>
      <c r="AQ277" s="267"/>
      <c r="AR277" s="267"/>
      <c r="AS277" s="267"/>
      <c r="AT277" s="267"/>
      <c r="AU277" s="267"/>
    </row>
    <row r="278" spans="1:56" s="86" customFormat="1" ht="21" customHeight="1">
      <c r="A278" s="286"/>
      <c r="B278" s="286"/>
      <c r="C278" s="286"/>
      <c r="D278" s="286"/>
      <c r="AE278" s="77"/>
      <c r="AF278" s="77"/>
      <c r="AG278" s="77"/>
      <c r="AH278" s="77"/>
      <c r="AI278" s="77"/>
      <c r="AJ278" s="77"/>
      <c r="AK278" s="38"/>
      <c r="AL278" s="38"/>
      <c r="AM278" s="38"/>
      <c r="AN278" s="38"/>
      <c r="AO278" s="38"/>
      <c r="AP278" s="19"/>
      <c r="AQ278" s="19"/>
      <c r="AR278" s="19"/>
      <c r="AS278" s="38"/>
      <c r="AT278" s="38"/>
      <c r="AU278" s="38"/>
      <c r="AV278" s="38"/>
      <c r="AW278" s="38"/>
      <c r="AX278" s="38"/>
      <c r="AY278" s="38"/>
      <c r="AZ278" s="38"/>
      <c r="BA278" s="38"/>
      <c r="BB278" s="38"/>
      <c r="BC278" s="38"/>
      <c r="BD278" s="38"/>
    </row>
    <row r="279" spans="37:56" s="86" customFormat="1" ht="21" customHeight="1">
      <c r="AK279" s="38"/>
      <c r="AL279" s="38"/>
      <c r="AM279" s="38"/>
      <c r="AN279" s="38"/>
      <c r="AO279" s="38"/>
      <c r="AP279" s="38"/>
      <c r="AQ279" s="38"/>
      <c r="AR279" s="38"/>
      <c r="AS279" s="38"/>
      <c r="AT279" s="38"/>
      <c r="AU279" s="38"/>
      <c r="AV279" s="38"/>
      <c r="AW279" s="38"/>
      <c r="AX279" s="38"/>
      <c r="AY279" s="38"/>
      <c r="AZ279" s="38"/>
      <c r="BA279" s="38"/>
      <c r="BB279" s="38"/>
      <c r="BC279" s="38"/>
      <c r="BD279" s="38"/>
    </row>
    <row r="280" spans="1:56" s="86" customFormat="1" ht="23.25" customHeight="1" thickBot="1">
      <c r="A280" s="334" t="s">
        <v>136</v>
      </c>
      <c r="B280" s="334"/>
      <c r="C280" s="334"/>
      <c r="D280" s="334"/>
      <c r="E280" s="334"/>
      <c r="F280" s="334"/>
      <c r="G280" s="334"/>
      <c r="H280" s="334"/>
      <c r="I280" s="334"/>
      <c r="AK280" s="77"/>
      <c r="AL280" s="77"/>
      <c r="AM280" s="77"/>
      <c r="AN280" s="77"/>
      <c r="AO280" s="77"/>
      <c r="AP280" s="77"/>
      <c r="AQ280" s="77"/>
      <c r="AR280" s="77"/>
      <c r="AS280" s="77"/>
      <c r="AT280" s="77"/>
      <c r="AU280" s="77"/>
      <c r="AV280" s="77"/>
      <c r="AW280" s="77"/>
      <c r="AX280" s="77"/>
      <c r="AY280" s="77"/>
      <c r="AZ280" s="77"/>
      <c r="BA280" s="77"/>
      <c r="BB280" s="77"/>
      <c r="BC280" s="77"/>
      <c r="BD280" s="77"/>
    </row>
    <row r="281" spans="1:56" s="86" customFormat="1" ht="21" customHeight="1">
      <c r="A281" s="289" t="s">
        <v>148</v>
      </c>
      <c r="B281" s="287"/>
      <c r="C281" s="271"/>
      <c r="D281" s="255" t="s">
        <v>858</v>
      </c>
      <c r="E281" s="256"/>
      <c r="F281" s="256"/>
      <c r="G281" s="666"/>
      <c r="H281" s="312" t="s">
        <v>859</v>
      </c>
      <c r="I281" s="312"/>
      <c r="J281" s="287"/>
      <c r="K281" s="287"/>
      <c r="L281" s="255" t="s">
        <v>860</v>
      </c>
      <c r="M281" s="256"/>
      <c r="N281" s="256"/>
      <c r="O281" s="666"/>
      <c r="P281" s="312" t="s">
        <v>647</v>
      </c>
      <c r="Q281" s="312"/>
      <c r="R281" s="287"/>
      <c r="S281" s="287"/>
      <c r="T281" s="255" t="s">
        <v>861</v>
      </c>
      <c r="U281" s="256"/>
      <c r="V281" s="256"/>
      <c r="W281" s="666"/>
      <c r="X281" s="312" t="s">
        <v>648</v>
      </c>
      <c r="Y281" s="312"/>
      <c r="Z281" s="287"/>
      <c r="AA281" s="287"/>
      <c r="AB281" s="255" t="s">
        <v>663</v>
      </c>
      <c r="AC281" s="256"/>
      <c r="AD281" s="256"/>
      <c r="AE281" s="666"/>
      <c r="AF281" s="312" t="s">
        <v>791</v>
      </c>
      <c r="AG281" s="312"/>
      <c r="AH281" s="287"/>
      <c r="AI281" s="271"/>
      <c r="AK281" s="161"/>
      <c r="AL281" s="161"/>
      <c r="AM281" s="161"/>
      <c r="AN281" s="161"/>
      <c r="AO281" s="161"/>
      <c r="AP281" s="161"/>
      <c r="AQ281" s="161"/>
      <c r="AR281" s="161"/>
      <c r="AS281" s="161"/>
      <c r="AT281" s="161"/>
      <c r="AU281" s="161"/>
      <c r="AV281" s="161"/>
      <c r="AW281" s="161"/>
      <c r="AX281" s="161"/>
      <c r="AY281" s="161"/>
      <c r="AZ281" s="161"/>
      <c r="BA281" s="161"/>
      <c r="BB281" s="161"/>
      <c r="BC281" s="161"/>
      <c r="BD281" s="161"/>
    </row>
    <row r="282" spans="1:56" s="86" customFormat="1" ht="21" customHeight="1">
      <c r="A282" s="381"/>
      <c r="B282" s="288"/>
      <c r="C282" s="348"/>
      <c r="D282" s="559"/>
      <c r="E282" s="559"/>
      <c r="F282" s="288" t="s">
        <v>862</v>
      </c>
      <c r="G282" s="288"/>
      <c r="H282" s="559"/>
      <c r="I282" s="559"/>
      <c r="J282" s="288" t="s">
        <v>862</v>
      </c>
      <c r="K282" s="288"/>
      <c r="L282" s="559"/>
      <c r="M282" s="559"/>
      <c r="N282" s="288" t="s">
        <v>862</v>
      </c>
      <c r="O282" s="288"/>
      <c r="P282" s="559"/>
      <c r="Q282" s="559"/>
      <c r="R282" s="288" t="s">
        <v>862</v>
      </c>
      <c r="S282" s="288"/>
      <c r="T282" s="667"/>
      <c r="U282" s="545"/>
      <c r="V282" s="288" t="s">
        <v>862</v>
      </c>
      <c r="W282" s="288"/>
      <c r="X282" s="559"/>
      <c r="Y282" s="559"/>
      <c r="Z282" s="288" t="s">
        <v>862</v>
      </c>
      <c r="AA282" s="288"/>
      <c r="AB282" s="667"/>
      <c r="AC282" s="545"/>
      <c r="AD282" s="288" t="s">
        <v>862</v>
      </c>
      <c r="AE282" s="348"/>
      <c r="AF282" s="559"/>
      <c r="AG282" s="559"/>
      <c r="AH282" s="288" t="s">
        <v>147</v>
      </c>
      <c r="AI282" s="348"/>
      <c r="AK282" s="77"/>
      <c r="AL282" s="77"/>
      <c r="AM282" s="77"/>
      <c r="AN282" s="77"/>
      <c r="AO282" s="77"/>
      <c r="AP282" s="77"/>
      <c r="AQ282" s="77"/>
      <c r="AR282" s="77"/>
      <c r="AS282" s="77"/>
      <c r="AT282" s="77"/>
      <c r="AU282" s="77"/>
      <c r="AV282" s="77"/>
      <c r="AW282" s="77"/>
      <c r="AX282" s="77"/>
      <c r="AY282" s="77"/>
      <c r="AZ282" s="77"/>
      <c r="BA282" s="77"/>
      <c r="BB282" s="77"/>
      <c r="BC282" s="77"/>
      <c r="BD282" s="77"/>
    </row>
    <row r="283" spans="1:56" s="86" customFormat="1" ht="21" customHeight="1">
      <c r="A283" s="286"/>
      <c r="B283" s="286"/>
      <c r="C283" s="286"/>
      <c r="D283" s="306" t="s">
        <v>863</v>
      </c>
      <c r="E283" s="264"/>
      <c r="F283" s="306" t="s">
        <v>864</v>
      </c>
      <c r="G283" s="238"/>
      <c r="H283" s="652" t="s">
        <v>863</v>
      </c>
      <c r="I283" s="652"/>
      <c r="J283" s="306" t="s">
        <v>864</v>
      </c>
      <c r="K283" s="238"/>
      <c r="L283" s="652" t="s">
        <v>863</v>
      </c>
      <c r="M283" s="652"/>
      <c r="N283" s="306" t="s">
        <v>864</v>
      </c>
      <c r="O283" s="238"/>
      <c r="P283" s="652" t="s">
        <v>863</v>
      </c>
      <c r="Q283" s="652"/>
      <c r="R283" s="306" t="s">
        <v>864</v>
      </c>
      <c r="S283" s="238"/>
      <c r="T283" s="650" t="s">
        <v>863</v>
      </c>
      <c r="U283" s="651"/>
      <c r="V283" s="306" t="s">
        <v>864</v>
      </c>
      <c r="W283" s="238"/>
      <c r="X283" s="652" t="s">
        <v>863</v>
      </c>
      <c r="Y283" s="652"/>
      <c r="Z283" s="306" t="s">
        <v>864</v>
      </c>
      <c r="AA283" s="238"/>
      <c r="AB283" s="650" t="s">
        <v>863</v>
      </c>
      <c r="AC283" s="651"/>
      <c r="AD283" s="650" t="s">
        <v>864</v>
      </c>
      <c r="AE283" s="668"/>
      <c r="AF283" s="306" t="s">
        <v>149</v>
      </c>
      <c r="AG283" s="264"/>
      <c r="AH283" s="650" t="s">
        <v>150</v>
      </c>
      <c r="AI283" s="668"/>
      <c r="AK283" s="77"/>
      <c r="AL283" s="19"/>
      <c r="AM283" s="77"/>
      <c r="AN283" s="77"/>
      <c r="AO283" s="77"/>
      <c r="AP283" s="19"/>
      <c r="AQ283" s="77"/>
      <c r="AR283" s="77"/>
      <c r="AS283" s="77"/>
      <c r="AT283" s="77"/>
      <c r="AU283" s="77"/>
      <c r="AV283" s="77"/>
      <c r="AW283" s="77"/>
      <c r="AX283" s="19"/>
      <c r="AY283" s="77"/>
      <c r="AZ283" s="77"/>
      <c r="BA283" s="77"/>
      <c r="BB283" s="19"/>
      <c r="BC283" s="77"/>
      <c r="BD283" s="77"/>
    </row>
    <row r="284" spans="1:56" s="86" customFormat="1" ht="21" customHeight="1">
      <c r="A284" s="653" t="s">
        <v>138</v>
      </c>
      <c r="B284" s="653"/>
      <c r="C284" s="653"/>
      <c r="D284" s="306">
        <v>738</v>
      </c>
      <c r="E284" s="264"/>
      <c r="F284" s="669">
        <v>100</v>
      </c>
      <c r="G284" s="670"/>
      <c r="H284" s="652">
        <v>696</v>
      </c>
      <c r="I284" s="652"/>
      <c r="J284" s="669">
        <v>100</v>
      </c>
      <c r="K284" s="670"/>
      <c r="L284" s="652">
        <v>672</v>
      </c>
      <c r="M284" s="652"/>
      <c r="N284" s="669">
        <v>100</v>
      </c>
      <c r="O284" s="670"/>
      <c r="P284" s="652">
        <v>639</v>
      </c>
      <c r="Q284" s="652"/>
      <c r="R284" s="669">
        <v>100</v>
      </c>
      <c r="S284" s="670"/>
      <c r="T284" s="306">
        <v>612</v>
      </c>
      <c r="U284" s="238"/>
      <c r="V284" s="669">
        <v>100</v>
      </c>
      <c r="W284" s="670"/>
      <c r="X284" s="652">
        <v>523</v>
      </c>
      <c r="Y284" s="652"/>
      <c r="Z284" s="669">
        <v>100</v>
      </c>
      <c r="AA284" s="670"/>
      <c r="AB284" s="306">
        <v>446</v>
      </c>
      <c r="AC284" s="238"/>
      <c r="AD284" s="669">
        <v>100</v>
      </c>
      <c r="AE284" s="671"/>
      <c r="AF284" s="306">
        <v>412</v>
      </c>
      <c r="AG284" s="264"/>
      <c r="AH284" s="669">
        <v>100</v>
      </c>
      <c r="AI284" s="671"/>
      <c r="AK284" s="77"/>
      <c r="AL284" s="77"/>
      <c r="AM284" s="77"/>
      <c r="AN284" s="77"/>
      <c r="AO284" s="77"/>
      <c r="AP284" s="77"/>
      <c r="AQ284" s="77"/>
      <c r="AR284" s="77"/>
      <c r="AS284" s="77"/>
      <c r="AT284" s="77"/>
      <c r="AU284" s="77"/>
      <c r="AV284" s="77"/>
      <c r="AW284" s="77"/>
      <c r="AX284" s="77"/>
      <c r="AY284" s="77"/>
      <c r="AZ284" s="77"/>
      <c r="BA284" s="77"/>
      <c r="BB284" s="77"/>
      <c r="BC284" s="77"/>
      <c r="BD284" s="77"/>
    </row>
    <row r="285" spans="1:56" s="86" customFormat="1" ht="21" customHeight="1">
      <c r="A285" s="653" t="s">
        <v>139</v>
      </c>
      <c r="B285" s="653"/>
      <c r="C285" s="653"/>
      <c r="D285" s="306" t="s">
        <v>621</v>
      </c>
      <c r="E285" s="264"/>
      <c r="F285" s="306" t="s">
        <v>621</v>
      </c>
      <c r="G285" s="238"/>
      <c r="H285" s="652">
        <v>1</v>
      </c>
      <c r="I285" s="652"/>
      <c r="J285" s="306">
        <v>0.1</v>
      </c>
      <c r="K285" s="238"/>
      <c r="L285" s="652">
        <v>1</v>
      </c>
      <c r="M285" s="652"/>
      <c r="N285" s="306">
        <v>0.2</v>
      </c>
      <c r="O285" s="238"/>
      <c r="P285" s="652" t="s">
        <v>621</v>
      </c>
      <c r="Q285" s="652"/>
      <c r="R285" s="306" t="s">
        <v>621</v>
      </c>
      <c r="S285" s="238"/>
      <c r="T285" s="306">
        <v>1</v>
      </c>
      <c r="U285" s="238"/>
      <c r="V285" s="306">
        <v>0.2</v>
      </c>
      <c r="W285" s="238"/>
      <c r="X285" s="652" t="s">
        <v>621</v>
      </c>
      <c r="Y285" s="652"/>
      <c r="Z285" s="306" t="s">
        <v>621</v>
      </c>
      <c r="AA285" s="238"/>
      <c r="AB285" s="306" t="s">
        <v>621</v>
      </c>
      <c r="AC285" s="238"/>
      <c r="AD285" s="306" t="s">
        <v>621</v>
      </c>
      <c r="AE285" s="264"/>
      <c r="AF285" s="306" t="s">
        <v>72</v>
      </c>
      <c r="AG285" s="264"/>
      <c r="AH285" s="306" t="s">
        <v>72</v>
      </c>
      <c r="AI285" s="264"/>
      <c r="AK285" s="77"/>
      <c r="AL285" s="77"/>
      <c r="AM285" s="77"/>
      <c r="AN285" s="77"/>
      <c r="AO285" s="77"/>
      <c r="AP285" s="77"/>
      <c r="AQ285" s="77"/>
      <c r="AR285" s="77"/>
      <c r="AS285" s="77"/>
      <c r="AT285" s="77"/>
      <c r="AU285" s="77"/>
      <c r="AV285" s="77"/>
      <c r="AW285" s="77"/>
      <c r="AX285" s="77"/>
      <c r="AY285" s="77"/>
      <c r="AZ285" s="77"/>
      <c r="BA285" s="77"/>
      <c r="BB285" s="77"/>
      <c r="BC285" s="77"/>
      <c r="BD285" s="77"/>
    </row>
    <row r="286" spans="1:56" s="86" customFormat="1" ht="21" customHeight="1">
      <c r="A286" s="653" t="s">
        <v>145</v>
      </c>
      <c r="B286" s="653"/>
      <c r="C286" s="653"/>
      <c r="D286" s="306">
        <v>73</v>
      </c>
      <c r="E286" s="264"/>
      <c r="F286" s="306">
        <v>9.9</v>
      </c>
      <c r="G286" s="238"/>
      <c r="H286" s="652">
        <v>73</v>
      </c>
      <c r="I286" s="652"/>
      <c r="J286" s="306">
        <v>10.5</v>
      </c>
      <c r="K286" s="238"/>
      <c r="L286" s="652">
        <v>70</v>
      </c>
      <c r="M286" s="652"/>
      <c r="N286" s="306">
        <v>10.4</v>
      </c>
      <c r="O286" s="238"/>
      <c r="P286" s="652">
        <v>68</v>
      </c>
      <c r="Q286" s="652"/>
      <c r="R286" s="306">
        <v>10.6</v>
      </c>
      <c r="S286" s="238"/>
      <c r="T286" s="306">
        <v>55</v>
      </c>
      <c r="U286" s="238"/>
      <c r="V286" s="306">
        <v>9</v>
      </c>
      <c r="W286" s="238"/>
      <c r="X286" s="652">
        <v>1</v>
      </c>
      <c r="Y286" s="652"/>
      <c r="Z286" s="669">
        <v>0.2</v>
      </c>
      <c r="AA286" s="670"/>
      <c r="AB286" s="306">
        <v>1</v>
      </c>
      <c r="AC286" s="238"/>
      <c r="AD286" s="306">
        <v>0.2</v>
      </c>
      <c r="AE286" s="264"/>
      <c r="AF286" s="306">
        <v>6</v>
      </c>
      <c r="AG286" s="264"/>
      <c r="AH286" s="672">
        <f>ROUND(AF286/AF284*100,2)</f>
        <v>1.46</v>
      </c>
      <c r="AI286" s="673"/>
      <c r="AK286" s="77"/>
      <c r="AL286" s="77"/>
      <c r="AM286" s="77"/>
      <c r="AN286" s="77"/>
      <c r="AO286" s="77"/>
      <c r="AP286" s="77"/>
      <c r="AQ286" s="77"/>
      <c r="AR286" s="77"/>
      <c r="AS286" s="77"/>
      <c r="AT286" s="77"/>
      <c r="AU286" s="77"/>
      <c r="AV286" s="77"/>
      <c r="AW286" s="77"/>
      <c r="AX286" s="77"/>
      <c r="AY286" s="77"/>
      <c r="AZ286" s="77"/>
      <c r="BA286" s="77"/>
      <c r="BB286" s="77"/>
      <c r="BC286" s="77"/>
      <c r="BD286" s="77"/>
    </row>
    <row r="287" spans="1:56" s="86" customFormat="1" ht="21" customHeight="1">
      <c r="A287" s="623" t="s">
        <v>137</v>
      </c>
      <c r="B287" s="623"/>
      <c r="C287" s="623"/>
      <c r="D287" s="306">
        <v>74</v>
      </c>
      <c r="E287" s="264"/>
      <c r="F287" s="306">
        <v>10</v>
      </c>
      <c r="G287" s="238"/>
      <c r="H287" s="652">
        <v>58</v>
      </c>
      <c r="I287" s="652"/>
      <c r="J287" s="669">
        <v>8.3</v>
      </c>
      <c r="K287" s="670"/>
      <c r="L287" s="652">
        <v>50</v>
      </c>
      <c r="M287" s="652"/>
      <c r="N287" s="306">
        <v>7.4</v>
      </c>
      <c r="O287" s="238"/>
      <c r="P287" s="652">
        <v>51</v>
      </c>
      <c r="Q287" s="652"/>
      <c r="R287" s="306">
        <v>8</v>
      </c>
      <c r="S287" s="238"/>
      <c r="T287" s="306">
        <v>50</v>
      </c>
      <c r="U287" s="238"/>
      <c r="V287" s="669">
        <v>8.2</v>
      </c>
      <c r="W287" s="670"/>
      <c r="X287" s="652">
        <v>46</v>
      </c>
      <c r="Y287" s="652"/>
      <c r="Z287" s="306">
        <v>8.8</v>
      </c>
      <c r="AA287" s="238"/>
      <c r="AB287" s="306">
        <v>35</v>
      </c>
      <c r="AC287" s="238"/>
      <c r="AD287" s="306">
        <v>7.9</v>
      </c>
      <c r="AE287" s="264"/>
      <c r="AF287" s="306">
        <v>25</v>
      </c>
      <c r="AG287" s="264"/>
      <c r="AH287" s="672">
        <f>ROUND(AF287/AF284*100,2)</f>
        <v>6.07</v>
      </c>
      <c r="AI287" s="673"/>
      <c r="AK287" s="77"/>
      <c r="AL287" s="77"/>
      <c r="AM287" s="77"/>
      <c r="AN287" s="77"/>
      <c r="AO287" s="77"/>
      <c r="AP287" s="77"/>
      <c r="AQ287" s="77"/>
      <c r="AR287" s="77"/>
      <c r="AS287" s="77"/>
      <c r="AT287" s="77"/>
      <c r="AU287" s="77"/>
      <c r="AV287" s="77"/>
      <c r="AW287" s="77"/>
      <c r="AX287" s="77"/>
      <c r="AY287" s="77"/>
      <c r="AZ287" s="77"/>
      <c r="BA287" s="77"/>
      <c r="BB287" s="77"/>
      <c r="BC287" s="77"/>
      <c r="BD287" s="77"/>
    </row>
    <row r="288" spans="1:56" s="86" customFormat="1" ht="21" customHeight="1">
      <c r="A288" s="623" t="s">
        <v>140</v>
      </c>
      <c r="B288" s="623"/>
      <c r="C288" s="623"/>
      <c r="D288" s="306">
        <v>143</v>
      </c>
      <c r="E288" s="264"/>
      <c r="F288" s="669">
        <v>19.4</v>
      </c>
      <c r="G288" s="670"/>
      <c r="H288" s="652">
        <v>144</v>
      </c>
      <c r="I288" s="652"/>
      <c r="J288" s="306">
        <v>20.7</v>
      </c>
      <c r="K288" s="238"/>
      <c r="L288" s="652">
        <v>152</v>
      </c>
      <c r="M288" s="652"/>
      <c r="N288" s="306">
        <v>22.6</v>
      </c>
      <c r="O288" s="238"/>
      <c r="P288" s="652">
        <v>139</v>
      </c>
      <c r="Q288" s="652"/>
      <c r="R288" s="306">
        <v>21.8</v>
      </c>
      <c r="S288" s="238"/>
      <c r="T288" s="306">
        <v>124</v>
      </c>
      <c r="U288" s="238"/>
      <c r="V288" s="306">
        <v>20.3</v>
      </c>
      <c r="W288" s="238"/>
      <c r="X288" s="652">
        <v>123</v>
      </c>
      <c r="Y288" s="652"/>
      <c r="Z288" s="306">
        <v>23.5</v>
      </c>
      <c r="AA288" s="238"/>
      <c r="AB288" s="306">
        <v>95</v>
      </c>
      <c r="AC288" s="238"/>
      <c r="AD288" s="306">
        <v>21.3</v>
      </c>
      <c r="AE288" s="264"/>
      <c r="AF288" s="306">
        <v>80</v>
      </c>
      <c r="AG288" s="264"/>
      <c r="AH288" s="672">
        <f>ROUND(AF288/AF284*100,2)</f>
        <v>19.42</v>
      </c>
      <c r="AI288" s="673"/>
      <c r="AK288" s="77"/>
      <c r="AL288" s="77"/>
      <c r="AM288" s="77"/>
      <c r="AN288" s="77"/>
      <c r="AO288" s="77"/>
      <c r="AP288" s="77"/>
      <c r="AQ288" s="77"/>
      <c r="AR288" s="77"/>
      <c r="AS288" s="77"/>
      <c r="AT288" s="77"/>
      <c r="AU288" s="77"/>
      <c r="AV288" s="77"/>
      <c r="AW288" s="77"/>
      <c r="AX288" s="77"/>
      <c r="AY288" s="77"/>
      <c r="AZ288" s="77"/>
      <c r="BA288" s="77"/>
      <c r="BB288" s="77"/>
      <c r="BC288" s="77"/>
      <c r="BD288" s="77"/>
    </row>
    <row r="289" spans="1:56" s="86" customFormat="1" ht="21" customHeight="1">
      <c r="A289" s="623" t="s">
        <v>141</v>
      </c>
      <c r="B289" s="623"/>
      <c r="C289" s="623"/>
      <c r="D289" s="306">
        <v>139</v>
      </c>
      <c r="E289" s="264"/>
      <c r="F289" s="306">
        <v>18.8</v>
      </c>
      <c r="G289" s="238"/>
      <c r="H289" s="652">
        <v>126</v>
      </c>
      <c r="I289" s="652"/>
      <c r="J289" s="306">
        <v>18.1</v>
      </c>
      <c r="K289" s="238"/>
      <c r="L289" s="652">
        <v>111</v>
      </c>
      <c r="M289" s="652"/>
      <c r="N289" s="306">
        <v>16.5</v>
      </c>
      <c r="O289" s="238"/>
      <c r="P289" s="652">
        <v>116</v>
      </c>
      <c r="Q289" s="652"/>
      <c r="R289" s="306">
        <v>18.2</v>
      </c>
      <c r="S289" s="238"/>
      <c r="T289" s="306">
        <v>115</v>
      </c>
      <c r="U289" s="238"/>
      <c r="V289" s="306">
        <v>18.8</v>
      </c>
      <c r="W289" s="238"/>
      <c r="X289" s="652">
        <v>104</v>
      </c>
      <c r="Y289" s="652"/>
      <c r="Z289" s="306">
        <v>19.9</v>
      </c>
      <c r="AA289" s="238"/>
      <c r="AB289" s="306">
        <v>78</v>
      </c>
      <c r="AC289" s="238"/>
      <c r="AD289" s="306">
        <v>17.5</v>
      </c>
      <c r="AE289" s="264"/>
      <c r="AF289" s="306">
        <v>70</v>
      </c>
      <c r="AG289" s="264"/>
      <c r="AH289" s="672">
        <f>ROUND(AF289/AF284*100,2)</f>
        <v>16.99</v>
      </c>
      <c r="AI289" s="673"/>
      <c r="AK289" s="77"/>
      <c r="AL289" s="77"/>
      <c r="AM289" s="77"/>
      <c r="AN289" s="77"/>
      <c r="AO289" s="77"/>
      <c r="AP289" s="77"/>
      <c r="AQ289" s="77"/>
      <c r="AR289" s="77"/>
      <c r="AS289" s="77"/>
      <c r="AT289" s="77"/>
      <c r="AU289" s="77"/>
      <c r="AV289" s="77"/>
      <c r="AW289" s="77"/>
      <c r="AX289" s="77"/>
      <c r="AY289" s="77"/>
      <c r="AZ289" s="77"/>
      <c r="BA289" s="77"/>
      <c r="BB289" s="77"/>
      <c r="BC289" s="77"/>
      <c r="BD289" s="77"/>
    </row>
    <row r="290" spans="1:56" s="86" customFormat="1" ht="21" customHeight="1">
      <c r="A290" s="623" t="s">
        <v>142</v>
      </c>
      <c r="B290" s="623"/>
      <c r="C290" s="623"/>
      <c r="D290" s="306">
        <v>124</v>
      </c>
      <c r="E290" s="264"/>
      <c r="F290" s="306">
        <v>16.8</v>
      </c>
      <c r="G290" s="238"/>
      <c r="H290" s="652">
        <v>119</v>
      </c>
      <c r="I290" s="652"/>
      <c r="J290" s="306">
        <v>17.1</v>
      </c>
      <c r="K290" s="238"/>
      <c r="L290" s="652">
        <v>110</v>
      </c>
      <c r="M290" s="652"/>
      <c r="N290" s="306">
        <v>16.4</v>
      </c>
      <c r="O290" s="238"/>
      <c r="P290" s="652">
        <v>96</v>
      </c>
      <c r="Q290" s="652"/>
      <c r="R290" s="306">
        <v>15</v>
      </c>
      <c r="S290" s="238"/>
      <c r="T290" s="306">
        <v>102</v>
      </c>
      <c r="U290" s="238"/>
      <c r="V290" s="669">
        <v>16.7</v>
      </c>
      <c r="W290" s="670"/>
      <c r="X290" s="652">
        <v>94</v>
      </c>
      <c r="Y290" s="652"/>
      <c r="Z290" s="306">
        <v>18</v>
      </c>
      <c r="AA290" s="238"/>
      <c r="AB290" s="306">
        <v>84</v>
      </c>
      <c r="AC290" s="238"/>
      <c r="AD290" s="669">
        <v>18.8</v>
      </c>
      <c r="AE290" s="671"/>
      <c r="AF290" s="306">
        <v>68</v>
      </c>
      <c r="AG290" s="264"/>
      <c r="AH290" s="672">
        <f>ROUND(AF290/AF284*100,2)</f>
        <v>16.5</v>
      </c>
      <c r="AI290" s="673"/>
      <c r="AK290" s="77"/>
      <c r="AL290" s="77"/>
      <c r="AM290" s="77"/>
      <c r="AN290" s="77"/>
      <c r="AO290" s="77"/>
      <c r="AP290" s="77"/>
      <c r="AQ290" s="77"/>
      <c r="AR290" s="77"/>
      <c r="AS290" s="77"/>
      <c r="AT290" s="77"/>
      <c r="AU290" s="77"/>
      <c r="AV290" s="77"/>
      <c r="AW290" s="77"/>
      <c r="AX290" s="77"/>
      <c r="AY290" s="77"/>
      <c r="AZ290" s="77"/>
      <c r="BA290" s="77"/>
      <c r="BB290" s="77"/>
      <c r="BC290" s="77"/>
      <c r="BD290" s="77"/>
    </row>
    <row r="291" spans="1:56" s="86" customFormat="1" ht="21" customHeight="1">
      <c r="A291" s="623" t="s">
        <v>615</v>
      </c>
      <c r="B291" s="623"/>
      <c r="C291" s="623"/>
      <c r="D291" s="306">
        <v>117</v>
      </c>
      <c r="E291" s="264"/>
      <c r="F291" s="306">
        <v>15.9</v>
      </c>
      <c r="G291" s="238"/>
      <c r="H291" s="652">
        <v>116</v>
      </c>
      <c r="I291" s="652"/>
      <c r="J291" s="306">
        <v>16.7</v>
      </c>
      <c r="K291" s="238"/>
      <c r="L291" s="652">
        <v>115</v>
      </c>
      <c r="M291" s="652"/>
      <c r="N291" s="306">
        <v>17.1</v>
      </c>
      <c r="O291" s="238"/>
      <c r="P291" s="652">
        <v>99</v>
      </c>
      <c r="Q291" s="652"/>
      <c r="R291" s="306">
        <v>15.5</v>
      </c>
      <c r="S291" s="238"/>
      <c r="T291" s="306">
        <v>98</v>
      </c>
      <c r="U291" s="238"/>
      <c r="V291" s="669">
        <v>16.9</v>
      </c>
      <c r="W291" s="670"/>
      <c r="X291" s="652">
        <v>87</v>
      </c>
      <c r="Y291" s="652"/>
      <c r="Z291" s="306">
        <v>16.6</v>
      </c>
      <c r="AA291" s="238"/>
      <c r="AB291" s="306">
        <v>72</v>
      </c>
      <c r="AC291" s="238"/>
      <c r="AD291" s="306">
        <v>16.1</v>
      </c>
      <c r="AE291" s="264"/>
      <c r="AF291" s="306">
        <v>78</v>
      </c>
      <c r="AG291" s="264"/>
      <c r="AH291" s="672">
        <f>ROUND(AF291/AF284*100,2)</f>
        <v>18.93</v>
      </c>
      <c r="AI291" s="673"/>
      <c r="AK291" s="77"/>
      <c r="AL291" s="77"/>
      <c r="AM291" s="77"/>
      <c r="AN291" s="77"/>
      <c r="AO291" s="77"/>
      <c r="AP291" s="77"/>
      <c r="AQ291" s="77"/>
      <c r="AR291" s="77"/>
      <c r="AS291" s="77"/>
      <c r="AT291" s="77"/>
      <c r="AU291" s="77"/>
      <c r="AV291" s="77"/>
      <c r="AW291" s="77"/>
      <c r="AX291" s="77"/>
      <c r="AY291" s="77"/>
      <c r="AZ291" s="77"/>
      <c r="BA291" s="77"/>
      <c r="BB291" s="77"/>
      <c r="BC291" s="77"/>
      <c r="BD291" s="77"/>
    </row>
    <row r="292" spans="1:35" s="86" customFormat="1" ht="21" customHeight="1">
      <c r="A292" s="623" t="s">
        <v>143</v>
      </c>
      <c r="B292" s="623"/>
      <c r="C292" s="623"/>
      <c r="D292" s="306">
        <v>52</v>
      </c>
      <c r="E292" s="264"/>
      <c r="F292" s="306">
        <v>7.1</v>
      </c>
      <c r="G292" s="238"/>
      <c r="H292" s="652">
        <v>42</v>
      </c>
      <c r="I292" s="652"/>
      <c r="J292" s="306">
        <v>6</v>
      </c>
      <c r="K292" s="238"/>
      <c r="L292" s="652">
        <v>43</v>
      </c>
      <c r="M292" s="652"/>
      <c r="N292" s="669">
        <v>6.4</v>
      </c>
      <c r="O292" s="670"/>
      <c r="P292" s="652">
        <v>42</v>
      </c>
      <c r="Q292" s="652"/>
      <c r="R292" s="306">
        <v>6.6</v>
      </c>
      <c r="S292" s="238"/>
      <c r="T292" s="306">
        <v>40</v>
      </c>
      <c r="U292" s="238"/>
      <c r="V292" s="306">
        <v>6.5</v>
      </c>
      <c r="W292" s="238"/>
      <c r="X292" s="652">
        <v>45</v>
      </c>
      <c r="Y292" s="652"/>
      <c r="Z292" s="306">
        <v>8.6</v>
      </c>
      <c r="AA292" s="238"/>
      <c r="AB292" s="306">
        <v>51</v>
      </c>
      <c r="AC292" s="238"/>
      <c r="AD292" s="306">
        <v>11.5</v>
      </c>
      <c r="AE292" s="264"/>
      <c r="AF292" s="306">
        <v>54</v>
      </c>
      <c r="AG292" s="264"/>
      <c r="AH292" s="672">
        <f>ROUND(AF292/AF284*100,2)</f>
        <v>13.11</v>
      </c>
      <c r="AI292" s="673"/>
    </row>
    <row r="293" spans="1:35" s="86" customFormat="1" ht="21" customHeight="1" thickBot="1">
      <c r="A293" s="630" t="s">
        <v>144</v>
      </c>
      <c r="B293" s="630"/>
      <c r="C293" s="630"/>
      <c r="D293" s="235">
        <v>16</v>
      </c>
      <c r="E293" s="236"/>
      <c r="F293" s="235">
        <v>2.2</v>
      </c>
      <c r="G293" s="266"/>
      <c r="H293" s="236">
        <v>17</v>
      </c>
      <c r="I293" s="236"/>
      <c r="J293" s="235">
        <v>2.4</v>
      </c>
      <c r="K293" s="266"/>
      <c r="L293" s="236">
        <v>20</v>
      </c>
      <c r="M293" s="236"/>
      <c r="N293" s="235">
        <v>3</v>
      </c>
      <c r="O293" s="266"/>
      <c r="P293" s="236">
        <v>28</v>
      </c>
      <c r="Q293" s="236"/>
      <c r="R293" s="674">
        <v>4.4</v>
      </c>
      <c r="S293" s="675"/>
      <c r="T293" s="235">
        <v>27</v>
      </c>
      <c r="U293" s="266"/>
      <c r="V293" s="235">
        <v>4.4</v>
      </c>
      <c r="W293" s="266"/>
      <c r="X293" s="236">
        <v>23</v>
      </c>
      <c r="Y293" s="236"/>
      <c r="Z293" s="235">
        <v>4.4</v>
      </c>
      <c r="AA293" s="266"/>
      <c r="AB293" s="235">
        <v>30</v>
      </c>
      <c r="AC293" s="266"/>
      <c r="AD293" s="235">
        <v>6.7</v>
      </c>
      <c r="AE293" s="236"/>
      <c r="AF293" s="235">
        <v>31</v>
      </c>
      <c r="AG293" s="236"/>
      <c r="AH293" s="676">
        <f>ROUND(AF293/AF284*100,2)</f>
        <v>7.52</v>
      </c>
      <c r="AI293" s="677"/>
    </row>
    <row r="294" spans="25:35" s="86" customFormat="1" ht="21" customHeight="1">
      <c r="Y294" s="232" t="s">
        <v>182</v>
      </c>
      <c r="Z294" s="232"/>
      <c r="AA294" s="232"/>
      <c r="AB294" s="232"/>
      <c r="AC294" s="232"/>
      <c r="AD294" s="232"/>
      <c r="AE294" s="232"/>
      <c r="AF294" s="232"/>
      <c r="AG294" s="232"/>
      <c r="AH294" s="232"/>
      <c r="AI294" s="232"/>
    </row>
    <row r="295" spans="25:35" s="86" customFormat="1" ht="21" customHeight="1">
      <c r="Y295" s="77"/>
      <c r="Z295" s="77"/>
      <c r="AA295" s="77"/>
      <c r="AB295" s="77"/>
      <c r="AC295" s="77"/>
      <c r="AD295" s="77"/>
      <c r="AE295" s="77"/>
      <c r="AF295" s="77"/>
      <c r="AG295" s="77"/>
      <c r="AH295" s="77"/>
      <c r="AI295" s="77"/>
    </row>
    <row r="296" s="86" customFormat="1" ht="21" customHeight="1"/>
    <row r="297" spans="1:35" s="86" customFormat="1" ht="23.25" customHeight="1" thickBot="1">
      <c r="A297" s="279" t="s">
        <v>151</v>
      </c>
      <c r="B297" s="279"/>
      <c r="C297" s="279"/>
      <c r="D297" s="279"/>
      <c r="E297" s="279"/>
      <c r="F297" s="286" t="s">
        <v>152</v>
      </c>
      <c r="G297" s="286"/>
      <c r="H297" s="286"/>
      <c r="J297" s="286" t="s">
        <v>153</v>
      </c>
      <c r="K297" s="286"/>
      <c r="L297" s="286"/>
      <c r="O297" s="279" t="s">
        <v>162</v>
      </c>
      <c r="P297" s="279"/>
      <c r="Q297" s="279"/>
      <c r="R297" s="279"/>
      <c r="S297" s="279"/>
      <c r="T297" s="678" t="s">
        <v>163</v>
      </c>
      <c r="U297" s="678"/>
      <c r="V297" s="678"/>
      <c r="AG297" s="248" t="s">
        <v>171</v>
      </c>
      <c r="AH297" s="248"/>
      <c r="AI297" s="248"/>
    </row>
    <row r="298" spans="1:35" s="86" customFormat="1" ht="23.25" customHeight="1">
      <c r="A298" s="289" t="s">
        <v>564</v>
      </c>
      <c r="B298" s="287"/>
      <c r="C298" s="287"/>
      <c r="D298" s="287" t="s">
        <v>155</v>
      </c>
      <c r="E298" s="287"/>
      <c r="F298" s="287" t="s">
        <v>158</v>
      </c>
      <c r="G298" s="287"/>
      <c r="H298" s="287"/>
      <c r="I298" s="287"/>
      <c r="J298" s="287"/>
      <c r="K298" s="271"/>
      <c r="O298" s="289" t="s">
        <v>564</v>
      </c>
      <c r="P298" s="287"/>
      <c r="Q298" s="287"/>
      <c r="R298" s="548" t="s">
        <v>164</v>
      </c>
      <c r="S298" s="549"/>
      <c r="T298" s="584"/>
      <c r="U298" s="287" t="s">
        <v>165</v>
      </c>
      <c r="V298" s="287"/>
      <c r="W298" s="287"/>
      <c r="X298" s="587" t="s">
        <v>166</v>
      </c>
      <c r="Y298" s="587"/>
      <c r="Z298" s="587"/>
      <c r="AA298" s="548" t="s">
        <v>167</v>
      </c>
      <c r="AB298" s="549"/>
      <c r="AC298" s="584"/>
      <c r="AD298" s="287" t="s">
        <v>168</v>
      </c>
      <c r="AE298" s="287"/>
      <c r="AF298" s="287"/>
      <c r="AG298" s="287" t="s">
        <v>169</v>
      </c>
      <c r="AH298" s="287"/>
      <c r="AI298" s="271"/>
    </row>
    <row r="299" spans="1:35" s="86" customFormat="1" ht="23.25" customHeight="1">
      <c r="A299" s="381"/>
      <c r="B299" s="288"/>
      <c r="C299" s="288"/>
      <c r="D299" s="288"/>
      <c r="E299" s="288"/>
      <c r="F299" s="288" t="s">
        <v>82</v>
      </c>
      <c r="G299" s="288"/>
      <c r="H299" s="288" t="s">
        <v>156</v>
      </c>
      <c r="I299" s="288"/>
      <c r="J299" s="288" t="s">
        <v>157</v>
      </c>
      <c r="K299" s="348"/>
      <c r="O299" s="381"/>
      <c r="P299" s="288"/>
      <c r="Q299" s="288"/>
      <c r="R299" s="552"/>
      <c r="S299" s="553"/>
      <c r="T299" s="586"/>
      <c r="U299" s="288"/>
      <c r="V299" s="288"/>
      <c r="W299" s="288"/>
      <c r="X299" s="589"/>
      <c r="Y299" s="589"/>
      <c r="Z299" s="589"/>
      <c r="AA299" s="552"/>
      <c r="AB299" s="553"/>
      <c r="AC299" s="586"/>
      <c r="AD299" s="288"/>
      <c r="AE299" s="288"/>
      <c r="AF299" s="288"/>
      <c r="AG299" s="288"/>
      <c r="AH299" s="288"/>
      <c r="AI299" s="348"/>
    </row>
    <row r="300" spans="1:35" s="86" customFormat="1" ht="23.25" customHeight="1">
      <c r="A300" s="668" t="s">
        <v>641</v>
      </c>
      <c r="B300" s="668"/>
      <c r="C300" s="651"/>
      <c r="D300" s="679">
        <v>4982</v>
      </c>
      <c r="E300" s="680"/>
      <c r="F300" s="679">
        <v>3523</v>
      </c>
      <c r="G300" s="680"/>
      <c r="H300" s="679">
        <v>1753</v>
      </c>
      <c r="I300" s="680"/>
      <c r="J300" s="679">
        <v>1770</v>
      </c>
      <c r="K300" s="681"/>
      <c r="O300" s="384" t="s">
        <v>865</v>
      </c>
      <c r="P300" s="393"/>
      <c r="Q300" s="393"/>
      <c r="R300" s="382">
        <v>662</v>
      </c>
      <c r="S300" s="383"/>
      <c r="T300" s="384"/>
      <c r="U300" s="393">
        <v>371</v>
      </c>
      <c r="V300" s="393"/>
      <c r="W300" s="393"/>
      <c r="X300" s="393">
        <v>202</v>
      </c>
      <c r="Y300" s="393"/>
      <c r="Z300" s="393"/>
      <c r="AA300" s="382">
        <v>294</v>
      </c>
      <c r="AB300" s="383"/>
      <c r="AC300" s="384"/>
      <c r="AD300" s="393">
        <v>418</v>
      </c>
      <c r="AE300" s="393"/>
      <c r="AF300" s="393"/>
      <c r="AG300" s="393">
        <v>553</v>
      </c>
      <c r="AH300" s="393"/>
      <c r="AI300" s="382"/>
    </row>
    <row r="301" spans="1:35" s="86" customFormat="1" ht="23.25" customHeight="1">
      <c r="A301" s="652" t="s">
        <v>63</v>
      </c>
      <c r="B301" s="652"/>
      <c r="C301" s="238"/>
      <c r="D301" s="682">
        <v>4990</v>
      </c>
      <c r="E301" s="683"/>
      <c r="F301" s="682">
        <v>3424</v>
      </c>
      <c r="G301" s="683"/>
      <c r="H301" s="682">
        <v>1700</v>
      </c>
      <c r="I301" s="683"/>
      <c r="J301" s="682">
        <v>1724</v>
      </c>
      <c r="K301" s="684"/>
      <c r="O301" s="384" t="s">
        <v>100</v>
      </c>
      <c r="P301" s="393"/>
      <c r="Q301" s="393"/>
      <c r="R301" s="382">
        <v>608</v>
      </c>
      <c r="S301" s="383"/>
      <c r="T301" s="384"/>
      <c r="U301" s="393">
        <v>354</v>
      </c>
      <c r="V301" s="393"/>
      <c r="W301" s="393"/>
      <c r="X301" s="393">
        <v>77</v>
      </c>
      <c r="Y301" s="393"/>
      <c r="Z301" s="393"/>
      <c r="AA301" s="382">
        <v>275</v>
      </c>
      <c r="AB301" s="383"/>
      <c r="AC301" s="384"/>
      <c r="AD301" s="393">
        <v>317</v>
      </c>
      <c r="AE301" s="393"/>
      <c r="AF301" s="393"/>
      <c r="AG301" s="393">
        <v>331</v>
      </c>
      <c r="AH301" s="393"/>
      <c r="AI301" s="382"/>
    </row>
    <row r="302" spans="1:35" s="86" customFormat="1" ht="23.25" customHeight="1">
      <c r="A302" s="652" t="s">
        <v>60</v>
      </c>
      <c r="B302" s="652"/>
      <c r="C302" s="238"/>
      <c r="D302" s="682">
        <v>4863</v>
      </c>
      <c r="E302" s="683"/>
      <c r="F302" s="682">
        <v>3219</v>
      </c>
      <c r="G302" s="683"/>
      <c r="H302" s="682">
        <v>1593</v>
      </c>
      <c r="I302" s="683"/>
      <c r="J302" s="682">
        <v>1626</v>
      </c>
      <c r="K302" s="684"/>
      <c r="O302" s="651" t="s">
        <v>614</v>
      </c>
      <c r="P302" s="685"/>
      <c r="Q302" s="685"/>
      <c r="R302" s="650">
        <v>441</v>
      </c>
      <c r="S302" s="668"/>
      <c r="T302" s="651"/>
      <c r="U302" s="685">
        <v>335</v>
      </c>
      <c r="V302" s="685"/>
      <c r="W302" s="685"/>
      <c r="X302" s="685" t="s">
        <v>621</v>
      </c>
      <c r="Y302" s="685"/>
      <c r="Z302" s="685"/>
      <c r="AA302" s="382">
        <v>301</v>
      </c>
      <c r="AB302" s="383"/>
      <c r="AC302" s="384"/>
      <c r="AD302" s="685" t="s">
        <v>621</v>
      </c>
      <c r="AE302" s="685"/>
      <c r="AF302" s="685"/>
      <c r="AG302" s="685">
        <v>300</v>
      </c>
      <c r="AH302" s="685"/>
      <c r="AI302" s="650"/>
    </row>
    <row r="303" spans="1:35" s="86" customFormat="1" ht="23.25" customHeight="1" thickBot="1">
      <c r="A303" s="652" t="s">
        <v>67</v>
      </c>
      <c r="B303" s="652"/>
      <c r="C303" s="238"/>
      <c r="D303" s="682">
        <v>4848</v>
      </c>
      <c r="E303" s="683"/>
      <c r="F303" s="682">
        <v>3031</v>
      </c>
      <c r="G303" s="683"/>
      <c r="H303" s="682">
        <v>1489</v>
      </c>
      <c r="I303" s="683"/>
      <c r="J303" s="682">
        <v>1542</v>
      </c>
      <c r="K303" s="684"/>
      <c r="O303" s="400" t="s">
        <v>548</v>
      </c>
      <c r="P303" s="401"/>
      <c r="Q303" s="401"/>
      <c r="R303" s="398">
        <v>384</v>
      </c>
      <c r="S303" s="399"/>
      <c r="T303" s="400"/>
      <c r="U303" s="401">
        <v>268</v>
      </c>
      <c r="V303" s="401"/>
      <c r="W303" s="401"/>
      <c r="X303" s="401" t="s">
        <v>72</v>
      </c>
      <c r="Y303" s="401"/>
      <c r="Z303" s="401"/>
      <c r="AA303" s="398">
        <v>234</v>
      </c>
      <c r="AB303" s="399"/>
      <c r="AC303" s="400"/>
      <c r="AD303" s="401" t="s">
        <v>72</v>
      </c>
      <c r="AE303" s="401"/>
      <c r="AF303" s="401"/>
      <c r="AG303" s="401" t="s">
        <v>72</v>
      </c>
      <c r="AH303" s="401"/>
      <c r="AI303" s="398"/>
    </row>
    <row r="304" spans="1:35" s="86" customFormat="1" ht="23.25" customHeight="1">
      <c r="A304" s="652" t="s">
        <v>601</v>
      </c>
      <c r="B304" s="652"/>
      <c r="C304" s="238"/>
      <c r="D304" s="682">
        <v>4528</v>
      </c>
      <c r="E304" s="683"/>
      <c r="F304" s="682">
        <v>2949</v>
      </c>
      <c r="G304" s="683"/>
      <c r="H304" s="682">
        <v>1455</v>
      </c>
      <c r="I304" s="683"/>
      <c r="J304" s="682">
        <v>1494</v>
      </c>
      <c r="K304" s="684"/>
      <c r="AE304" s="232" t="s">
        <v>170</v>
      </c>
      <c r="AF304" s="232"/>
      <c r="AG304" s="232"/>
      <c r="AH304" s="232"/>
      <c r="AI304" s="232"/>
    </row>
    <row r="305" spans="1:11" s="86" customFormat="1" ht="23.25" customHeight="1">
      <c r="A305" s="652" t="s">
        <v>707</v>
      </c>
      <c r="B305" s="652"/>
      <c r="C305" s="238"/>
      <c r="D305" s="682">
        <v>4226</v>
      </c>
      <c r="E305" s="683"/>
      <c r="F305" s="682">
        <v>2557</v>
      </c>
      <c r="G305" s="683"/>
      <c r="H305" s="682">
        <v>1265</v>
      </c>
      <c r="I305" s="683"/>
      <c r="J305" s="682">
        <v>1292</v>
      </c>
      <c r="K305" s="684"/>
    </row>
    <row r="306" spans="1:11" s="86" customFormat="1" ht="23.25" customHeight="1" thickBot="1">
      <c r="A306" s="236" t="s">
        <v>548</v>
      </c>
      <c r="B306" s="236"/>
      <c r="C306" s="236"/>
      <c r="D306" s="686">
        <v>3762</v>
      </c>
      <c r="E306" s="687"/>
      <c r="F306" s="688">
        <v>1880</v>
      </c>
      <c r="G306" s="688"/>
      <c r="H306" s="686">
        <v>923</v>
      </c>
      <c r="I306" s="687"/>
      <c r="J306" s="688">
        <v>957</v>
      </c>
      <c r="K306" s="688"/>
    </row>
    <row r="307" spans="3:11" s="86" customFormat="1" ht="15.75" customHeight="1">
      <c r="C307" s="232" t="s">
        <v>595</v>
      </c>
      <c r="D307" s="232"/>
      <c r="E307" s="232"/>
      <c r="F307" s="232"/>
      <c r="G307" s="232"/>
      <c r="H307" s="232"/>
      <c r="I307" s="232"/>
      <c r="J307" s="232"/>
      <c r="K307" s="232"/>
    </row>
    <row r="308" spans="3:11" s="86" customFormat="1" ht="15.75" customHeight="1">
      <c r="C308" s="652" t="s">
        <v>161</v>
      </c>
      <c r="D308" s="652"/>
      <c r="E308" s="652"/>
      <c r="F308" s="652"/>
      <c r="G308" s="652"/>
      <c r="H308" s="652"/>
      <c r="I308" s="652"/>
      <c r="J308" s="652"/>
      <c r="K308" s="652"/>
    </row>
    <row r="309" s="86" customFormat="1" ht="28.5" customHeight="1"/>
    <row r="310" spans="1:6" s="86" customFormat="1" ht="19.5" thickBot="1">
      <c r="A310" s="279" t="s">
        <v>172</v>
      </c>
      <c r="B310" s="279"/>
      <c r="C310" s="279"/>
      <c r="D310" s="279"/>
      <c r="E310" s="279"/>
      <c r="F310" s="279"/>
    </row>
    <row r="311" spans="1:20" s="86" customFormat="1" ht="18.75" customHeight="1">
      <c r="A311" s="289" t="s">
        <v>173</v>
      </c>
      <c r="B311" s="287"/>
      <c r="C311" s="287"/>
      <c r="D311" s="587" t="s">
        <v>872</v>
      </c>
      <c r="E311" s="587"/>
      <c r="F311" s="587"/>
      <c r="G311" s="287" t="s">
        <v>174</v>
      </c>
      <c r="H311" s="287"/>
      <c r="I311" s="271" t="s">
        <v>175</v>
      </c>
      <c r="J311" s="272"/>
      <c r="K311" s="272"/>
      <c r="L311" s="272"/>
      <c r="M311" s="272"/>
      <c r="N311" s="272"/>
      <c r="O311" s="272"/>
      <c r="P311" s="289"/>
      <c r="Q311" s="271" t="s">
        <v>179</v>
      </c>
      <c r="R311" s="272"/>
      <c r="S311" s="272"/>
      <c r="T311" s="272"/>
    </row>
    <row r="312" spans="1:20" s="86" customFormat="1" ht="18.75" customHeight="1">
      <c r="A312" s="381"/>
      <c r="B312" s="288"/>
      <c r="C312" s="288"/>
      <c r="D312" s="589"/>
      <c r="E312" s="589"/>
      <c r="F312" s="589"/>
      <c r="G312" s="288" t="s">
        <v>82</v>
      </c>
      <c r="H312" s="288"/>
      <c r="I312" s="288" t="s">
        <v>82</v>
      </c>
      <c r="J312" s="288"/>
      <c r="K312" s="288" t="s">
        <v>176</v>
      </c>
      <c r="L312" s="288"/>
      <c r="M312" s="269" t="s">
        <v>177</v>
      </c>
      <c r="N312" s="270"/>
      <c r="O312" s="689" t="s">
        <v>178</v>
      </c>
      <c r="P312" s="689"/>
      <c r="Q312" s="288" t="s">
        <v>82</v>
      </c>
      <c r="R312" s="288"/>
      <c r="S312" s="690" t="s">
        <v>180</v>
      </c>
      <c r="T312" s="691"/>
    </row>
    <row r="313" spans="1:20" s="86" customFormat="1" ht="18.75" customHeight="1">
      <c r="A313" s="381"/>
      <c r="B313" s="288"/>
      <c r="C313" s="288"/>
      <c r="D313" s="589"/>
      <c r="E313" s="589"/>
      <c r="F313" s="589"/>
      <c r="G313" s="288"/>
      <c r="H313" s="288"/>
      <c r="I313" s="288"/>
      <c r="J313" s="288"/>
      <c r="K313" s="288"/>
      <c r="L313" s="288"/>
      <c r="M313" s="257"/>
      <c r="N313" s="268"/>
      <c r="O313" s="689"/>
      <c r="P313" s="689"/>
      <c r="Q313" s="288"/>
      <c r="R313" s="288"/>
      <c r="S313" s="692"/>
      <c r="T313" s="693"/>
    </row>
    <row r="314" spans="1:20" s="86" customFormat="1" ht="18.75" customHeight="1">
      <c r="A314" s="652"/>
      <c r="B314" s="652"/>
      <c r="C314" s="652"/>
      <c r="D314" s="650" t="s">
        <v>181</v>
      </c>
      <c r="E314" s="668"/>
      <c r="F314" s="651"/>
      <c r="G314" s="652" t="s">
        <v>181</v>
      </c>
      <c r="H314" s="652"/>
      <c r="I314" s="650" t="s">
        <v>181</v>
      </c>
      <c r="J314" s="651"/>
      <c r="K314" s="652" t="s">
        <v>181</v>
      </c>
      <c r="L314" s="652"/>
      <c r="M314" s="650" t="s">
        <v>181</v>
      </c>
      <c r="N314" s="651"/>
      <c r="O314" s="652" t="s">
        <v>181</v>
      </c>
      <c r="P314" s="652"/>
      <c r="Q314" s="650" t="s">
        <v>181</v>
      </c>
      <c r="R314" s="651"/>
      <c r="S314" s="650" t="s">
        <v>181</v>
      </c>
      <c r="T314" s="668"/>
    </row>
    <row r="315" spans="1:20" s="86" customFormat="1" ht="18.75" customHeight="1">
      <c r="A315" s="652" t="s">
        <v>871</v>
      </c>
      <c r="B315" s="652"/>
      <c r="C315" s="652"/>
      <c r="D315" s="682">
        <v>1500</v>
      </c>
      <c r="E315" s="684"/>
      <c r="F315" s="683"/>
      <c r="G315" s="652">
        <v>939</v>
      </c>
      <c r="H315" s="652"/>
      <c r="I315" s="306">
        <v>33</v>
      </c>
      <c r="J315" s="238"/>
      <c r="K315" s="652">
        <v>3</v>
      </c>
      <c r="L315" s="652"/>
      <c r="M315" s="306">
        <v>30</v>
      </c>
      <c r="N315" s="238"/>
      <c r="O315" s="652" t="s">
        <v>621</v>
      </c>
      <c r="P315" s="652"/>
      <c r="Q315" s="306">
        <v>532</v>
      </c>
      <c r="R315" s="238"/>
      <c r="S315" s="306">
        <v>402</v>
      </c>
      <c r="T315" s="264"/>
    </row>
    <row r="316" spans="1:20" s="86" customFormat="1" ht="18.75" customHeight="1">
      <c r="A316" s="652" t="s">
        <v>866</v>
      </c>
      <c r="B316" s="652"/>
      <c r="C316" s="652"/>
      <c r="D316" s="682">
        <v>1500</v>
      </c>
      <c r="E316" s="684"/>
      <c r="F316" s="683"/>
      <c r="G316" s="652">
        <v>938</v>
      </c>
      <c r="H316" s="652"/>
      <c r="I316" s="306">
        <v>33</v>
      </c>
      <c r="J316" s="238"/>
      <c r="K316" s="652">
        <v>3</v>
      </c>
      <c r="L316" s="652"/>
      <c r="M316" s="306">
        <v>30</v>
      </c>
      <c r="N316" s="238"/>
      <c r="O316" s="652" t="s">
        <v>621</v>
      </c>
      <c r="P316" s="652"/>
      <c r="Q316" s="306">
        <v>532</v>
      </c>
      <c r="R316" s="238"/>
      <c r="S316" s="306">
        <v>401</v>
      </c>
      <c r="T316" s="264"/>
    </row>
    <row r="317" spans="1:20" s="86" customFormat="1" ht="18.75" customHeight="1">
      <c r="A317" s="652" t="s">
        <v>640</v>
      </c>
      <c r="B317" s="652"/>
      <c r="C317" s="652"/>
      <c r="D317" s="682">
        <v>1480</v>
      </c>
      <c r="E317" s="684"/>
      <c r="F317" s="683"/>
      <c r="G317" s="652">
        <v>936</v>
      </c>
      <c r="H317" s="652"/>
      <c r="I317" s="306">
        <v>33</v>
      </c>
      <c r="J317" s="238"/>
      <c r="K317" s="652">
        <v>3</v>
      </c>
      <c r="L317" s="652"/>
      <c r="M317" s="306">
        <v>30</v>
      </c>
      <c r="N317" s="238"/>
      <c r="O317" s="652" t="s">
        <v>621</v>
      </c>
      <c r="P317" s="652"/>
      <c r="Q317" s="306">
        <v>513</v>
      </c>
      <c r="R317" s="238"/>
      <c r="S317" s="306">
        <v>358</v>
      </c>
      <c r="T317" s="264"/>
    </row>
    <row r="318" spans="1:20" s="86" customFormat="1" ht="18.75" customHeight="1">
      <c r="A318" s="652" t="s">
        <v>867</v>
      </c>
      <c r="B318" s="652"/>
      <c r="C318" s="652"/>
      <c r="D318" s="682">
        <v>1480</v>
      </c>
      <c r="E318" s="684"/>
      <c r="F318" s="683"/>
      <c r="G318" s="652">
        <v>936</v>
      </c>
      <c r="H318" s="652"/>
      <c r="I318" s="306">
        <v>33</v>
      </c>
      <c r="J318" s="238"/>
      <c r="K318" s="652">
        <v>3</v>
      </c>
      <c r="L318" s="652"/>
      <c r="M318" s="306">
        <v>30</v>
      </c>
      <c r="N318" s="238"/>
      <c r="O318" s="652" t="s">
        <v>621</v>
      </c>
      <c r="P318" s="652"/>
      <c r="Q318" s="306">
        <v>507</v>
      </c>
      <c r="R318" s="238"/>
      <c r="S318" s="306">
        <v>358</v>
      </c>
      <c r="T318" s="264"/>
    </row>
    <row r="319" spans="1:20" s="86" customFormat="1" ht="18.75" customHeight="1">
      <c r="A319" s="652" t="s">
        <v>654</v>
      </c>
      <c r="B319" s="652"/>
      <c r="C319" s="652"/>
      <c r="D319" s="682">
        <v>1470</v>
      </c>
      <c r="E319" s="684"/>
      <c r="F319" s="683"/>
      <c r="G319" s="652">
        <v>936</v>
      </c>
      <c r="H319" s="652"/>
      <c r="I319" s="306">
        <v>33</v>
      </c>
      <c r="J319" s="238"/>
      <c r="K319" s="652">
        <v>3</v>
      </c>
      <c r="L319" s="652"/>
      <c r="M319" s="306">
        <v>30</v>
      </c>
      <c r="N319" s="238"/>
      <c r="O319" s="652" t="s">
        <v>621</v>
      </c>
      <c r="P319" s="652"/>
      <c r="Q319" s="306">
        <v>501</v>
      </c>
      <c r="R319" s="238"/>
      <c r="S319" s="306">
        <v>341</v>
      </c>
      <c r="T319" s="264"/>
    </row>
    <row r="320" spans="1:20" s="86" customFormat="1" ht="18.75" customHeight="1">
      <c r="A320" s="652" t="s">
        <v>868</v>
      </c>
      <c r="B320" s="652"/>
      <c r="C320" s="652"/>
      <c r="D320" s="682">
        <v>1480</v>
      </c>
      <c r="E320" s="684"/>
      <c r="F320" s="683"/>
      <c r="G320" s="652">
        <v>936</v>
      </c>
      <c r="H320" s="652"/>
      <c r="I320" s="306">
        <v>33</v>
      </c>
      <c r="J320" s="238"/>
      <c r="K320" s="652">
        <v>3</v>
      </c>
      <c r="L320" s="652"/>
      <c r="M320" s="306">
        <v>30</v>
      </c>
      <c r="N320" s="238"/>
      <c r="O320" s="652" t="s">
        <v>621</v>
      </c>
      <c r="P320" s="652"/>
      <c r="Q320" s="306">
        <v>514</v>
      </c>
      <c r="R320" s="238"/>
      <c r="S320" s="306">
        <v>353</v>
      </c>
      <c r="T320" s="264"/>
    </row>
    <row r="321" spans="1:20" s="86" customFormat="1" ht="18.75" customHeight="1">
      <c r="A321" s="652" t="s">
        <v>869</v>
      </c>
      <c r="B321" s="652"/>
      <c r="C321" s="652"/>
      <c r="D321" s="682">
        <v>1480</v>
      </c>
      <c r="E321" s="684"/>
      <c r="F321" s="683"/>
      <c r="G321" s="652">
        <v>936</v>
      </c>
      <c r="H321" s="652"/>
      <c r="I321" s="306">
        <v>33</v>
      </c>
      <c r="J321" s="238"/>
      <c r="K321" s="652">
        <v>3</v>
      </c>
      <c r="L321" s="652"/>
      <c r="M321" s="306">
        <v>30</v>
      </c>
      <c r="N321" s="238"/>
      <c r="O321" s="652" t="s">
        <v>621</v>
      </c>
      <c r="P321" s="652"/>
      <c r="Q321" s="306">
        <v>511</v>
      </c>
      <c r="R321" s="238"/>
      <c r="S321" s="306">
        <v>353</v>
      </c>
      <c r="T321" s="264"/>
    </row>
    <row r="322" spans="1:20" s="86" customFormat="1" ht="18.75" customHeight="1">
      <c r="A322" s="264" t="s">
        <v>870</v>
      </c>
      <c r="B322" s="264"/>
      <c r="C322" s="264"/>
      <c r="D322" s="682">
        <v>1470</v>
      </c>
      <c r="E322" s="684"/>
      <c r="F322" s="683"/>
      <c r="G322" s="652">
        <v>936</v>
      </c>
      <c r="H322" s="652"/>
      <c r="I322" s="306">
        <v>33</v>
      </c>
      <c r="J322" s="238"/>
      <c r="K322" s="652">
        <v>5</v>
      </c>
      <c r="L322" s="652"/>
      <c r="M322" s="306">
        <v>28</v>
      </c>
      <c r="N322" s="238"/>
      <c r="O322" s="652" t="s">
        <v>621</v>
      </c>
      <c r="P322" s="652"/>
      <c r="Q322" s="306">
        <v>503</v>
      </c>
      <c r="R322" s="238"/>
      <c r="S322" s="306">
        <v>343</v>
      </c>
      <c r="T322" s="264"/>
    </row>
    <row r="323" spans="1:20" s="86" customFormat="1" ht="18.75" customHeight="1">
      <c r="A323" s="264" t="s">
        <v>62</v>
      </c>
      <c r="B323" s="264"/>
      <c r="C323" s="264"/>
      <c r="D323" s="682">
        <v>1460</v>
      </c>
      <c r="E323" s="684"/>
      <c r="F323" s="683"/>
      <c r="G323" s="652">
        <v>936</v>
      </c>
      <c r="H323" s="652"/>
      <c r="I323" s="306">
        <v>32</v>
      </c>
      <c r="J323" s="238"/>
      <c r="K323" s="652">
        <v>6</v>
      </c>
      <c r="L323" s="652"/>
      <c r="M323" s="306">
        <v>26</v>
      </c>
      <c r="N323" s="238"/>
      <c r="O323" s="652" t="s">
        <v>621</v>
      </c>
      <c r="P323" s="652"/>
      <c r="Q323" s="306">
        <v>489</v>
      </c>
      <c r="R323" s="238"/>
      <c r="S323" s="306">
        <v>322</v>
      </c>
      <c r="T323" s="264"/>
    </row>
    <row r="324" spans="1:20" s="86" customFormat="1" ht="18.75" customHeight="1">
      <c r="A324" s="264" t="s">
        <v>60</v>
      </c>
      <c r="B324" s="264"/>
      <c r="C324" s="264"/>
      <c r="D324" s="682">
        <v>1066</v>
      </c>
      <c r="E324" s="684"/>
      <c r="F324" s="683"/>
      <c r="G324" s="652">
        <v>793</v>
      </c>
      <c r="H324" s="652"/>
      <c r="I324" s="306">
        <v>8</v>
      </c>
      <c r="J324" s="238"/>
      <c r="K324" s="652">
        <v>5</v>
      </c>
      <c r="L324" s="652"/>
      <c r="M324" s="306">
        <v>3</v>
      </c>
      <c r="N324" s="238"/>
      <c r="O324" s="652" t="s">
        <v>621</v>
      </c>
      <c r="P324" s="652"/>
      <c r="Q324" s="306">
        <v>265</v>
      </c>
      <c r="R324" s="238"/>
      <c r="S324" s="306">
        <v>71</v>
      </c>
      <c r="T324" s="264"/>
    </row>
    <row r="325" spans="1:20" s="86" customFormat="1" ht="18.75" customHeight="1">
      <c r="A325" s="264" t="s">
        <v>67</v>
      </c>
      <c r="B325" s="264"/>
      <c r="C325" s="264"/>
      <c r="D325" s="682">
        <v>1034</v>
      </c>
      <c r="E325" s="684"/>
      <c r="F325" s="683"/>
      <c r="G325" s="652">
        <v>798</v>
      </c>
      <c r="H325" s="652"/>
      <c r="I325" s="306">
        <v>7</v>
      </c>
      <c r="J325" s="238"/>
      <c r="K325" s="652">
        <v>5</v>
      </c>
      <c r="L325" s="652"/>
      <c r="M325" s="306">
        <v>2</v>
      </c>
      <c r="N325" s="238"/>
      <c r="O325" s="652" t="s">
        <v>621</v>
      </c>
      <c r="P325" s="652"/>
      <c r="Q325" s="306">
        <v>229</v>
      </c>
      <c r="R325" s="238"/>
      <c r="S325" s="306">
        <v>81</v>
      </c>
      <c r="T325" s="264"/>
    </row>
    <row r="326" spans="1:20" s="86" customFormat="1" ht="18.75" customHeight="1">
      <c r="A326" s="264" t="s">
        <v>601</v>
      </c>
      <c r="B326" s="264"/>
      <c r="C326" s="264"/>
      <c r="D326" s="682">
        <v>986</v>
      </c>
      <c r="E326" s="684"/>
      <c r="F326" s="683"/>
      <c r="G326" s="652">
        <v>753</v>
      </c>
      <c r="H326" s="652"/>
      <c r="I326" s="306">
        <v>4</v>
      </c>
      <c r="J326" s="238"/>
      <c r="K326" s="652">
        <v>4</v>
      </c>
      <c r="L326" s="652"/>
      <c r="M326" s="306" t="s">
        <v>621</v>
      </c>
      <c r="N326" s="238"/>
      <c r="O326" s="652" t="s">
        <v>621</v>
      </c>
      <c r="P326" s="652"/>
      <c r="Q326" s="306">
        <v>229</v>
      </c>
      <c r="R326" s="238"/>
      <c r="S326" s="306">
        <v>55</v>
      </c>
      <c r="T326" s="264"/>
    </row>
    <row r="327" spans="1:20" s="86" customFormat="1" ht="18.75" customHeight="1">
      <c r="A327" s="264" t="s">
        <v>707</v>
      </c>
      <c r="B327" s="264"/>
      <c r="C327" s="238"/>
      <c r="D327" s="306">
        <v>966</v>
      </c>
      <c r="E327" s="264"/>
      <c r="F327" s="238"/>
      <c r="G327" s="306">
        <v>723</v>
      </c>
      <c r="H327" s="238"/>
      <c r="I327" s="306">
        <v>3</v>
      </c>
      <c r="J327" s="238"/>
      <c r="K327" s="306">
        <v>3</v>
      </c>
      <c r="L327" s="238"/>
      <c r="M327" s="306" t="s">
        <v>621</v>
      </c>
      <c r="N327" s="238"/>
      <c r="O327" s="306" t="s">
        <v>621</v>
      </c>
      <c r="P327" s="238"/>
      <c r="Q327" s="306">
        <v>240</v>
      </c>
      <c r="R327" s="238"/>
      <c r="S327" s="306">
        <v>57</v>
      </c>
      <c r="T327" s="264"/>
    </row>
    <row r="328" spans="1:20" s="86" customFormat="1" ht="18.75" customHeight="1" thickBot="1">
      <c r="A328" s="236" t="s">
        <v>548</v>
      </c>
      <c r="B328" s="236"/>
      <c r="C328" s="266"/>
      <c r="D328" s="694">
        <v>1020</v>
      </c>
      <c r="E328" s="695"/>
      <c r="F328" s="696"/>
      <c r="G328" s="235">
        <v>734</v>
      </c>
      <c r="H328" s="266"/>
      <c r="I328" s="235">
        <v>2</v>
      </c>
      <c r="J328" s="266"/>
      <c r="K328" s="235">
        <v>2</v>
      </c>
      <c r="L328" s="266"/>
      <c r="M328" s="235" t="s">
        <v>72</v>
      </c>
      <c r="N328" s="266"/>
      <c r="O328" s="235" t="s">
        <v>72</v>
      </c>
      <c r="P328" s="266"/>
      <c r="Q328" s="235">
        <v>284</v>
      </c>
      <c r="R328" s="266"/>
      <c r="S328" s="235">
        <v>18</v>
      </c>
      <c r="T328" s="236"/>
    </row>
    <row r="329" spans="1:20" s="86" customFormat="1" ht="18.75" customHeight="1">
      <c r="A329" s="286"/>
      <c r="B329" s="286"/>
      <c r="C329" s="286"/>
      <c r="D329" s="286"/>
      <c r="E329" s="286"/>
      <c r="F329" s="286"/>
      <c r="G329" s="286"/>
      <c r="H329" s="286"/>
      <c r="I329" s="286"/>
      <c r="J329" s="286"/>
      <c r="K329" s="286"/>
      <c r="L329" s="286"/>
      <c r="M329" s="232" t="s">
        <v>182</v>
      </c>
      <c r="N329" s="232"/>
      <c r="O329" s="232"/>
      <c r="P329" s="232"/>
      <c r="Q329" s="232"/>
      <c r="R329" s="232"/>
      <c r="S329" s="232"/>
      <c r="T329" s="232"/>
    </row>
    <row r="330" s="86" customFormat="1" ht="13.5"/>
    <row r="331" spans="1:34" s="86" customFormat="1" ht="20.25" customHeight="1">
      <c r="A331" s="279"/>
      <c r="B331" s="279"/>
      <c r="C331" s="279"/>
      <c r="D331" s="279"/>
      <c r="E331" s="279"/>
      <c r="F331" s="279"/>
      <c r="G331" s="279"/>
      <c r="H331" s="279"/>
      <c r="I331" s="279"/>
      <c r="J331" s="279"/>
      <c r="K331" s="279"/>
      <c r="L331" s="279"/>
      <c r="AD331" s="265"/>
      <c r="AE331" s="265"/>
      <c r="AF331" s="265"/>
      <c r="AG331" s="265"/>
      <c r="AH331" s="265"/>
    </row>
    <row r="332" spans="1:34" s="86" customFormat="1" ht="20.25" customHeight="1">
      <c r="A332" s="166"/>
      <c r="B332" s="166"/>
      <c r="C332" s="166"/>
      <c r="D332" s="166"/>
      <c r="E332" s="166"/>
      <c r="F332" s="166"/>
      <c r="G332" s="166"/>
      <c r="H332" s="166"/>
      <c r="I332" s="166"/>
      <c r="J332" s="166"/>
      <c r="K332" s="166"/>
      <c r="L332" s="166"/>
      <c r="AD332" s="19"/>
      <c r="AE332" s="19"/>
      <c r="AF332" s="19"/>
      <c r="AG332" s="19"/>
      <c r="AH332" s="19"/>
    </row>
    <row r="333" spans="1:34" s="86" customFormat="1" ht="20.25" customHeight="1" thickBot="1">
      <c r="A333" s="279" t="s">
        <v>183</v>
      </c>
      <c r="B333" s="279"/>
      <c r="C333" s="279"/>
      <c r="D333" s="279"/>
      <c r="E333" s="279"/>
      <c r="F333" s="279"/>
      <c r="G333" s="279"/>
      <c r="H333" s="279"/>
      <c r="I333" s="279"/>
      <c r="J333" s="279"/>
      <c r="K333" s="279"/>
      <c r="L333" s="279"/>
      <c r="AD333" s="248" t="s">
        <v>949</v>
      </c>
      <c r="AE333" s="248"/>
      <c r="AF333" s="248"/>
      <c r="AG333" s="248"/>
      <c r="AH333" s="248"/>
    </row>
    <row r="334" spans="1:34" s="86" customFormat="1" ht="15" customHeight="1">
      <c r="A334" s="666" t="s">
        <v>173</v>
      </c>
      <c r="B334" s="312"/>
      <c r="C334" s="312"/>
      <c r="D334" s="697" t="s">
        <v>572</v>
      </c>
      <c r="E334" s="697"/>
      <c r="F334" s="697"/>
      <c r="G334" s="697"/>
      <c r="H334" s="271" t="s">
        <v>193</v>
      </c>
      <c r="I334" s="272"/>
      <c r="J334" s="272"/>
      <c r="K334" s="272"/>
      <c r="L334" s="272"/>
      <c r="M334" s="272"/>
      <c r="N334" s="272"/>
      <c r="O334" s="272"/>
      <c r="P334" s="272"/>
      <c r="Q334" s="272"/>
      <c r="R334" s="272"/>
      <c r="S334" s="272"/>
      <c r="T334" s="272"/>
      <c r="U334" s="272"/>
      <c r="V334" s="272"/>
      <c r="W334" s="272"/>
      <c r="X334" s="272"/>
      <c r="Y334" s="272"/>
      <c r="Z334" s="272"/>
      <c r="AA334" s="272"/>
      <c r="AB334" s="272"/>
      <c r="AC334" s="272"/>
      <c r="AD334" s="272"/>
      <c r="AE334" s="272"/>
      <c r="AF334" s="289"/>
      <c r="AG334" s="587" t="s">
        <v>195</v>
      </c>
      <c r="AH334" s="588"/>
    </row>
    <row r="335" spans="1:34" s="86" customFormat="1" ht="15" customHeight="1">
      <c r="A335" s="309"/>
      <c r="B335" s="566"/>
      <c r="C335" s="566"/>
      <c r="D335" s="557"/>
      <c r="E335" s="557"/>
      <c r="F335" s="557"/>
      <c r="G335" s="557"/>
      <c r="H335" s="698" t="s">
        <v>194</v>
      </c>
      <c r="I335" s="589"/>
      <c r="J335" s="288" t="s">
        <v>184</v>
      </c>
      <c r="K335" s="288"/>
      <c r="L335" s="699" t="s">
        <v>610</v>
      </c>
      <c r="M335" s="700"/>
      <c r="N335" s="269" t="s">
        <v>185</v>
      </c>
      <c r="O335" s="270"/>
      <c r="P335" s="348" t="s">
        <v>577</v>
      </c>
      <c r="Q335" s="349"/>
      <c r="R335" s="349"/>
      <c r="S335" s="349"/>
      <c r="T335" s="349"/>
      <c r="U335" s="349"/>
      <c r="V335" s="349"/>
      <c r="W335" s="381"/>
      <c r="X335" s="288" t="s">
        <v>190</v>
      </c>
      <c r="Y335" s="288"/>
      <c r="Z335" s="288" t="s">
        <v>191</v>
      </c>
      <c r="AA335" s="288"/>
      <c r="AB335" s="690" t="s">
        <v>192</v>
      </c>
      <c r="AC335" s="701"/>
      <c r="AD335" s="589" t="s">
        <v>206</v>
      </c>
      <c r="AE335" s="589"/>
      <c r="AF335" s="589"/>
      <c r="AG335" s="589"/>
      <c r="AH335" s="590"/>
    </row>
    <row r="336" spans="1:34" s="86" customFormat="1" ht="15" customHeight="1">
      <c r="A336" s="268"/>
      <c r="B336" s="313"/>
      <c r="C336" s="313"/>
      <c r="D336" s="558"/>
      <c r="E336" s="558"/>
      <c r="F336" s="558"/>
      <c r="G336" s="558"/>
      <c r="H336" s="698"/>
      <c r="I336" s="589"/>
      <c r="J336" s="288"/>
      <c r="K336" s="288"/>
      <c r="L336" s="552"/>
      <c r="M336" s="586"/>
      <c r="N336" s="257"/>
      <c r="O336" s="268"/>
      <c r="P336" s="288" t="s">
        <v>186</v>
      </c>
      <c r="Q336" s="288"/>
      <c r="R336" s="288" t="s">
        <v>187</v>
      </c>
      <c r="S336" s="288"/>
      <c r="T336" s="348" t="s">
        <v>188</v>
      </c>
      <c r="U336" s="381"/>
      <c r="V336" s="288" t="s">
        <v>189</v>
      </c>
      <c r="W336" s="288"/>
      <c r="X336" s="288"/>
      <c r="Y336" s="288"/>
      <c r="Z336" s="288"/>
      <c r="AA336" s="288"/>
      <c r="AB336" s="692"/>
      <c r="AC336" s="702"/>
      <c r="AD336" s="589"/>
      <c r="AE336" s="589"/>
      <c r="AF336" s="589"/>
      <c r="AG336" s="589"/>
      <c r="AH336" s="590"/>
    </row>
    <row r="337" spans="1:34" s="86" customFormat="1" ht="15" customHeight="1">
      <c r="A337" s="652" t="s">
        <v>712</v>
      </c>
      <c r="B337" s="652"/>
      <c r="C337" s="652"/>
      <c r="D337" s="682">
        <v>2115</v>
      </c>
      <c r="E337" s="684"/>
      <c r="F337" s="684"/>
      <c r="G337" s="683"/>
      <c r="H337" s="703">
        <v>1476</v>
      </c>
      <c r="I337" s="703"/>
      <c r="J337" s="682">
        <v>1205</v>
      </c>
      <c r="K337" s="683"/>
      <c r="L337" s="652">
        <v>13</v>
      </c>
      <c r="M337" s="652"/>
      <c r="N337" s="306">
        <v>12</v>
      </c>
      <c r="O337" s="238"/>
      <c r="P337" s="652">
        <v>211</v>
      </c>
      <c r="Q337" s="652"/>
      <c r="R337" s="306">
        <v>119</v>
      </c>
      <c r="S337" s="238"/>
      <c r="T337" s="650">
        <v>65</v>
      </c>
      <c r="U337" s="651"/>
      <c r="V337" s="306">
        <v>27</v>
      </c>
      <c r="W337" s="238"/>
      <c r="X337" s="652">
        <v>4</v>
      </c>
      <c r="Y337" s="652"/>
      <c r="Z337" s="306">
        <v>18</v>
      </c>
      <c r="AA337" s="238"/>
      <c r="AB337" s="650">
        <v>7</v>
      </c>
      <c r="AC337" s="651"/>
      <c r="AD337" s="306">
        <v>6</v>
      </c>
      <c r="AE337" s="264"/>
      <c r="AF337" s="238"/>
      <c r="AG337" s="652">
        <v>19</v>
      </c>
      <c r="AH337" s="652"/>
    </row>
    <row r="338" spans="1:34" s="86" customFormat="1" ht="15" customHeight="1">
      <c r="A338" s="652" t="s">
        <v>62</v>
      </c>
      <c r="B338" s="652"/>
      <c r="C338" s="652"/>
      <c r="D338" s="682">
        <v>1970</v>
      </c>
      <c r="E338" s="684"/>
      <c r="F338" s="684"/>
      <c r="G338" s="683"/>
      <c r="H338" s="703">
        <v>1401</v>
      </c>
      <c r="I338" s="703"/>
      <c r="J338" s="682">
        <v>1136</v>
      </c>
      <c r="K338" s="683"/>
      <c r="L338" s="652">
        <v>9</v>
      </c>
      <c r="M338" s="652"/>
      <c r="N338" s="306">
        <v>8</v>
      </c>
      <c r="O338" s="238"/>
      <c r="P338" s="652">
        <v>210</v>
      </c>
      <c r="Q338" s="652"/>
      <c r="R338" s="306">
        <v>111</v>
      </c>
      <c r="S338" s="238"/>
      <c r="T338" s="306">
        <v>74</v>
      </c>
      <c r="U338" s="238"/>
      <c r="V338" s="306">
        <v>25</v>
      </c>
      <c r="W338" s="238"/>
      <c r="X338" s="652">
        <v>3</v>
      </c>
      <c r="Y338" s="652"/>
      <c r="Z338" s="306">
        <v>24</v>
      </c>
      <c r="AA338" s="238"/>
      <c r="AB338" s="306">
        <v>5</v>
      </c>
      <c r="AC338" s="238"/>
      <c r="AD338" s="306">
        <v>6</v>
      </c>
      <c r="AE338" s="264"/>
      <c r="AF338" s="238"/>
      <c r="AG338" s="652">
        <v>15</v>
      </c>
      <c r="AH338" s="652"/>
    </row>
    <row r="339" spans="1:34" s="86" customFormat="1" ht="15" customHeight="1">
      <c r="A339" s="264" t="s">
        <v>64</v>
      </c>
      <c r="B339" s="264"/>
      <c r="C339" s="264"/>
      <c r="D339" s="682">
        <v>1785</v>
      </c>
      <c r="E339" s="684"/>
      <c r="F339" s="684"/>
      <c r="G339" s="683"/>
      <c r="H339" s="703">
        <v>1266</v>
      </c>
      <c r="I339" s="703"/>
      <c r="J339" s="682">
        <v>911</v>
      </c>
      <c r="K339" s="683"/>
      <c r="L339" s="652">
        <v>8</v>
      </c>
      <c r="M339" s="652"/>
      <c r="N339" s="306">
        <v>12</v>
      </c>
      <c r="O339" s="238"/>
      <c r="P339" s="652">
        <v>308</v>
      </c>
      <c r="Q339" s="652"/>
      <c r="R339" s="306">
        <v>169</v>
      </c>
      <c r="S339" s="238"/>
      <c r="T339" s="306">
        <v>112</v>
      </c>
      <c r="U339" s="238"/>
      <c r="V339" s="306">
        <v>27</v>
      </c>
      <c r="W339" s="238"/>
      <c r="X339" s="652">
        <v>2</v>
      </c>
      <c r="Y339" s="652"/>
      <c r="Z339" s="306">
        <v>8</v>
      </c>
      <c r="AA339" s="238"/>
      <c r="AB339" s="306">
        <v>5</v>
      </c>
      <c r="AC339" s="238"/>
      <c r="AD339" s="306">
        <v>12</v>
      </c>
      <c r="AE339" s="264"/>
      <c r="AF339" s="238"/>
      <c r="AG339" s="652">
        <v>4</v>
      </c>
      <c r="AH339" s="652"/>
    </row>
    <row r="340" spans="1:34" s="86" customFormat="1" ht="15" customHeight="1">
      <c r="A340" s="264" t="s">
        <v>65</v>
      </c>
      <c r="B340" s="264"/>
      <c r="C340" s="264"/>
      <c r="D340" s="682">
        <v>2240</v>
      </c>
      <c r="E340" s="684"/>
      <c r="F340" s="684"/>
      <c r="G340" s="683"/>
      <c r="H340" s="703">
        <v>1740</v>
      </c>
      <c r="I340" s="703"/>
      <c r="J340" s="682">
        <v>1370</v>
      </c>
      <c r="K340" s="683"/>
      <c r="L340" s="652">
        <v>10</v>
      </c>
      <c r="M340" s="652"/>
      <c r="N340" s="306">
        <v>10</v>
      </c>
      <c r="O340" s="238"/>
      <c r="P340" s="652">
        <v>340</v>
      </c>
      <c r="Q340" s="652"/>
      <c r="R340" s="306">
        <v>200</v>
      </c>
      <c r="S340" s="238"/>
      <c r="T340" s="306">
        <v>100</v>
      </c>
      <c r="U340" s="238"/>
      <c r="V340" s="306">
        <v>40</v>
      </c>
      <c r="W340" s="238"/>
      <c r="X340" s="652">
        <v>0</v>
      </c>
      <c r="Y340" s="652"/>
      <c r="Z340" s="306" t="s">
        <v>621</v>
      </c>
      <c r="AA340" s="238"/>
      <c r="AB340" s="306">
        <v>10</v>
      </c>
      <c r="AC340" s="238"/>
      <c r="AD340" s="306">
        <v>10</v>
      </c>
      <c r="AE340" s="264"/>
      <c r="AF340" s="238"/>
      <c r="AG340" s="652">
        <v>0</v>
      </c>
      <c r="AH340" s="652"/>
    </row>
    <row r="341" spans="1:34" s="86" customFormat="1" ht="15" customHeight="1">
      <c r="A341" s="264" t="s">
        <v>60</v>
      </c>
      <c r="B341" s="264"/>
      <c r="C341" s="264"/>
      <c r="D341" s="682">
        <v>1930</v>
      </c>
      <c r="E341" s="684"/>
      <c r="F341" s="684"/>
      <c r="G341" s="683"/>
      <c r="H341" s="703">
        <v>1400</v>
      </c>
      <c r="I341" s="703"/>
      <c r="J341" s="682">
        <v>1030</v>
      </c>
      <c r="K341" s="683"/>
      <c r="L341" s="652">
        <v>10</v>
      </c>
      <c r="M341" s="652"/>
      <c r="N341" s="306">
        <v>10</v>
      </c>
      <c r="O341" s="238"/>
      <c r="P341" s="652">
        <v>330</v>
      </c>
      <c r="Q341" s="652"/>
      <c r="R341" s="306">
        <v>210</v>
      </c>
      <c r="S341" s="238"/>
      <c r="T341" s="306">
        <v>90</v>
      </c>
      <c r="U341" s="238"/>
      <c r="V341" s="306">
        <v>30</v>
      </c>
      <c r="W341" s="238"/>
      <c r="X341" s="652">
        <v>0</v>
      </c>
      <c r="Y341" s="652"/>
      <c r="Z341" s="306">
        <v>0</v>
      </c>
      <c r="AA341" s="238"/>
      <c r="AB341" s="306">
        <v>0</v>
      </c>
      <c r="AC341" s="238"/>
      <c r="AD341" s="306">
        <v>10</v>
      </c>
      <c r="AE341" s="264"/>
      <c r="AF341" s="238"/>
      <c r="AG341" s="652" t="s">
        <v>632</v>
      </c>
      <c r="AH341" s="652"/>
    </row>
    <row r="342" spans="1:34" s="86" customFormat="1" ht="15" customHeight="1">
      <c r="A342" s="264" t="s">
        <v>66</v>
      </c>
      <c r="B342" s="264"/>
      <c r="C342" s="264"/>
      <c r="D342" s="682">
        <v>1960</v>
      </c>
      <c r="E342" s="684"/>
      <c r="F342" s="684"/>
      <c r="G342" s="683"/>
      <c r="H342" s="703">
        <v>1450</v>
      </c>
      <c r="I342" s="703"/>
      <c r="J342" s="682">
        <v>1140</v>
      </c>
      <c r="K342" s="683"/>
      <c r="L342" s="652">
        <v>20</v>
      </c>
      <c r="M342" s="652"/>
      <c r="N342" s="306">
        <v>10</v>
      </c>
      <c r="O342" s="238"/>
      <c r="P342" s="652">
        <v>270</v>
      </c>
      <c r="Q342" s="652"/>
      <c r="R342" s="306">
        <v>170</v>
      </c>
      <c r="S342" s="238"/>
      <c r="T342" s="306">
        <v>70</v>
      </c>
      <c r="U342" s="238"/>
      <c r="V342" s="306">
        <v>30</v>
      </c>
      <c r="W342" s="238"/>
      <c r="X342" s="652">
        <v>0</v>
      </c>
      <c r="Y342" s="652"/>
      <c r="Z342" s="306" t="s">
        <v>621</v>
      </c>
      <c r="AA342" s="238"/>
      <c r="AB342" s="306">
        <v>0</v>
      </c>
      <c r="AC342" s="238"/>
      <c r="AD342" s="306">
        <v>10</v>
      </c>
      <c r="AE342" s="264"/>
      <c r="AF342" s="238"/>
      <c r="AG342" s="652" t="s">
        <v>621</v>
      </c>
      <c r="AH342" s="652"/>
    </row>
    <row r="343" spans="1:34" s="86" customFormat="1" ht="15" customHeight="1">
      <c r="A343" s="264" t="s">
        <v>67</v>
      </c>
      <c r="B343" s="264"/>
      <c r="C343" s="264"/>
      <c r="D343" s="682">
        <v>1800</v>
      </c>
      <c r="E343" s="684"/>
      <c r="F343" s="684"/>
      <c r="G343" s="683"/>
      <c r="H343" s="703">
        <v>1340</v>
      </c>
      <c r="I343" s="703"/>
      <c r="J343" s="682">
        <v>1030</v>
      </c>
      <c r="K343" s="683"/>
      <c r="L343" s="652">
        <v>10</v>
      </c>
      <c r="M343" s="652"/>
      <c r="N343" s="306">
        <v>10</v>
      </c>
      <c r="O343" s="238"/>
      <c r="P343" s="652">
        <v>280</v>
      </c>
      <c r="Q343" s="652"/>
      <c r="R343" s="306">
        <v>190</v>
      </c>
      <c r="S343" s="238"/>
      <c r="T343" s="306">
        <v>70</v>
      </c>
      <c r="U343" s="238"/>
      <c r="V343" s="306">
        <v>20</v>
      </c>
      <c r="W343" s="238"/>
      <c r="X343" s="652">
        <v>0</v>
      </c>
      <c r="Y343" s="652"/>
      <c r="Z343" s="306">
        <v>0</v>
      </c>
      <c r="AA343" s="238"/>
      <c r="AB343" s="306">
        <v>0</v>
      </c>
      <c r="AC343" s="238"/>
      <c r="AD343" s="306">
        <v>10</v>
      </c>
      <c r="AE343" s="264"/>
      <c r="AF343" s="238"/>
      <c r="AG343" s="652" t="s">
        <v>621</v>
      </c>
      <c r="AH343" s="652"/>
    </row>
    <row r="344" spans="1:34" s="86" customFormat="1" ht="15" customHeight="1">
      <c r="A344" s="264" t="s">
        <v>599</v>
      </c>
      <c r="B344" s="264"/>
      <c r="C344" s="264"/>
      <c r="D344" s="682">
        <v>1630</v>
      </c>
      <c r="E344" s="684"/>
      <c r="F344" s="684"/>
      <c r="G344" s="683"/>
      <c r="H344" s="703">
        <v>1220</v>
      </c>
      <c r="I344" s="703"/>
      <c r="J344" s="682">
        <v>910</v>
      </c>
      <c r="K344" s="683"/>
      <c r="L344" s="652">
        <v>10</v>
      </c>
      <c r="M344" s="652"/>
      <c r="N344" s="306">
        <v>10</v>
      </c>
      <c r="O344" s="238"/>
      <c r="P344" s="652">
        <v>290</v>
      </c>
      <c r="Q344" s="652"/>
      <c r="R344" s="306">
        <v>180</v>
      </c>
      <c r="S344" s="238"/>
      <c r="T344" s="306">
        <v>80</v>
      </c>
      <c r="U344" s="238"/>
      <c r="V344" s="306">
        <v>30</v>
      </c>
      <c r="W344" s="238"/>
      <c r="X344" s="652">
        <v>0</v>
      </c>
      <c r="Y344" s="652"/>
      <c r="Z344" s="306">
        <v>0</v>
      </c>
      <c r="AA344" s="238"/>
      <c r="AB344" s="306">
        <v>0</v>
      </c>
      <c r="AC344" s="238"/>
      <c r="AD344" s="306">
        <v>10</v>
      </c>
      <c r="AE344" s="264"/>
      <c r="AF344" s="238"/>
      <c r="AG344" s="652" t="s">
        <v>621</v>
      </c>
      <c r="AH344" s="652"/>
    </row>
    <row r="345" spans="1:34" s="86" customFormat="1" ht="15" customHeight="1">
      <c r="A345" s="264" t="s">
        <v>600</v>
      </c>
      <c r="B345" s="264"/>
      <c r="C345" s="264"/>
      <c r="D345" s="682">
        <v>1640</v>
      </c>
      <c r="E345" s="684"/>
      <c r="F345" s="684"/>
      <c r="G345" s="683"/>
      <c r="H345" s="703">
        <v>1260</v>
      </c>
      <c r="I345" s="703"/>
      <c r="J345" s="682">
        <v>900</v>
      </c>
      <c r="K345" s="683"/>
      <c r="L345" s="652">
        <v>20</v>
      </c>
      <c r="M345" s="652"/>
      <c r="N345" s="306">
        <v>10</v>
      </c>
      <c r="O345" s="238"/>
      <c r="P345" s="652">
        <v>320</v>
      </c>
      <c r="Q345" s="652"/>
      <c r="R345" s="306">
        <v>230</v>
      </c>
      <c r="S345" s="238"/>
      <c r="T345" s="306">
        <v>80</v>
      </c>
      <c r="U345" s="238"/>
      <c r="V345" s="306">
        <v>10</v>
      </c>
      <c r="W345" s="238"/>
      <c r="X345" s="652">
        <v>0</v>
      </c>
      <c r="Y345" s="652"/>
      <c r="Z345" s="306">
        <v>0</v>
      </c>
      <c r="AA345" s="238"/>
      <c r="AB345" s="306">
        <v>0</v>
      </c>
      <c r="AC345" s="238"/>
      <c r="AD345" s="306">
        <v>0</v>
      </c>
      <c r="AE345" s="264"/>
      <c r="AF345" s="238"/>
      <c r="AG345" s="652" t="s">
        <v>621</v>
      </c>
      <c r="AH345" s="652"/>
    </row>
    <row r="346" spans="1:34" s="86" customFormat="1" ht="15" customHeight="1">
      <c r="A346" s="264" t="s">
        <v>601</v>
      </c>
      <c r="B346" s="264"/>
      <c r="C346" s="264"/>
      <c r="D346" s="682">
        <v>1580</v>
      </c>
      <c r="E346" s="684"/>
      <c r="F346" s="684"/>
      <c r="G346" s="683"/>
      <c r="H346" s="703">
        <v>1250</v>
      </c>
      <c r="I346" s="703"/>
      <c r="J346" s="682">
        <v>900</v>
      </c>
      <c r="K346" s="683"/>
      <c r="L346" s="652">
        <v>20</v>
      </c>
      <c r="M346" s="652"/>
      <c r="N346" s="306">
        <v>10</v>
      </c>
      <c r="O346" s="238"/>
      <c r="P346" s="652">
        <v>310</v>
      </c>
      <c r="Q346" s="652"/>
      <c r="R346" s="306">
        <v>210</v>
      </c>
      <c r="S346" s="238"/>
      <c r="T346" s="306">
        <v>80</v>
      </c>
      <c r="U346" s="238"/>
      <c r="V346" s="306">
        <v>10</v>
      </c>
      <c r="W346" s="238"/>
      <c r="X346" s="652">
        <v>0</v>
      </c>
      <c r="Y346" s="652"/>
      <c r="Z346" s="306">
        <v>1</v>
      </c>
      <c r="AA346" s="238"/>
      <c r="AB346" s="306" t="s">
        <v>621</v>
      </c>
      <c r="AC346" s="238"/>
      <c r="AD346" s="306">
        <v>0</v>
      </c>
      <c r="AE346" s="264"/>
      <c r="AF346" s="238"/>
      <c r="AG346" s="652" t="s">
        <v>621</v>
      </c>
      <c r="AH346" s="652"/>
    </row>
    <row r="347" spans="1:34" s="86" customFormat="1" ht="15" customHeight="1">
      <c r="A347" s="264" t="s">
        <v>602</v>
      </c>
      <c r="B347" s="264"/>
      <c r="C347" s="264"/>
      <c r="D347" s="682">
        <v>1490</v>
      </c>
      <c r="E347" s="684"/>
      <c r="F347" s="684"/>
      <c r="G347" s="683"/>
      <c r="H347" s="703">
        <v>1170</v>
      </c>
      <c r="I347" s="703"/>
      <c r="J347" s="682">
        <v>850</v>
      </c>
      <c r="K347" s="683"/>
      <c r="L347" s="652">
        <v>10</v>
      </c>
      <c r="M347" s="652"/>
      <c r="N347" s="306">
        <v>10</v>
      </c>
      <c r="O347" s="238"/>
      <c r="P347" s="652">
        <v>290</v>
      </c>
      <c r="Q347" s="652"/>
      <c r="R347" s="306">
        <v>180</v>
      </c>
      <c r="S347" s="238"/>
      <c r="T347" s="306">
        <v>90</v>
      </c>
      <c r="U347" s="238"/>
      <c r="V347" s="306">
        <v>10</v>
      </c>
      <c r="W347" s="238"/>
      <c r="X347" s="652">
        <v>10</v>
      </c>
      <c r="Y347" s="652"/>
      <c r="Z347" s="306">
        <v>10</v>
      </c>
      <c r="AA347" s="238"/>
      <c r="AB347" s="306">
        <v>0</v>
      </c>
      <c r="AC347" s="238"/>
      <c r="AD347" s="306">
        <v>0</v>
      </c>
      <c r="AE347" s="264"/>
      <c r="AF347" s="238"/>
      <c r="AG347" s="652" t="s">
        <v>621</v>
      </c>
      <c r="AH347" s="652"/>
    </row>
    <row r="348" spans="1:34" s="86" customFormat="1" ht="15" customHeight="1">
      <c r="A348" s="264" t="s">
        <v>603</v>
      </c>
      <c r="B348" s="264"/>
      <c r="C348" s="264"/>
      <c r="D348" s="682">
        <v>1540</v>
      </c>
      <c r="E348" s="684"/>
      <c r="F348" s="684"/>
      <c r="G348" s="683"/>
      <c r="H348" s="703">
        <v>1200</v>
      </c>
      <c r="I348" s="703"/>
      <c r="J348" s="682">
        <v>840</v>
      </c>
      <c r="K348" s="683"/>
      <c r="L348" s="652">
        <v>10</v>
      </c>
      <c r="M348" s="652"/>
      <c r="N348" s="306">
        <v>10</v>
      </c>
      <c r="O348" s="238"/>
      <c r="P348" s="652">
        <v>330</v>
      </c>
      <c r="Q348" s="652"/>
      <c r="R348" s="306">
        <v>210</v>
      </c>
      <c r="S348" s="238"/>
      <c r="T348" s="306">
        <v>110</v>
      </c>
      <c r="U348" s="238"/>
      <c r="V348" s="306">
        <v>10</v>
      </c>
      <c r="W348" s="238"/>
      <c r="X348" s="652">
        <v>10</v>
      </c>
      <c r="Y348" s="652"/>
      <c r="Z348" s="306">
        <v>0</v>
      </c>
      <c r="AA348" s="238"/>
      <c r="AB348" s="306">
        <v>0</v>
      </c>
      <c r="AC348" s="238"/>
      <c r="AD348" s="306">
        <v>0</v>
      </c>
      <c r="AE348" s="264"/>
      <c r="AF348" s="238"/>
      <c r="AG348" s="652" t="s">
        <v>621</v>
      </c>
      <c r="AH348" s="652"/>
    </row>
    <row r="349" spans="1:34" s="86" customFormat="1" ht="15" customHeight="1">
      <c r="A349" s="264" t="s">
        <v>604</v>
      </c>
      <c r="B349" s="264"/>
      <c r="C349" s="264"/>
      <c r="D349" s="682">
        <v>1560</v>
      </c>
      <c r="E349" s="684"/>
      <c r="F349" s="684"/>
      <c r="G349" s="683"/>
      <c r="H349" s="703">
        <v>1230</v>
      </c>
      <c r="I349" s="703"/>
      <c r="J349" s="682">
        <v>900</v>
      </c>
      <c r="K349" s="683"/>
      <c r="L349" s="652">
        <v>20</v>
      </c>
      <c r="M349" s="652"/>
      <c r="N349" s="306">
        <v>10</v>
      </c>
      <c r="O349" s="238"/>
      <c r="P349" s="652">
        <v>300</v>
      </c>
      <c r="Q349" s="652"/>
      <c r="R349" s="306"/>
      <c r="S349" s="238"/>
      <c r="T349" s="306"/>
      <c r="U349" s="238"/>
      <c r="V349" s="306"/>
      <c r="W349" s="238"/>
      <c r="X349" s="652">
        <v>10</v>
      </c>
      <c r="Y349" s="652"/>
      <c r="Z349" s="306">
        <v>0</v>
      </c>
      <c r="AA349" s="238"/>
      <c r="AB349" s="306" t="s">
        <v>621</v>
      </c>
      <c r="AC349" s="238"/>
      <c r="AD349" s="306">
        <v>0</v>
      </c>
      <c r="AE349" s="264"/>
      <c r="AF349" s="238"/>
      <c r="AG349" s="652" t="s">
        <v>621</v>
      </c>
      <c r="AH349" s="652"/>
    </row>
    <row r="350" spans="1:34" s="86" customFormat="1" ht="15" customHeight="1">
      <c r="A350" s="264" t="s">
        <v>605</v>
      </c>
      <c r="B350" s="264"/>
      <c r="C350" s="264"/>
      <c r="D350" s="682">
        <v>1390</v>
      </c>
      <c r="E350" s="684"/>
      <c r="F350" s="684"/>
      <c r="G350" s="683"/>
      <c r="H350" s="703">
        <v>1120</v>
      </c>
      <c r="I350" s="703"/>
      <c r="J350" s="682">
        <v>740</v>
      </c>
      <c r="K350" s="683"/>
      <c r="L350" s="652">
        <v>20</v>
      </c>
      <c r="M350" s="652"/>
      <c r="N350" s="306">
        <v>10</v>
      </c>
      <c r="O350" s="238"/>
      <c r="P350" s="652">
        <v>350</v>
      </c>
      <c r="Q350" s="652"/>
      <c r="R350" s="306"/>
      <c r="S350" s="238"/>
      <c r="T350" s="306"/>
      <c r="U350" s="238"/>
      <c r="V350" s="306"/>
      <c r="W350" s="238"/>
      <c r="X350" s="652">
        <v>0</v>
      </c>
      <c r="Y350" s="652"/>
      <c r="Z350" s="306">
        <v>0</v>
      </c>
      <c r="AA350" s="238"/>
      <c r="AB350" s="306" t="s">
        <v>621</v>
      </c>
      <c r="AC350" s="238"/>
      <c r="AD350" s="306">
        <v>0</v>
      </c>
      <c r="AE350" s="264"/>
      <c r="AF350" s="238"/>
      <c r="AG350" s="652" t="s">
        <v>621</v>
      </c>
      <c r="AH350" s="652"/>
    </row>
    <row r="351" spans="1:34" s="86" customFormat="1" ht="15" customHeight="1">
      <c r="A351" s="264" t="s">
        <v>707</v>
      </c>
      <c r="B351" s="264"/>
      <c r="C351" s="264"/>
      <c r="D351" s="682">
        <v>1390</v>
      </c>
      <c r="E351" s="684"/>
      <c r="F351" s="684"/>
      <c r="G351" s="683"/>
      <c r="H351" s="703">
        <v>1130</v>
      </c>
      <c r="I351" s="703"/>
      <c r="J351" s="682">
        <v>760</v>
      </c>
      <c r="K351" s="683"/>
      <c r="L351" s="239">
        <v>30</v>
      </c>
      <c r="M351" s="239"/>
      <c r="N351" s="306">
        <v>10</v>
      </c>
      <c r="O351" s="238"/>
      <c r="P351" s="652">
        <v>330</v>
      </c>
      <c r="Q351" s="652"/>
      <c r="R351" s="306"/>
      <c r="S351" s="238"/>
      <c r="T351" s="306"/>
      <c r="U351" s="238"/>
      <c r="V351" s="306"/>
      <c r="W351" s="238"/>
      <c r="X351" s="652">
        <v>0</v>
      </c>
      <c r="Y351" s="652"/>
      <c r="Z351" s="306" t="s">
        <v>621</v>
      </c>
      <c r="AA351" s="238"/>
      <c r="AB351" s="306" t="s">
        <v>621</v>
      </c>
      <c r="AC351" s="238"/>
      <c r="AD351" s="306">
        <v>0</v>
      </c>
      <c r="AE351" s="264"/>
      <c r="AF351" s="238"/>
      <c r="AG351" s="652" t="s">
        <v>621</v>
      </c>
      <c r="AH351" s="652"/>
    </row>
    <row r="352" spans="1:34" s="86" customFormat="1" ht="15" customHeight="1" thickBot="1">
      <c r="A352" s="264" t="s">
        <v>709</v>
      </c>
      <c r="B352" s="264"/>
      <c r="C352" s="264"/>
      <c r="D352" s="682">
        <v>1420</v>
      </c>
      <c r="E352" s="684"/>
      <c r="F352" s="684"/>
      <c r="G352" s="683"/>
      <c r="H352" s="684">
        <v>1120</v>
      </c>
      <c r="I352" s="684"/>
      <c r="J352" s="682">
        <v>730</v>
      </c>
      <c r="K352" s="683"/>
      <c r="L352" s="239">
        <v>20</v>
      </c>
      <c r="M352" s="239"/>
      <c r="N352" s="306">
        <v>10</v>
      </c>
      <c r="O352" s="238"/>
      <c r="P352" s="264">
        <v>350</v>
      </c>
      <c r="Q352" s="264"/>
      <c r="R352" s="306"/>
      <c r="S352" s="238"/>
      <c r="T352" s="306"/>
      <c r="U352" s="238"/>
      <c r="V352" s="306"/>
      <c r="W352" s="238"/>
      <c r="X352" s="264">
        <v>0</v>
      </c>
      <c r="Y352" s="264"/>
      <c r="Z352" s="306" t="s">
        <v>72</v>
      </c>
      <c r="AA352" s="238"/>
      <c r="AB352" s="306" t="s">
        <v>72</v>
      </c>
      <c r="AC352" s="238"/>
      <c r="AD352" s="306">
        <v>0</v>
      </c>
      <c r="AE352" s="264"/>
      <c r="AF352" s="238"/>
      <c r="AG352" s="652" t="s">
        <v>72</v>
      </c>
      <c r="AH352" s="652"/>
    </row>
    <row r="353" spans="1:34" s="86" customFormat="1" ht="15" customHeight="1">
      <c r="A353" s="666" t="s">
        <v>173</v>
      </c>
      <c r="B353" s="312"/>
      <c r="C353" s="312"/>
      <c r="D353" s="271" t="s">
        <v>205</v>
      </c>
      <c r="E353" s="272"/>
      <c r="F353" s="272"/>
      <c r="G353" s="272"/>
      <c r="H353" s="272"/>
      <c r="I353" s="272"/>
      <c r="J353" s="272"/>
      <c r="K353" s="272"/>
      <c r="L353" s="272"/>
      <c r="M353" s="272"/>
      <c r="N353" s="272"/>
      <c r="O353" s="272"/>
      <c r="P353" s="272"/>
      <c r="Q353" s="272"/>
      <c r="R353" s="272"/>
      <c r="S353" s="272"/>
      <c r="T353" s="272"/>
      <c r="U353" s="289"/>
      <c r="V353" s="548" t="s">
        <v>566</v>
      </c>
      <c r="W353" s="549"/>
      <c r="X353" s="584"/>
      <c r="Y353" s="697" t="s">
        <v>576</v>
      </c>
      <c r="Z353" s="697"/>
      <c r="AA353" s="697"/>
      <c r="AB353" s="548" t="s">
        <v>575</v>
      </c>
      <c r="AC353" s="549"/>
      <c r="AD353" s="584"/>
      <c r="AE353" s="287" t="s">
        <v>207</v>
      </c>
      <c r="AF353" s="287"/>
      <c r="AG353" s="287"/>
      <c r="AH353" s="271"/>
    </row>
    <row r="354" spans="1:34" s="86" customFormat="1" ht="15" customHeight="1">
      <c r="A354" s="309"/>
      <c r="B354" s="566"/>
      <c r="C354" s="566"/>
      <c r="D354" s="589" t="s">
        <v>580</v>
      </c>
      <c r="E354" s="589"/>
      <c r="F354" s="288" t="s">
        <v>197</v>
      </c>
      <c r="G354" s="348"/>
      <c r="H354" s="349"/>
      <c r="I354" s="381"/>
      <c r="J354" s="269" t="s">
        <v>199</v>
      </c>
      <c r="K354" s="270"/>
      <c r="L354" s="288" t="s">
        <v>200</v>
      </c>
      <c r="M354" s="348"/>
      <c r="N354" s="349"/>
      <c r="O354" s="381"/>
      <c r="P354" s="288" t="s">
        <v>202</v>
      </c>
      <c r="Q354" s="348"/>
      <c r="R354" s="381"/>
      <c r="S354" s="288"/>
      <c r="T354" s="690" t="s">
        <v>204</v>
      </c>
      <c r="U354" s="701"/>
      <c r="V354" s="550"/>
      <c r="W354" s="551"/>
      <c r="X354" s="585"/>
      <c r="Y354" s="557"/>
      <c r="Z354" s="557"/>
      <c r="AA354" s="557"/>
      <c r="AB354" s="550"/>
      <c r="AC354" s="551"/>
      <c r="AD354" s="585"/>
      <c r="AE354" s="557" t="s">
        <v>573</v>
      </c>
      <c r="AF354" s="557"/>
      <c r="AG354" s="557" t="s">
        <v>574</v>
      </c>
      <c r="AH354" s="550"/>
    </row>
    <row r="355" spans="1:34" s="86" customFormat="1" ht="15" customHeight="1">
      <c r="A355" s="268"/>
      <c r="B355" s="313"/>
      <c r="C355" s="313"/>
      <c r="D355" s="589"/>
      <c r="E355" s="589"/>
      <c r="F355" s="288"/>
      <c r="G355" s="288"/>
      <c r="H355" s="288" t="s">
        <v>198</v>
      </c>
      <c r="I355" s="288"/>
      <c r="J355" s="257"/>
      <c r="K355" s="268"/>
      <c r="L355" s="288"/>
      <c r="M355" s="288"/>
      <c r="N355" s="348" t="s">
        <v>201</v>
      </c>
      <c r="O355" s="381"/>
      <c r="P355" s="288"/>
      <c r="Q355" s="288"/>
      <c r="R355" s="288" t="s">
        <v>203</v>
      </c>
      <c r="S355" s="288"/>
      <c r="T355" s="692"/>
      <c r="U355" s="702"/>
      <c r="V355" s="552"/>
      <c r="W355" s="553"/>
      <c r="X355" s="586"/>
      <c r="Y355" s="558"/>
      <c r="Z355" s="558"/>
      <c r="AA355" s="558"/>
      <c r="AB355" s="552"/>
      <c r="AC355" s="553"/>
      <c r="AD355" s="586"/>
      <c r="AE355" s="558"/>
      <c r="AF355" s="558"/>
      <c r="AG355" s="558"/>
      <c r="AH355" s="552"/>
    </row>
    <row r="356" spans="1:34" s="86" customFormat="1" ht="15" customHeight="1">
      <c r="A356" s="464"/>
      <c r="B356" s="464"/>
      <c r="C356" s="464"/>
      <c r="D356" s="699"/>
      <c r="E356" s="700"/>
      <c r="F356" s="464"/>
      <c r="G356" s="464"/>
      <c r="H356" s="269"/>
      <c r="I356" s="270"/>
      <c r="J356" s="464"/>
      <c r="K356" s="464"/>
      <c r="L356" s="269"/>
      <c r="M356" s="270"/>
      <c r="N356" s="269"/>
      <c r="O356" s="270"/>
      <c r="P356" s="269"/>
      <c r="Q356" s="270"/>
      <c r="R356" s="308"/>
      <c r="S356" s="308"/>
      <c r="T356" s="690"/>
      <c r="U356" s="701"/>
      <c r="V356" s="286"/>
      <c r="W356" s="286"/>
      <c r="X356" s="286"/>
      <c r="Y356" s="704" t="s">
        <v>150</v>
      </c>
      <c r="Z356" s="705"/>
      <c r="AA356" s="706"/>
      <c r="AB356" s="650"/>
      <c r="AC356" s="668"/>
      <c r="AD356" s="651"/>
      <c r="AE356" s="704" t="s">
        <v>208</v>
      </c>
      <c r="AF356" s="706"/>
      <c r="AG356" s="707" t="s">
        <v>208</v>
      </c>
      <c r="AH356" s="707"/>
    </row>
    <row r="357" spans="1:34" s="86" customFormat="1" ht="15" customHeight="1">
      <c r="A357" s="652" t="s">
        <v>712</v>
      </c>
      <c r="B357" s="652"/>
      <c r="C357" s="652"/>
      <c r="D357" s="251">
        <v>620</v>
      </c>
      <c r="E357" s="252"/>
      <c r="F357" s="286">
        <v>351</v>
      </c>
      <c r="G357" s="286"/>
      <c r="H357" s="251">
        <v>273</v>
      </c>
      <c r="I357" s="252"/>
      <c r="J357" s="265">
        <v>231</v>
      </c>
      <c r="K357" s="265"/>
      <c r="L357" s="306" t="s">
        <v>632</v>
      </c>
      <c r="M357" s="238"/>
      <c r="N357" s="306" t="s">
        <v>632</v>
      </c>
      <c r="O357" s="238"/>
      <c r="P357" s="306">
        <v>1</v>
      </c>
      <c r="Q357" s="238"/>
      <c r="R357" s="652">
        <v>1</v>
      </c>
      <c r="S357" s="652"/>
      <c r="T357" s="306">
        <v>0</v>
      </c>
      <c r="U357" s="238"/>
      <c r="V357" s="652">
        <v>0</v>
      </c>
      <c r="W357" s="652"/>
      <c r="X357" s="652"/>
      <c r="Y357" s="669">
        <v>44.1</v>
      </c>
      <c r="Z357" s="671"/>
      <c r="AA357" s="670"/>
      <c r="AB357" s="682">
        <v>933</v>
      </c>
      <c r="AC357" s="703"/>
      <c r="AD357" s="683"/>
      <c r="AE357" s="682">
        <v>3039</v>
      </c>
      <c r="AF357" s="683"/>
      <c r="AG357" s="703">
        <v>1341</v>
      </c>
      <c r="AH357" s="703"/>
    </row>
    <row r="358" spans="1:34" s="86" customFormat="1" ht="15" customHeight="1">
      <c r="A358" s="652" t="s">
        <v>62</v>
      </c>
      <c r="B358" s="652"/>
      <c r="C358" s="652"/>
      <c r="D358" s="251">
        <v>554</v>
      </c>
      <c r="E358" s="252"/>
      <c r="F358" s="286">
        <v>311</v>
      </c>
      <c r="G358" s="286"/>
      <c r="H358" s="251">
        <v>262</v>
      </c>
      <c r="I358" s="252"/>
      <c r="J358" s="265">
        <v>199</v>
      </c>
      <c r="K358" s="265"/>
      <c r="L358" s="306" t="s">
        <v>632</v>
      </c>
      <c r="M358" s="238"/>
      <c r="N358" s="306" t="s">
        <v>632</v>
      </c>
      <c r="O358" s="238"/>
      <c r="P358" s="306">
        <v>2</v>
      </c>
      <c r="Q358" s="238"/>
      <c r="R358" s="652">
        <v>2</v>
      </c>
      <c r="S358" s="652"/>
      <c r="T358" s="306">
        <v>0</v>
      </c>
      <c r="U358" s="238"/>
      <c r="V358" s="652">
        <v>0</v>
      </c>
      <c r="W358" s="652"/>
      <c r="X358" s="652"/>
      <c r="Y358" s="306">
        <v>46.2</v>
      </c>
      <c r="Z358" s="264"/>
      <c r="AA358" s="238"/>
      <c r="AB358" s="682">
        <v>910</v>
      </c>
      <c r="AC358" s="703"/>
      <c r="AD358" s="683"/>
      <c r="AE358" s="682">
        <v>2830</v>
      </c>
      <c r="AF358" s="683"/>
      <c r="AG358" s="703">
        <v>1307</v>
      </c>
      <c r="AH358" s="703"/>
    </row>
    <row r="359" spans="1:34" s="86" customFormat="1" ht="15" customHeight="1">
      <c r="A359" s="264" t="s">
        <v>64</v>
      </c>
      <c r="B359" s="264"/>
      <c r="C359" s="264"/>
      <c r="D359" s="251">
        <v>515</v>
      </c>
      <c r="E359" s="252"/>
      <c r="F359" s="265">
        <v>287</v>
      </c>
      <c r="G359" s="265"/>
      <c r="H359" s="251">
        <v>253</v>
      </c>
      <c r="I359" s="252"/>
      <c r="J359" s="265">
        <v>187</v>
      </c>
      <c r="K359" s="265"/>
      <c r="L359" s="306" t="s">
        <v>632</v>
      </c>
      <c r="M359" s="238"/>
      <c r="N359" s="306" t="s">
        <v>632</v>
      </c>
      <c r="O359" s="238"/>
      <c r="P359" s="306">
        <v>1</v>
      </c>
      <c r="Q359" s="238"/>
      <c r="R359" s="652">
        <v>1</v>
      </c>
      <c r="S359" s="652"/>
      <c r="T359" s="306">
        <v>0</v>
      </c>
      <c r="U359" s="238"/>
      <c r="V359" s="652">
        <v>0</v>
      </c>
      <c r="W359" s="652"/>
      <c r="X359" s="652"/>
      <c r="Y359" s="306">
        <v>49.6</v>
      </c>
      <c r="Z359" s="264"/>
      <c r="AA359" s="238"/>
      <c r="AB359" s="682">
        <v>886</v>
      </c>
      <c r="AC359" s="703"/>
      <c r="AD359" s="683"/>
      <c r="AE359" s="682">
        <v>2565</v>
      </c>
      <c r="AF359" s="683"/>
      <c r="AG359" s="703">
        <v>1273</v>
      </c>
      <c r="AH359" s="703"/>
    </row>
    <row r="360" spans="1:34" s="86" customFormat="1" ht="15" customHeight="1">
      <c r="A360" s="264" t="s">
        <v>65</v>
      </c>
      <c r="B360" s="264"/>
      <c r="C360" s="264"/>
      <c r="D360" s="251">
        <v>510</v>
      </c>
      <c r="E360" s="252"/>
      <c r="F360" s="265">
        <v>280</v>
      </c>
      <c r="G360" s="265"/>
      <c r="H360" s="251">
        <v>250</v>
      </c>
      <c r="I360" s="252"/>
      <c r="J360" s="265">
        <v>200</v>
      </c>
      <c r="K360" s="265"/>
      <c r="L360" s="306" t="s">
        <v>632</v>
      </c>
      <c r="M360" s="238"/>
      <c r="N360" s="306" t="s">
        <v>632</v>
      </c>
      <c r="O360" s="238"/>
      <c r="P360" s="306">
        <v>0</v>
      </c>
      <c r="Q360" s="238"/>
      <c r="R360" s="652">
        <v>0</v>
      </c>
      <c r="S360" s="652"/>
      <c r="T360" s="306">
        <v>0</v>
      </c>
      <c r="U360" s="238"/>
      <c r="V360" s="652">
        <v>0</v>
      </c>
      <c r="W360" s="652"/>
      <c r="X360" s="652"/>
      <c r="Y360" s="306">
        <v>45.4</v>
      </c>
      <c r="Z360" s="264"/>
      <c r="AA360" s="238"/>
      <c r="AB360" s="682">
        <v>1020</v>
      </c>
      <c r="AC360" s="703"/>
      <c r="AD360" s="683"/>
      <c r="AE360" s="682">
        <v>3223</v>
      </c>
      <c r="AF360" s="683"/>
      <c r="AG360" s="703">
        <v>1463</v>
      </c>
      <c r="AH360" s="703"/>
    </row>
    <row r="361" spans="1:34" s="86" customFormat="1" ht="15" customHeight="1">
      <c r="A361" s="264" t="s">
        <v>60</v>
      </c>
      <c r="B361" s="264"/>
      <c r="C361" s="264"/>
      <c r="D361" s="251">
        <v>530</v>
      </c>
      <c r="E361" s="252"/>
      <c r="F361" s="265">
        <v>250</v>
      </c>
      <c r="G361" s="265"/>
      <c r="H361" s="251">
        <v>230</v>
      </c>
      <c r="I361" s="252"/>
      <c r="J361" s="265">
        <v>240</v>
      </c>
      <c r="K361" s="265"/>
      <c r="L361" s="306" t="s">
        <v>632</v>
      </c>
      <c r="M361" s="238"/>
      <c r="N361" s="306" t="s">
        <v>632</v>
      </c>
      <c r="O361" s="238"/>
      <c r="P361" s="306">
        <v>0</v>
      </c>
      <c r="Q361" s="238"/>
      <c r="R361" s="652">
        <v>0</v>
      </c>
      <c r="S361" s="652"/>
      <c r="T361" s="306">
        <v>0</v>
      </c>
      <c r="U361" s="238"/>
      <c r="V361" s="652">
        <v>0</v>
      </c>
      <c r="W361" s="652"/>
      <c r="X361" s="652"/>
      <c r="Y361" s="306">
        <v>42.6</v>
      </c>
      <c r="Z361" s="264"/>
      <c r="AA361" s="238"/>
      <c r="AB361" s="682">
        <v>820</v>
      </c>
      <c r="AC361" s="703"/>
      <c r="AD361" s="683"/>
      <c r="AE361" s="682">
        <v>3020</v>
      </c>
      <c r="AF361" s="683"/>
      <c r="AG361" s="703">
        <v>1283</v>
      </c>
      <c r="AH361" s="703"/>
    </row>
    <row r="362" spans="1:34" s="86" customFormat="1" ht="15" customHeight="1">
      <c r="A362" s="264" t="s">
        <v>66</v>
      </c>
      <c r="B362" s="264"/>
      <c r="C362" s="264"/>
      <c r="D362" s="251">
        <v>520</v>
      </c>
      <c r="E362" s="252"/>
      <c r="F362" s="265">
        <v>260</v>
      </c>
      <c r="G362" s="265"/>
      <c r="H362" s="251">
        <v>230</v>
      </c>
      <c r="I362" s="252"/>
      <c r="J362" s="265">
        <v>210</v>
      </c>
      <c r="K362" s="265"/>
      <c r="L362" s="306" t="s">
        <v>632</v>
      </c>
      <c r="M362" s="238"/>
      <c r="N362" s="306" t="s">
        <v>632</v>
      </c>
      <c r="O362" s="238"/>
      <c r="P362" s="306">
        <v>0</v>
      </c>
      <c r="Q362" s="238"/>
      <c r="R362" s="652">
        <v>0</v>
      </c>
      <c r="S362" s="652"/>
      <c r="T362" s="306">
        <v>0</v>
      </c>
      <c r="U362" s="238"/>
      <c r="V362" s="652">
        <v>0</v>
      </c>
      <c r="W362" s="652"/>
      <c r="X362" s="652"/>
      <c r="Y362" s="306">
        <v>42.3</v>
      </c>
      <c r="Z362" s="264"/>
      <c r="AA362" s="238"/>
      <c r="AB362" s="682">
        <v>830</v>
      </c>
      <c r="AC362" s="703"/>
      <c r="AD362" s="683"/>
      <c r="AE362" s="682">
        <v>3067</v>
      </c>
      <c r="AF362" s="683"/>
      <c r="AG362" s="703">
        <v>1304</v>
      </c>
      <c r="AH362" s="703"/>
    </row>
    <row r="363" spans="1:34" s="86" customFormat="1" ht="15" customHeight="1">
      <c r="A363" s="264" t="s">
        <v>67</v>
      </c>
      <c r="B363" s="264"/>
      <c r="C363" s="264"/>
      <c r="D363" s="251">
        <v>460</v>
      </c>
      <c r="E363" s="252"/>
      <c r="F363" s="265">
        <v>240</v>
      </c>
      <c r="G363" s="265"/>
      <c r="H363" s="251">
        <v>220</v>
      </c>
      <c r="I363" s="252"/>
      <c r="J363" s="265">
        <v>180</v>
      </c>
      <c r="K363" s="265"/>
      <c r="L363" s="306" t="s">
        <v>632</v>
      </c>
      <c r="M363" s="238"/>
      <c r="N363" s="306" t="s">
        <v>632</v>
      </c>
      <c r="O363" s="238"/>
      <c r="P363" s="306">
        <v>0</v>
      </c>
      <c r="Q363" s="238"/>
      <c r="R363" s="652">
        <v>0</v>
      </c>
      <c r="S363" s="652"/>
      <c r="T363" s="306">
        <v>0</v>
      </c>
      <c r="U363" s="238"/>
      <c r="V363" s="652">
        <v>0</v>
      </c>
      <c r="W363" s="652"/>
      <c r="X363" s="652"/>
      <c r="Y363" s="306">
        <v>37.2</v>
      </c>
      <c r="Z363" s="264"/>
      <c r="AA363" s="238"/>
      <c r="AB363" s="682">
        <v>670</v>
      </c>
      <c r="AC363" s="703"/>
      <c r="AD363" s="683"/>
      <c r="AE363" s="682">
        <v>2823</v>
      </c>
      <c r="AF363" s="683"/>
      <c r="AG363" s="703">
        <v>1044</v>
      </c>
      <c r="AH363" s="703"/>
    </row>
    <row r="364" spans="1:34" s="86" customFormat="1" ht="15" customHeight="1">
      <c r="A364" s="264" t="s">
        <v>599</v>
      </c>
      <c r="B364" s="264"/>
      <c r="C364" s="264"/>
      <c r="D364" s="251">
        <v>410</v>
      </c>
      <c r="E364" s="252"/>
      <c r="F364" s="265">
        <v>210</v>
      </c>
      <c r="G364" s="265"/>
      <c r="H364" s="251">
        <v>190</v>
      </c>
      <c r="I364" s="252"/>
      <c r="J364" s="265">
        <v>160</v>
      </c>
      <c r="K364" s="265"/>
      <c r="L364" s="306" t="s">
        <v>632</v>
      </c>
      <c r="M364" s="238"/>
      <c r="N364" s="306" t="s">
        <v>632</v>
      </c>
      <c r="O364" s="238"/>
      <c r="P364" s="306">
        <v>0</v>
      </c>
      <c r="Q364" s="238"/>
      <c r="R364" s="652">
        <v>0</v>
      </c>
      <c r="S364" s="652"/>
      <c r="T364" s="306">
        <v>0</v>
      </c>
      <c r="U364" s="238"/>
      <c r="V364" s="652">
        <v>0</v>
      </c>
      <c r="W364" s="652"/>
      <c r="X364" s="652"/>
      <c r="Y364" s="306">
        <v>36.8</v>
      </c>
      <c r="Z364" s="264"/>
      <c r="AA364" s="238"/>
      <c r="AB364" s="682">
        <v>600</v>
      </c>
      <c r="AC364" s="703"/>
      <c r="AD364" s="683"/>
      <c r="AE364" s="682">
        <v>2546</v>
      </c>
      <c r="AF364" s="683"/>
      <c r="AG364" s="703">
        <v>934</v>
      </c>
      <c r="AH364" s="703"/>
    </row>
    <row r="365" spans="1:34" s="86" customFormat="1" ht="15" customHeight="1">
      <c r="A365" s="264" t="s">
        <v>600</v>
      </c>
      <c r="B365" s="264"/>
      <c r="C365" s="264"/>
      <c r="D365" s="251">
        <v>380</v>
      </c>
      <c r="E365" s="252"/>
      <c r="F365" s="265">
        <v>190</v>
      </c>
      <c r="G365" s="265"/>
      <c r="H365" s="251">
        <v>180</v>
      </c>
      <c r="I365" s="252"/>
      <c r="J365" s="265">
        <v>150</v>
      </c>
      <c r="K365" s="265"/>
      <c r="L365" s="306" t="s">
        <v>632</v>
      </c>
      <c r="M365" s="238"/>
      <c r="N365" s="306" t="s">
        <v>632</v>
      </c>
      <c r="O365" s="238"/>
      <c r="P365" s="306">
        <v>0</v>
      </c>
      <c r="Q365" s="238"/>
      <c r="R365" s="652">
        <v>0</v>
      </c>
      <c r="S365" s="652"/>
      <c r="T365" s="306">
        <v>0</v>
      </c>
      <c r="U365" s="238"/>
      <c r="V365" s="652">
        <v>0</v>
      </c>
      <c r="W365" s="652"/>
      <c r="X365" s="652"/>
      <c r="Y365" s="306">
        <v>36.6</v>
      </c>
      <c r="Z365" s="264"/>
      <c r="AA365" s="238"/>
      <c r="AB365" s="682">
        <v>600</v>
      </c>
      <c r="AC365" s="703"/>
      <c r="AD365" s="683"/>
      <c r="AE365" s="682">
        <v>2565</v>
      </c>
      <c r="AF365" s="683"/>
      <c r="AG365" s="703">
        <v>931</v>
      </c>
      <c r="AH365" s="703"/>
    </row>
    <row r="366" spans="1:34" s="86" customFormat="1" ht="15" customHeight="1">
      <c r="A366" s="264" t="s">
        <v>601</v>
      </c>
      <c r="B366" s="264"/>
      <c r="C366" s="264"/>
      <c r="D366" s="251">
        <v>340</v>
      </c>
      <c r="E366" s="252"/>
      <c r="F366" s="265">
        <v>170</v>
      </c>
      <c r="G366" s="265"/>
      <c r="H366" s="251">
        <v>150</v>
      </c>
      <c r="I366" s="252"/>
      <c r="J366" s="265">
        <v>120</v>
      </c>
      <c r="K366" s="265"/>
      <c r="L366" s="306" t="s">
        <v>632</v>
      </c>
      <c r="M366" s="238"/>
      <c r="N366" s="306" t="s">
        <v>632</v>
      </c>
      <c r="O366" s="238"/>
      <c r="P366" s="306" t="s">
        <v>632</v>
      </c>
      <c r="Q366" s="238"/>
      <c r="R366" s="652" t="s">
        <v>632</v>
      </c>
      <c r="S366" s="652"/>
      <c r="T366" s="306">
        <v>0</v>
      </c>
      <c r="U366" s="238"/>
      <c r="V366" s="652">
        <v>0</v>
      </c>
      <c r="W366" s="652"/>
      <c r="X366" s="652"/>
      <c r="Y366" s="306">
        <v>32.9</v>
      </c>
      <c r="Z366" s="264"/>
      <c r="AA366" s="238"/>
      <c r="AB366" s="682">
        <v>520</v>
      </c>
      <c r="AC366" s="703"/>
      <c r="AD366" s="683"/>
      <c r="AE366" s="682">
        <v>2653</v>
      </c>
      <c r="AF366" s="683"/>
      <c r="AG366" s="703">
        <v>869</v>
      </c>
      <c r="AH366" s="703"/>
    </row>
    <row r="367" spans="1:34" s="86" customFormat="1" ht="15" customHeight="1">
      <c r="A367" s="264" t="s">
        <v>602</v>
      </c>
      <c r="B367" s="264"/>
      <c r="C367" s="264"/>
      <c r="D367" s="251">
        <v>320</v>
      </c>
      <c r="E367" s="252"/>
      <c r="F367" s="265">
        <v>180</v>
      </c>
      <c r="G367" s="265"/>
      <c r="H367" s="251">
        <v>160</v>
      </c>
      <c r="I367" s="252"/>
      <c r="J367" s="265">
        <v>100</v>
      </c>
      <c r="K367" s="265"/>
      <c r="L367" s="306" t="s">
        <v>632</v>
      </c>
      <c r="M367" s="238"/>
      <c r="N367" s="306" t="s">
        <v>632</v>
      </c>
      <c r="O367" s="238"/>
      <c r="P367" s="306" t="s">
        <v>632</v>
      </c>
      <c r="Q367" s="238"/>
      <c r="R367" s="652" t="s">
        <v>632</v>
      </c>
      <c r="S367" s="652"/>
      <c r="T367" s="306">
        <v>0</v>
      </c>
      <c r="U367" s="238"/>
      <c r="V367" s="652">
        <v>0</v>
      </c>
      <c r="W367" s="652"/>
      <c r="X367" s="652"/>
      <c r="Y367" s="306">
        <v>35.6</v>
      </c>
      <c r="Z367" s="264"/>
      <c r="AA367" s="238"/>
      <c r="AB367" s="682">
        <v>530</v>
      </c>
      <c r="AC367" s="703"/>
      <c r="AD367" s="683"/>
      <c r="AE367" s="682">
        <v>2489</v>
      </c>
      <c r="AF367" s="683"/>
      <c r="AG367" s="703">
        <v>889</v>
      </c>
      <c r="AH367" s="703"/>
    </row>
    <row r="368" spans="1:34" s="86" customFormat="1" ht="15" customHeight="1">
      <c r="A368" s="264" t="s">
        <v>603</v>
      </c>
      <c r="B368" s="264"/>
      <c r="C368" s="264"/>
      <c r="D368" s="251">
        <v>340</v>
      </c>
      <c r="E368" s="252"/>
      <c r="F368" s="265">
        <v>180</v>
      </c>
      <c r="G368" s="265"/>
      <c r="H368" s="251">
        <v>160</v>
      </c>
      <c r="I368" s="252"/>
      <c r="J368" s="265">
        <v>120</v>
      </c>
      <c r="K368" s="265"/>
      <c r="L368" s="306" t="s">
        <v>632</v>
      </c>
      <c r="M368" s="238"/>
      <c r="N368" s="306" t="s">
        <v>632</v>
      </c>
      <c r="O368" s="238"/>
      <c r="P368" s="306" t="s">
        <v>632</v>
      </c>
      <c r="Q368" s="238"/>
      <c r="R368" s="652" t="s">
        <v>632</v>
      </c>
      <c r="S368" s="652"/>
      <c r="T368" s="306">
        <v>0</v>
      </c>
      <c r="U368" s="238"/>
      <c r="V368" s="652">
        <v>0</v>
      </c>
      <c r="W368" s="652"/>
      <c r="X368" s="652"/>
      <c r="Y368" s="306">
        <v>37.2</v>
      </c>
      <c r="Z368" s="264"/>
      <c r="AA368" s="238"/>
      <c r="AB368" s="682">
        <v>570</v>
      </c>
      <c r="AC368" s="703"/>
      <c r="AD368" s="683"/>
      <c r="AE368" s="682">
        <v>2581</v>
      </c>
      <c r="AF368" s="683"/>
      <c r="AG368" s="703">
        <v>961</v>
      </c>
      <c r="AH368" s="703"/>
    </row>
    <row r="369" spans="1:34" s="86" customFormat="1" ht="15" customHeight="1">
      <c r="A369" s="264" t="s">
        <v>604</v>
      </c>
      <c r="B369" s="264"/>
      <c r="C369" s="264"/>
      <c r="D369" s="251">
        <v>330</v>
      </c>
      <c r="E369" s="252"/>
      <c r="F369" s="265">
        <v>180</v>
      </c>
      <c r="G369" s="265"/>
      <c r="H369" s="251">
        <v>160</v>
      </c>
      <c r="I369" s="252"/>
      <c r="J369" s="265">
        <v>110</v>
      </c>
      <c r="K369" s="265"/>
      <c r="L369" s="306" t="s">
        <v>632</v>
      </c>
      <c r="M369" s="238"/>
      <c r="N369" s="306" t="s">
        <v>632</v>
      </c>
      <c r="O369" s="238"/>
      <c r="P369" s="306" t="s">
        <v>632</v>
      </c>
      <c r="Q369" s="238"/>
      <c r="R369" s="652" t="s">
        <v>632</v>
      </c>
      <c r="S369" s="652"/>
      <c r="T369" s="306">
        <v>0</v>
      </c>
      <c r="U369" s="238"/>
      <c r="V369" s="652">
        <v>0</v>
      </c>
      <c r="W369" s="652"/>
      <c r="X369" s="652"/>
      <c r="Y369" s="306">
        <v>43.6</v>
      </c>
      <c r="Z369" s="264"/>
      <c r="AA369" s="238"/>
      <c r="AB369" s="682">
        <v>680</v>
      </c>
      <c r="AC369" s="703"/>
      <c r="AD369" s="683"/>
      <c r="AE369" s="682">
        <v>2608</v>
      </c>
      <c r="AF369" s="683"/>
      <c r="AG369" s="703">
        <v>1132</v>
      </c>
      <c r="AH369" s="703"/>
    </row>
    <row r="370" spans="1:34" s="86" customFormat="1" ht="15" customHeight="1">
      <c r="A370" s="264" t="s">
        <v>605</v>
      </c>
      <c r="B370" s="264"/>
      <c r="C370" s="264"/>
      <c r="D370" s="251">
        <v>270</v>
      </c>
      <c r="E370" s="252"/>
      <c r="F370" s="265">
        <v>190</v>
      </c>
      <c r="G370" s="265"/>
      <c r="H370" s="251">
        <v>170</v>
      </c>
      <c r="I370" s="252"/>
      <c r="J370" s="265">
        <v>40</v>
      </c>
      <c r="K370" s="265"/>
      <c r="L370" s="306" t="s">
        <v>632</v>
      </c>
      <c r="M370" s="238"/>
      <c r="N370" s="306" t="s">
        <v>632</v>
      </c>
      <c r="O370" s="238"/>
      <c r="P370" s="306" t="s">
        <v>632</v>
      </c>
      <c r="Q370" s="238"/>
      <c r="R370" s="652" t="s">
        <v>632</v>
      </c>
      <c r="S370" s="652"/>
      <c r="T370" s="306">
        <v>0</v>
      </c>
      <c r="U370" s="238"/>
      <c r="V370" s="652">
        <v>0</v>
      </c>
      <c r="W370" s="652"/>
      <c r="X370" s="652"/>
      <c r="Y370" s="306">
        <v>40.3</v>
      </c>
      <c r="Z370" s="264"/>
      <c r="AA370" s="238"/>
      <c r="AB370" s="682">
        <v>560</v>
      </c>
      <c r="AC370" s="703"/>
      <c r="AD370" s="683"/>
      <c r="AE370" s="682">
        <v>2325</v>
      </c>
      <c r="AF370" s="683"/>
      <c r="AG370" s="703">
        <v>930</v>
      </c>
      <c r="AH370" s="703"/>
    </row>
    <row r="371" spans="1:34" s="86" customFormat="1" ht="15" customHeight="1">
      <c r="A371" s="264" t="s">
        <v>707</v>
      </c>
      <c r="B371" s="264"/>
      <c r="C371" s="264"/>
      <c r="D371" s="251">
        <v>250</v>
      </c>
      <c r="E371" s="252"/>
      <c r="F371" s="265">
        <v>170</v>
      </c>
      <c r="G371" s="265"/>
      <c r="H371" s="251">
        <v>150</v>
      </c>
      <c r="I371" s="252"/>
      <c r="J371" s="265">
        <v>40</v>
      </c>
      <c r="K371" s="265"/>
      <c r="L371" s="306" t="s">
        <v>632</v>
      </c>
      <c r="M371" s="238"/>
      <c r="N371" s="306" t="s">
        <v>632</v>
      </c>
      <c r="O371" s="238"/>
      <c r="P371" s="306" t="s">
        <v>632</v>
      </c>
      <c r="Q371" s="238"/>
      <c r="R371" s="264" t="s">
        <v>632</v>
      </c>
      <c r="S371" s="264"/>
      <c r="T371" s="306">
        <v>0</v>
      </c>
      <c r="U371" s="238"/>
      <c r="V371" s="264">
        <v>0</v>
      </c>
      <c r="W371" s="264"/>
      <c r="X371" s="264"/>
      <c r="Y371" s="306"/>
      <c r="Z371" s="264"/>
      <c r="AA371" s="238"/>
      <c r="AB371" s="682">
        <v>570</v>
      </c>
      <c r="AC371" s="684"/>
      <c r="AD371" s="683"/>
      <c r="AE371" s="682"/>
      <c r="AF371" s="683"/>
      <c r="AG371" s="684">
        <v>1059</v>
      </c>
      <c r="AH371" s="684"/>
    </row>
    <row r="372" spans="1:34" s="86" customFormat="1" ht="15" customHeight="1" thickBot="1">
      <c r="A372" s="236" t="s">
        <v>709</v>
      </c>
      <c r="B372" s="236"/>
      <c r="C372" s="236"/>
      <c r="D372" s="233">
        <v>300</v>
      </c>
      <c r="E372" s="234"/>
      <c r="F372" s="248">
        <v>140</v>
      </c>
      <c r="G372" s="248"/>
      <c r="H372" s="233">
        <v>130</v>
      </c>
      <c r="I372" s="234"/>
      <c r="J372" s="235" t="s">
        <v>744</v>
      </c>
      <c r="K372" s="266"/>
      <c r="L372" s="235" t="s">
        <v>196</v>
      </c>
      <c r="M372" s="266"/>
      <c r="N372" s="235" t="s">
        <v>196</v>
      </c>
      <c r="O372" s="266"/>
      <c r="P372" s="235" t="s">
        <v>72</v>
      </c>
      <c r="Q372" s="266"/>
      <c r="R372" s="236" t="s">
        <v>72</v>
      </c>
      <c r="S372" s="236"/>
      <c r="T372" s="235">
        <v>0</v>
      </c>
      <c r="U372" s="266"/>
      <c r="V372" s="236">
        <v>0</v>
      </c>
      <c r="W372" s="236"/>
      <c r="X372" s="266"/>
      <c r="Y372" s="235"/>
      <c r="Z372" s="236"/>
      <c r="AA372" s="266"/>
      <c r="AB372" s="714">
        <v>560</v>
      </c>
      <c r="AC372" s="715"/>
      <c r="AD372" s="716"/>
      <c r="AE372" s="714"/>
      <c r="AF372" s="716"/>
      <c r="AG372" s="715">
        <v>1041</v>
      </c>
      <c r="AH372" s="715"/>
    </row>
    <row r="373" spans="22:34" s="86" customFormat="1" ht="15" customHeight="1">
      <c r="V373" s="232" t="s">
        <v>998</v>
      </c>
      <c r="W373" s="232"/>
      <c r="X373" s="232"/>
      <c r="Y373" s="232"/>
      <c r="Z373" s="232"/>
      <c r="AA373" s="232"/>
      <c r="AB373" s="232"/>
      <c r="AC373" s="232"/>
      <c r="AD373" s="232"/>
      <c r="AE373" s="232"/>
      <c r="AF373" s="232"/>
      <c r="AG373" s="232"/>
      <c r="AH373" s="232"/>
    </row>
    <row r="374" spans="27:34" s="86" customFormat="1" ht="20.25" customHeight="1">
      <c r="AA374" s="19"/>
      <c r="AB374" s="19"/>
      <c r="AC374" s="19"/>
      <c r="AD374" s="19"/>
      <c r="AE374" s="19"/>
      <c r="AF374" s="19"/>
      <c r="AG374" s="19"/>
      <c r="AH374" s="19"/>
    </row>
    <row r="375" spans="27:34" s="86" customFormat="1" ht="20.25" customHeight="1">
      <c r="AA375" s="19"/>
      <c r="AB375" s="19"/>
      <c r="AC375" s="19"/>
      <c r="AD375" s="19"/>
      <c r="AE375" s="19"/>
      <c r="AF375" s="19"/>
      <c r="AG375" s="19"/>
      <c r="AH375" s="19"/>
    </row>
    <row r="376" spans="27:34" s="86" customFormat="1" ht="20.25" customHeight="1">
      <c r="AA376" s="19"/>
      <c r="AB376" s="19"/>
      <c r="AC376" s="19"/>
      <c r="AD376" s="19"/>
      <c r="AE376" s="19"/>
      <c r="AF376" s="19"/>
      <c r="AG376" s="19"/>
      <c r="AH376" s="19"/>
    </row>
    <row r="377" spans="1:38" s="86" customFormat="1" ht="18.75">
      <c r="A377" s="279"/>
      <c r="B377" s="279"/>
      <c r="C377" s="279"/>
      <c r="D377" s="279"/>
      <c r="E377" s="279"/>
      <c r="AC377" s="708"/>
      <c r="AD377" s="708"/>
      <c r="AE377" s="708"/>
      <c r="AF377" s="285"/>
      <c r="AG377" s="285"/>
      <c r="AH377" s="285"/>
      <c r="AJ377" s="286"/>
      <c r="AK377" s="286"/>
      <c r="AL377" s="286"/>
    </row>
    <row r="378" spans="1:38" s="86" customFormat="1" ht="19.5" thickBot="1">
      <c r="A378" s="279" t="s">
        <v>210</v>
      </c>
      <c r="B378" s="279"/>
      <c r="C378" s="279"/>
      <c r="D378" s="279"/>
      <c r="E378" s="279"/>
      <c r="AC378" s="279" t="s">
        <v>214</v>
      </c>
      <c r="AD378" s="279"/>
      <c r="AE378" s="279"/>
      <c r="AF378" s="285" t="s">
        <v>215</v>
      </c>
      <c r="AG378" s="285"/>
      <c r="AH378" s="285"/>
      <c r="AJ378" s="286" t="s">
        <v>216</v>
      </c>
      <c r="AK378" s="286"/>
      <c r="AL378" s="286"/>
    </row>
    <row r="379" spans="1:38" s="86" customFormat="1" ht="17.25" customHeight="1">
      <c r="A379" s="666" t="s">
        <v>173</v>
      </c>
      <c r="B379" s="312"/>
      <c r="C379" s="312"/>
      <c r="D379" s="587" t="s">
        <v>567</v>
      </c>
      <c r="E379" s="587"/>
      <c r="F379" s="587"/>
      <c r="G379" s="697" t="s">
        <v>211</v>
      </c>
      <c r="H379" s="697"/>
      <c r="I379" s="697"/>
      <c r="J379" s="587" t="s">
        <v>212</v>
      </c>
      <c r="K379" s="587"/>
      <c r="L379" s="587"/>
      <c r="M379" s="548" t="s">
        <v>213</v>
      </c>
      <c r="N379" s="549"/>
      <c r="O379" s="549"/>
      <c r="AB379" s="19"/>
      <c r="AC379" s="232" t="s">
        <v>995</v>
      </c>
      <c r="AD379" s="232"/>
      <c r="AE379" s="232"/>
      <c r="AF379" s="709"/>
      <c r="AG379" s="710">
        <v>172600</v>
      </c>
      <c r="AH379" s="711"/>
      <c r="AI379" s="711"/>
      <c r="AJ379" s="711"/>
      <c r="AK379" s="711"/>
      <c r="AL379" s="19"/>
    </row>
    <row r="380" spans="1:37" s="86" customFormat="1" ht="17.25" customHeight="1">
      <c r="A380" s="268"/>
      <c r="B380" s="313"/>
      <c r="C380" s="313"/>
      <c r="D380" s="589"/>
      <c r="E380" s="589"/>
      <c r="F380" s="589"/>
      <c r="G380" s="558"/>
      <c r="H380" s="558"/>
      <c r="I380" s="558"/>
      <c r="J380" s="589"/>
      <c r="K380" s="589"/>
      <c r="L380" s="589"/>
      <c r="M380" s="552"/>
      <c r="N380" s="553"/>
      <c r="O380" s="553"/>
      <c r="AC380" s="264" t="s">
        <v>625</v>
      </c>
      <c r="AD380" s="264"/>
      <c r="AE380" s="264"/>
      <c r="AF380" s="238"/>
      <c r="AG380" s="712">
        <v>174600</v>
      </c>
      <c r="AH380" s="713"/>
      <c r="AI380" s="713"/>
      <c r="AJ380" s="713"/>
      <c r="AK380" s="713"/>
    </row>
    <row r="381" spans="1:37" s="86" customFormat="1" ht="17.25" customHeight="1">
      <c r="A381" s="652" t="s">
        <v>101</v>
      </c>
      <c r="B381" s="652"/>
      <c r="C381" s="238"/>
      <c r="D381" s="306">
        <v>716</v>
      </c>
      <c r="E381" s="264"/>
      <c r="F381" s="238"/>
      <c r="G381" s="306">
        <v>250</v>
      </c>
      <c r="H381" s="652"/>
      <c r="I381" s="238"/>
      <c r="J381" s="306" t="s">
        <v>196</v>
      </c>
      <c r="K381" s="264"/>
      <c r="L381" s="238"/>
      <c r="M381" s="306" t="s">
        <v>72</v>
      </c>
      <c r="N381" s="264"/>
      <c r="O381" s="264"/>
      <c r="AC381" s="264" t="s">
        <v>626</v>
      </c>
      <c r="AD381" s="264"/>
      <c r="AE381" s="264"/>
      <c r="AF381" s="238"/>
      <c r="AG381" s="712">
        <v>171300</v>
      </c>
      <c r="AH381" s="713"/>
      <c r="AI381" s="713"/>
      <c r="AJ381" s="713"/>
      <c r="AK381" s="713"/>
    </row>
    <row r="382" spans="1:37" s="86" customFormat="1" ht="17.25" customHeight="1">
      <c r="A382" s="264" t="s">
        <v>159</v>
      </c>
      <c r="B382" s="264"/>
      <c r="C382" s="238"/>
      <c r="D382" s="306">
        <v>590</v>
      </c>
      <c r="E382" s="264"/>
      <c r="F382" s="238"/>
      <c r="G382" s="306">
        <v>187</v>
      </c>
      <c r="H382" s="264"/>
      <c r="I382" s="238"/>
      <c r="J382" s="306">
        <v>450</v>
      </c>
      <c r="K382" s="264"/>
      <c r="L382" s="238"/>
      <c r="M382" s="306" t="s">
        <v>72</v>
      </c>
      <c r="N382" s="264"/>
      <c r="O382" s="264"/>
      <c r="AC382" s="264" t="s">
        <v>627</v>
      </c>
      <c r="AD382" s="264"/>
      <c r="AE382" s="264"/>
      <c r="AF382" s="238"/>
      <c r="AG382" s="712">
        <v>202400</v>
      </c>
      <c r="AH382" s="713"/>
      <c r="AI382" s="713"/>
      <c r="AJ382" s="713"/>
      <c r="AK382" s="713"/>
    </row>
    <row r="383" spans="1:37" s="86" customFormat="1" ht="17.25" customHeight="1">
      <c r="A383" s="264" t="s">
        <v>99</v>
      </c>
      <c r="B383" s="264"/>
      <c r="C383" s="238"/>
      <c r="D383" s="306">
        <v>532</v>
      </c>
      <c r="E383" s="264"/>
      <c r="F383" s="238"/>
      <c r="G383" s="306">
        <v>322</v>
      </c>
      <c r="H383" s="264"/>
      <c r="I383" s="238"/>
      <c r="J383" s="306" t="s">
        <v>196</v>
      </c>
      <c r="K383" s="264"/>
      <c r="L383" s="238"/>
      <c r="M383" s="306" t="s">
        <v>72</v>
      </c>
      <c r="N383" s="264"/>
      <c r="O383" s="264"/>
      <c r="AC383" s="264" t="s">
        <v>628</v>
      </c>
      <c r="AD383" s="264"/>
      <c r="AE383" s="264"/>
      <c r="AF383" s="238"/>
      <c r="AG383" s="712">
        <v>200400</v>
      </c>
      <c r="AH383" s="713"/>
      <c r="AI383" s="713"/>
      <c r="AJ383" s="713"/>
      <c r="AK383" s="713"/>
    </row>
    <row r="384" spans="1:37" s="86" customFormat="1" ht="17.25" customHeight="1">
      <c r="A384" s="264" t="s">
        <v>160</v>
      </c>
      <c r="B384" s="264"/>
      <c r="C384" s="238"/>
      <c r="D384" s="306">
        <v>490</v>
      </c>
      <c r="E384" s="264"/>
      <c r="F384" s="238"/>
      <c r="G384" s="306">
        <v>167</v>
      </c>
      <c r="H384" s="264"/>
      <c r="I384" s="238"/>
      <c r="J384" s="306" t="s">
        <v>196</v>
      </c>
      <c r="K384" s="264"/>
      <c r="L384" s="238"/>
      <c r="M384" s="306" t="s">
        <v>72</v>
      </c>
      <c r="N384" s="264"/>
      <c r="O384" s="264"/>
      <c r="AC384" s="264" t="s">
        <v>629</v>
      </c>
      <c r="AD384" s="264"/>
      <c r="AE384" s="264"/>
      <c r="AF384" s="238"/>
      <c r="AG384" s="712">
        <v>192900</v>
      </c>
      <c r="AH384" s="713"/>
      <c r="AI384" s="713"/>
      <c r="AJ384" s="713"/>
      <c r="AK384" s="713"/>
    </row>
    <row r="385" spans="1:37" s="86" customFormat="1" ht="17.25" customHeight="1">
      <c r="A385" s="264" t="s">
        <v>100</v>
      </c>
      <c r="B385" s="264"/>
      <c r="C385" s="238"/>
      <c r="D385" s="306">
        <v>403</v>
      </c>
      <c r="E385" s="264"/>
      <c r="F385" s="238"/>
      <c r="G385" s="306">
        <v>165</v>
      </c>
      <c r="H385" s="264"/>
      <c r="I385" s="238"/>
      <c r="J385" s="306" t="s">
        <v>196</v>
      </c>
      <c r="K385" s="264"/>
      <c r="L385" s="238"/>
      <c r="M385" s="306" t="s">
        <v>72</v>
      </c>
      <c r="N385" s="264"/>
      <c r="O385" s="264"/>
      <c r="AC385" s="264" t="s">
        <v>630</v>
      </c>
      <c r="AD385" s="264"/>
      <c r="AE385" s="264"/>
      <c r="AF385" s="238"/>
      <c r="AG385" s="712">
        <v>186200</v>
      </c>
      <c r="AH385" s="713"/>
      <c r="AI385" s="713"/>
      <c r="AJ385" s="713"/>
      <c r="AK385" s="713"/>
    </row>
    <row r="386" spans="1:37" s="86" customFormat="1" ht="17.25" customHeight="1">
      <c r="A386" s="264" t="s">
        <v>236</v>
      </c>
      <c r="B386" s="264"/>
      <c r="C386" s="238"/>
      <c r="D386" s="306">
        <v>380</v>
      </c>
      <c r="E386" s="264"/>
      <c r="F386" s="238"/>
      <c r="G386" s="306">
        <v>138</v>
      </c>
      <c r="H386" s="264"/>
      <c r="I386" s="238"/>
      <c r="J386" s="306">
        <v>690</v>
      </c>
      <c r="K386" s="264"/>
      <c r="L386" s="238"/>
      <c r="M386" s="306" t="s">
        <v>72</v>
      </c>
      <c r="N386" s="264"/>
      <c r="O386" s="264"/>
      <c r="AC386" s="264" t="s">
        <v>631</v>
      </c>
      <c r="AD386" s="264"/>
      <c r="AE386" s="264"/>
      <c r="AF386" s="238"/>
      <c r="AG386" s="712">
        <v>174900</v>
      </c>
      <c r="AH386" s="713"/>
      <c r="AI386" s="713"/>
      <c r="AJ386" s="713"/>
      <c r="AK386" s="713"/>
    </row>
    <row r="387" spans="1:37" s="86" customFormat="1" ht="17.25" customHeight="1">
      <c r="A387" s="264" t="s">
        <v>614</v>
      </c>
      <c r="B387" s="264"/>
      <c r="C387" s="238"/>
      <c r="D387" s="265">
        <v>303</v>
      </c>
      <c r="E387" s="265"/>
      <c r="F387" s="252"/>
      <c r="G387" s="265">
        <v>190</v>
      </c>
      <c r="H387" s="265"/>
      <c r="I387" s="252"/>
      <c r="J387" s="264">
        <v>720</v>
      </c>
      <c r="K387" s="264"/>
      <c r="L387" s="238"/>
      <c r="M387" s="306" t="s">
        <v>72</v>
      </c>
      <c r="N387" s="264"/>
      <c r="O387" s="264"/>
      <c r="AC387" s="264" t="s">
        <v>876</v>
      </c>
      <c r="AD387" s="264"/>
      <c r="AE387" s="264"/>
      <c r="AF387" s="238"/>
      <c r="AG387" s="712">
        <v>155300</v>
      </c>
      <c r="AH387" s="713"/>
      <c r="AI387" s="713"/>
      <c r="AJ387" s="713"/>
      <c r="AK387" s="713"/>
    </row>
    <row r="388" spans="1:37" s="86" customFormat="1" ht="17.25" customHeight="1">
      <c r="A388" s="264" t="s">
        <v>954</v>
      </c>
      <c r="B388" s="264"/>
      <c r="C388" s="264"/>
      <c r="D388" s="251">
        <v>226</v>
      </c>
      <c r="E388" s="265"/>
      <c r="F388" s="252"/>
      <c r="G388" s="251">
        <v>545</v>
      </c>
      <c r="H388" s="265"/>
      <c r="I388" s="265"/>
      <c r="J388" s="306">
        <v>731</v>
      </c>
      <c r="K388" s="264"/>
      <c r="L388" s="238"/>
      <c r="M388" s="306" t="s">
        <v>72</v>
      </c>
      <c r="N388" s="264"/>
      <c r="O388" s="264"/>
      <c r="AC388" s="264" t="s">
        <v>731</v>
      </c>
      <c r="AD388" s="264"/>
      <c r="AE388" s="264"/>
      <c r="AF388" s="238"/>
      <c r="AG388" s="712">
        <v>156800</v>
      </c>
      <c r="AH388" s="713"/>
      <c r="AI388" s="713"/>
      <c r="AJ388" s="713"/>
      <c r="AK388" s="713"/>
    </row>
    <row r="389" spans="1:37" s="86" customFormat="1" ht="17.25" customHeight="1">
      <c r="A389" s="264" t="s">
        <v>548</v>
      </c>
      <c r="B389" s="264"/>
      <c r="C389" s="264"/>
      <c r="D389" s="251">
        <v>246</v>
      </c>
      <c r="E389" s="265"/>
      <c r="F389" s="252"/>
      <c r="G389" s="265">
        <v>80</v>
      </c>
      <c r="H389" s="265"/>
      <c r="I389" s="265"/>
      <c r="J389" s="306" t="s">
        <v>196</v>
      </c>
      <c r="K389" s="264"/>
      <c r="L389" s="238"/>
      <c r="M389" s="306">
        <v>78</v>
      </c>
      <c r="N389" s="264"/>
      <c r="O389" s="264"/>
      <c r="AC389" s="264" t="s">
        <v>873</v>
      </c>
      <c r="AD389" s="264"/>
      <c r="AE389" s="264"/>
      <c r="AF389" s="238"/>
      <c r="AG389" s="712">
        <v>154300</v>
      </c>
      <c r="AH389" s="713"/>
      <c r="AI389" s="713"/>
      <c r="AJ389" s="713"/>
      <c r="AK389" s="713"/>
    </row>
    <row r="390" spans="1:37" s="86" customFormat="1" ht="17.25" customHeight="1" thickBot="1">
      <c r="A390" s="236" t="s">
        <v>982</v>
      </c>
      <c r="B390" s="236"/>
      <c r="C390" s="236"/>
      <c r="D390" s="233">
        <v>183</v>
      </c>
      <c r="E390" s="248"/>
      <c r="F390" s="234"/>
      <c r="G390" s="248">
        <v>374</v>
      </c>
      <c r="H390" s="248"/>
      <c r="I390" s="248"/>
      <c r="J390" s="235">
        <v>685</v>
      </c>
      <c r="K390" s="236"/>
      <c r="L390" s="266"/>
      <c r="M390" s="306" t="s">
        <v>72</v>
      </c>
      <c r="N390" s="264"/>
      <c r="O390" s="264"/>
      <c r="AC390" s="264" t="s">
        <v>874</v>
      </c>
      <c r="AD390" s="264"/>
      <c r="AE390" s="264"/>
      <c r="AF390" s="238"/>
      <c r="AG390" s="712">
        <v>139500</v>
      </c>
      <c r="AH390" s="713"/>
      <c r="AI390" s="713"/>
      <c r="AJ390" s="713"/>
      <c r="AK390" s="713"/>
    </row>
    <row r="391" spans="1:37" s="86" customFormat="1" ht="17.25" customHeight="1">
      <c r="A391" s="232" t="s">
        <v>1039</v>
      </c>
      <c r="B391" s="232"/>
      <c r="C391" s="232"/>
      <c r="D391" s="232"/>
      <c r="E391" s="232"/>
      <c r="F391" s="232"/>
      <c r="G391" s="232"/>
      <c r="H391" s="232"/>
      <c r="I391" s="232"/>
      <c r="J391" s="232"/>
      <c r="K391" s="232"/>
      <c r="L391" s="232"/>
      <c r="M391" s="232"/>
      <c r="N391" s="232"/>
      <c r="O391" s="232"/>
      <c r="AC391" s="264" t="s">
        <v>875</v>
      </c>
      <c r="AD391" s="264"/>
      <c r="AE391" s="264"/>
      <c r="AF391" s="238"/>
      <c r="AG391" s="242">
        <v>135700</v>
      </c>
      <c r="AH391" s="717"/>
      <c r="AI391" s="717"/>
      <c r="AJ391" s="717"/>
      <c r="AK391" s="717"/>
    </row>
    <row r="392" spans="1:37" s="86" customFormat="1" ht="17.25" customHeight="1">
      <c r="A392" s="77"/>
      <c r="B392" s="77"/>
      <c r="C392" s="77"/>
      <c r="D392" s="77"/>
      <c r="E392" s="77"/>
      <c r="F392" s="77"/>
      <c r="G392" s="77"/>
      <c r="H392" s="77"/>
      <c r="I392" s="77"/>
      <c r="J392" s="77"/>
      <c r="K392" s="77"/>
      <c r="L392" s="77"/>
      <c r="M392" s="77"/>
      <c r="N392" s="77"/>
      <c r="O392" s="77"/>
      <c r="AC392" s="238" t="s">
        <v>877</v>
      </c>
      <c r="AD392" s="239"/>
      <c r="AE392" s="239"/>
      <c r="AF392" s="239"/>
      <c r="AG392" s="240">
        <v>118800</v>
      </c>
      <c r="AH392" s="241"/>
      <c r="AI392" s="241"/>
      <c r="AJ392" s="241"/>
      <c r="AK392" s="242"/>
    </row>
    <row r="393" spans="1:37" s="86" customFormat="1" ht="17.25" customHeight="1" thickBot="1">
      <c r="A393" s="279" t="s">
        <v>217</v>
      </c>
      <c r="B393" s="279"/>
      <c r="C393" s="279"/>
      <c r="D393" s="279"/>
      <c r="E393" s="279"/>
      <c r="R393" s="86" t="s">
        <v>596</v>
      </c>
      <c r="AC393" s="238" t="s">
        <v>987</v>
      </c>
      <c r="AD393" s="239"/>
      <c r="AE393" s="239"/>
      <c r="AF393" s="239"/>
      <c r="AG393" s="240">
        <v>115700</v>
      </c>
      <c r="AH393" s="241"/>
      <c r="AI393" s="241"/>
      <c r="AJ393" s="241"/>
      <c r="AK393" s="242"/>
    </row>
    <row r="394" spans="1:37" s="86" customFormat="1" ht="17.25" customHeight="1">
      <c r="A394" s="289" t="s">
        <v>173</v>
      </c>
      <c r="B394" s="287"/>
      <c r="C394" s="287"/>
      <c r="D394" s="287" t="s">
        <v>133</v>
      </c>
      <c r="E394" s="287"/>
      <c r="F394" s="271" t="s">
        <v>223</v>
      </c>
      <c r="G394" s="272"/>
      <c r="H394" s="272"/>
      <c r="I394" s="272"/>
      <c r="J394" s="272"/>
      <c r="K394" s="272"/>
      <c r="L394" s="272"/>
      <c r="M394" s="272"/>
      <c r="N394" s="272"/>
      <c r="O394" s="289"/>
      <c r="P394" s="271" t="s">
        <v>224</v>
      </c>
      <c r="Q394" s="272"/>
      <c r="R394" s="272"/>
      <c r="S394" s="272"/>
      <c r="T394" s="272"/>
      <c r="U394" s="272"/>
      <c r="V394" s="272"/>
      <c r="W394" s="289"/>
      <c r="X394" s="38"/>
      <c r="Y394" s="38"/>
      <c r="Z394" s="38"/>
      <c r="AC394" s="238" t="s">
        <v>996</v>
      </c>
      <c r="AD394" s="239"/>
      <c r="AE394" s="239"/>
      <c r="AF394" s="239"/>
      <c r="AG394" s="240">
        <v>94300</v>
      </c>
      <c r="AH394" s="241"/>
      <c r="AI394" s="241"/>
      <c r="AJ394" s="241"/>
      <c r="AK394" s="242"/>
    </row>
    <row r="395" spans="1:37" s="86" customFormat="1" ht="17.25" customHeight="1" thickBot="1">
      <c r="A395" s="381"/>
      <c r="B395" s="288"/>
      <c r="C395" s="288"/>
      <c r="D395" s="288"/>
      <c r="E395" s="288"/>
      <c r="F395" s="288" t="s">
        <v>105</v>
      </c>
      <c r="G395" s="288"/>
      <c r="H395" s="288" t="s">
        <v>106</v>
      </c>
      <c r="I395" s="288"/>
      <c r="J395" s="288" t="s">
        <v>218</v>
      </c>
      <c r="K395" s="288"/>
      <c r="L395" s="348" t="s">
        <v>219</v>
      </c>
      <c r="M395" s="349"/>
      <c r="N395" s="349"/>
      <c r="O395" s="381"/>
      <c r="P395" s="589" t="s">
        <v>221</v>
      </c>
      <c r="Q395" s="589"/>
      <c r="R395" s="589" t="s">
        <v>222</v>
      </c>
      <c r="S395" s="589"/>
      <c r="T395" s="699" t="s">
        <v>951</v>
      </c>
      <c r="U395" s="700"/>
      <c r="V395" s="589" t="s">
        <v>78</v>
      </c>
      <c r="W395" s="589"/>
      <c r="X395" s="550"/>
      <c r="Y395" s="551"/>
      <c r="Z395" s="551"/>
      <c r="AC395" s="718" t="s">
        <v>1005</v>
      </c>
      <c r="AD395" s="236"/>
      <c r="AE395" s="236"/>
      <c r="AF395" s="236"/>
      <c r="AG395" s="719">
        <v>95600</v>
      </c>
      <c r="AH395" s="720"/>
      <c r="AI395" s="720"/>
      <c r="AJ395" s="720"/>
      <c r="AK395" s="720"/>
    </row>
    <row r="396" spans="1:37" s="86" customFormat="1" ht="17.25" customHeight="1">
      <c r="A396" s="381"/>
      <c r="B396" s="288"/>
      <c r="C396" s="288"/>
      <c r="D396" s="288"/>
      <c r="E396" s="288"/>
      <c r="F396" s="288"/>
      <c r="G396" s="288"/>
      <c r="H396" s="288"/>
      <c r="I396" s="288"/>
      <c r="J396" s="288"/>
      <c r="K396" s="288"/>
      <c r="L396" s="288" t="s">
        <v>105</v>
      </c>
      <c r="M396" s="288"/>
      <c r="N396" s="348" t="s">
        <v>106</v>
      </c>
      <c r="O396" s="381"/>
      <c r="P396" s="589"/>
      <c r="Q396" s="589"/>
      <c r="R396" s="589"/>
      <c r="S396" s="589"/>
      <c r="T396" s="552"/>
      <c r="U396" s="586"/>
      <c r="V396" s="589"/>
      <c r="W396" s="589"/>
      <c r="X396" s="550"/>
      <c r="Y396" s="551"/>
      <c r="Z396" s="551"/>
      <c r="AA396" s="19"/>
      <c r="AB396" s="19"/>
      <c r="AC396" s="243" t="s">
        <v>1073</v>
      </c>
      <c r="AD396" s="243"/>
      <c r="AE396" s="243"/>
      <c r="AF396" s="243"/>
      <c r="AG396" s="243"/>
      <c r="AH396" s="243"/>
      <c r="AI396" s="243"/>
      <c r="AJ396" s="243"/>
      <c r="AK396" s="243"/>
    </row>
    <row r="397" spans="1:37" s="86" customFormat="1" ht="17.25" customHeight="1">
      <c r="A397" s="286"/>
      <c r="B397" s="286"/>
      <c r="C397" s="286"/>
      <c r="D397" s="721"/>
      <c r="E397" s="722"/>
      <c r="F397" s="652" t="s">
        <v>220</v>
      </c>
      <c r="G397" s="652"/>
      <c r="H397" s="650" t="s">
        <v>220</v>
      </c>
      <c r="I397" s="651"/>
      <c r="J397" s="652" t="s">
        <v>220</v>
      </c>
      <c r="K397" s="652"/>
      <c r="L397" s="650" t="s">
        <v>220</v>
      </c>
      <c r="M397" s="651"/>
      <c r="N397" s="650" t="s">
        <v>220</v>
      </c>
      <c r="O397" s="651"/>
      <c r="P397" s="650" t="s">
        <v>225</v>
      </c>
      <c r="Q397" s="651"/>
      <c r="R397" s="652" t="s">
        <v>225</v>
      </c>
      <c r="S397" s="652"/>
      <c r="T397" s="650" t="s">
        <v>225</v>
      </c>
      <c r="U397" s="651"/>
      <c r="V397" s="652" t="s">
        <v>225</v>
      </c>
      <c r="W397" s="652"/>
      <c r="X397" s="306"/>
      <c r="Y397" s="264"/>
      <c r="Z397" s="264"/>
      <c r="AA397" s="19"/>
      <c r="AB397" s="19"/>
      <c r="AC397" s="885"/>
      <c r="AD397" s="885"/>
      <c r="AE397" s="885"/>
      <c r="AF397" s="885"/>
      <c r="AG397" s="885"/>
      <c r="AH397" s="885"/>
      <c r="AI397" s="885"/>
      <c r="AJ397" s="885"/>
      <c r="AK397" s="885"/>
    </row>
    <row r="398" spans="1:26" s="86" customFormat="1" ht="13.5">
      <c r="A398" s="264" t="s">
        <v>981</v>
      </c>
      <c r="B398" s="264"/>
      <c r="C398" s="238"/>
      <c r="D398" s="251">
        <v>13</v>
      </c>
      <c r="E398" s="252"/>
      <c r="F398" s="306">
        <v>61</v>
      </c>
      <c r="G398" s="238"/>
      <c r="H398" s="306">
        <v>165</v>
      </c>
      <c r="I398" s="238"/>
      <c r="J398" s="306">
        <v>226</v>
      </c>
      <c r="K398" s="238"/>
      <c r="L398" s="306">
        <v>58</v>
      </c>
      <c r="M398" s="238"/>
      <c r="N398" s="306">
        <v>165</v>
      </c>
      <c r="O398" s="238"/>
      <c r="P398" s="654">
        <v>78411</v>
      </c>
      <c r="Q398" s="655"/>
      <c r="R398" s="654">
        <v>63196</v>
      </c>
      <c r="S398" s="655"/>
      <c r="T398" s="654">
        <v>0</v>
      </c>
      <c r="U398" s="655"/>
      <c r="V398" s="654">
        <v>141607</v>
      </c>
      <c r="W398" s="655"/>
      <c r="X398" s="306"/>
      <c r="Y398" s="264"/>
      <c r="Z398" s="264"/>
    </row>
    <row r="399" spans="1:26" s="86" customFormat="1" ht="13.5">
      <c r="A399" s="264" t="s">
        <v>66</v>
      </c>
      <c r="B399" s="264"/>
      <c r="C399" s="238"/>
      <c r="D399" s="251">
        <v>15</v>
      </c>
      <c r="E399" s="252"/>
      <c r="F399" s="306">
        <v>62</v>
      </c>
      <c r="G399" s="238"/>
      <c r="H399" s="306">
        <v>157</v>
      </c>
      <c r="I399" s="238"/>
      <c r="J399" s="306">
        <v>219</v>
      </c>
      <c r="K399" s="238"/>
      <c r="L399" s="306">
        <v>57</v>
      </c>
      <c r="M399" s="238"/>
      <c r="N399" s="306">
        <v>153</v>
      </c>
      <c r="O399" s="238"/>
      <c r="P399" s="654">
        <v>87807</v>
      </c>
      <c r="Q399" s="655"/>
      <c r="R399" s="654">
        <v>68671</v>
      </c>
      <c r="S399" s="655"/>
      <c r="T399" s="654">
        <v>0</v>
      </c>
      <c r="U399" s="655"/>
      <c r="V399" s="654">
        <v>156478</v>
      </c>
      <c r="W399" s="655"/>
      <c r="X399" s="306"/>
      <c r="Y399" s="264"/>
      <c r="Z399" s="264"/>
    </row>
    <row r="400" spans="1:37" s="86" customFormat="1" ht="13.5">
      <c r="A400" s="264" t="s">
        <v>67</v>
      </c>
      <c r="B400" s="264"/>
      <c r="C400" s="238"/>
      <c r="D400" s="251">
        <v>14</v>
      </c>
      <c r="E400" s="252"/>
      <c r="F400" s="306">
        <v>58</v>
      </c>
      <c r="G400" s="238"/>
      <c r="H400" s="306">
        <v>147</v>
      </c>
      <c r="I400" s="238"/>
      <c r="J400" s="306">
        <v>205</v>
      </c>
      <c r="K400" s="238"/>
      <c r="L400" s="306">
        <v>54</v>
      </c>
      <c r="M400" s="238"/>
      <c r="N400" s="306">
        <v>145</v>
      </c>
      <c r="O400" s="238"/>
      <c r="P400" s="654">
        <v>130923</v>
      </c>
      <c r="Q400" s="655"/>
      <c r="R400" s="654">
        <v>26012</v>
      </c>
      <c r="S400" s="655"/>
      <c r="T400" s="654">
        <v>0</v>
      </c>
      <c r="U400" s="655"/>
      <c r="V400" s="654">
        <v>156935</v>
      </c>
      <c r="W400" s="655"/>
      <c r="X400" s="306"/>
      <c r="Y400" s="264"/>
      <c r="Z400" s="264"/>
      <c r="AC400" s="77"/>
      <c r="AD400" s="77"/>
      <c r="AE400" s="77"/>
      <c r="AF400" s="77"/>
      <c r="AG400" s="191"/>
      <c r="AH400" s="191"/>
      <c r="AI400" s="191"/>
      <c r="AJ400" s="191"/>
      <c r="AK400" s="191"/>
    </row>
    <row r="401" spans="1:49" s="86" customFormat="1" ht="13.5">
      <c r="A401" s="264" t="s">
        <v>599</v>
      </c>
      <c r="B401" s="264"/>
      <c r="C401" s="238"/>
      <c r="D401" s="251">
        <v>14</v>
      </c>
      <c r="E401" s="252"/>
      <c r="F401" s="306">
        <v>60</v>
      </c>
      <c r="G401" s="238"/>
      <c r="H401" s="306">
        <v>146</v>
      </c>
      <c r="I401" s="238"/>
      <c r="J401" s="306">
        <v>206</v>
      </c>
      <c r="K401" s="238"/>
      <c r="L401" s="306">
        <v>57</v>
      </c>
      <c r="M401" s="238"/>
      <c r="N401" s="306">
        <v>145</v>
      </c>
      <c r="O401" s="238"/>
      <c r="P401" s="654">
        <v>95253</v>
      </c>
      <c r="Q401" s="655"/>
      <c r="R401" s="654">
        <v>52284</v>
      </c>
      <c r="S401" s="655"/>
      <c r="T401" s="654">
        <v>0</v>
      </c>
      <c r="U401" s="655"/>
      <c r="V401" s="654">
        <v>147537</v>
      </c>
      <c r="W401" s="655"/>
      <c r="X401" s="306"/>
      <c r="Y401" s="264"/>
      <c r="Z401" s="264"/>
      <c r="AA401" s="77"/>
      <c r="AB401" s="77"/>
      <c r="AC401" s="77"/>
      <c r="AD401" s="77"/>
      <c r="AE401" s="77"/>
      <c r="AF401" s="77"/>
      <c r="AG401" s="191"/>
      <c r="AH401" s="191"/>
      <c r="AI401" s="191"/>
      <c r="AJ401" s="191"/>
      <c r="AK401" s="191"/>
      <c r="AL401" s="77"/>
      <c r="AM401" s="77"/>
      <c r="AN401" s="77"/>
      <c r="AO401" s="77"/>
      <c r="AP401" s="161"/>
      <c r="AQ401" s="161"/>
      <c r="AR401" s="161"/>
      <c r="AS401" s="161"/>
      <c r="AT401" s="161"/>
      <c r="AU401" s="161"/>
      <c r="AV401" s="161"/>
      <c r="AW401" s="161"/>
    </row>
    <row r="402" spans="1:49" s="86" customFormat="1" ht="13.5">
      <c r="A402" s="264" t="s">
        <v>600</v>
      </c>
      <c r="B402" s="264"/>
      <c r="C402" s="238"/>
      <c r="D402" s="251">
        <v>14</v>
      </c>
      <c r="E402" s="252"/>
      <c r="F402" s="306">
        <v>67</v>
      </c>
      <c r="G402" s="238"/>
      <c r="H402" s="306">
        <v>142</v>
      </c>
      <c r="I402" s="238"/>
      <c r="J402" s="306">
        <v>209</v>
      </c>
      <c r="K402" s="238"/>
      <c r="L402" s="306">
        <v>63</v>
      </c>
      <c r="M402" s="238"/>
      <c r="N402" s="306">
        <v>140</v>
      </c>
      <c r="O402" s="238"/>
      <c r="P402" s="654">
        <v>74852</v>
      </c>
      <c r="Q402" s="655"/>
      <c r="R402" s="654">
        <v>52207</v>
      </c>
      <c r="S402" s="655"/>
      <c r="T402" s="654">
        <v>0</v>
      </c>
      <c r="U402" s="655"/>
      <c r="V402" s="654">
        <v>127059</v>
      </c>
      <c r="W402" s="655"/>
      <c r="X402" s="306"/>
      <c r="Y402" s="264"/>
      <c r="Z402" s="264"/>
      <c r="AA402" s="77"/>
      <c r="AB402" s="77"/>
      <c r="AC402" s="77"/>
      <c r="AD402" s="77"/>
      <c r="AE402" s="77"/>
      <c r="AF402" s="77"/>
      <c r="AG402" s="191"/>
      <c r="AH402" s="191"/>
      <c r="AI402" s="191"/>
      <c r="AJ402" s="191"/>
      <c r="AK402" s="191"/>
      <c r="AL402" s="77"/>
      <c r="AM402" s="77"/>
      <c r="AN402" s="77"/>
      <c r="AO402" s="77"/>
      <c r="AP402" s="161"/>
      <c r="AQ402" s="161"/>
      <c r="AR402" s="161"/>
      <c r="AS402" s="161"/>
      <c r="AT402" s="161"/>
      <c r="AU402" s="161"/>
      <c r="AV402" s="161"/>
      <c r="AW402" s="161"/>
    </row>
    <row r="403" spans="1:49" s="86" customFormat="1" ht="13.5">
      <c r="A403" s="264" t="s">
        <v>601</v>
      </c>
      <c r="B403" s="264"/>
      <c r="C403" s="238"/>
      <c r="D403" s="251">
        <v>15</v>
      </c>
      <c r="E403" s="252"/>
      <c r="F403" s="306">
        <v>43</v>
      </c>
      <c r="G403" s="238"/>
      <c r="H403" s="306">
        <v>132</v>
      </c>
      <c r="I403" s="238"/>
      <c r="J403" s="306">
        <v>175</v>
      </c>
      <c r="K403" s="238"/>
      <c r="L403" s="306">
        <v>37</v>
      </c>
      <c r="M403" s="238"/>
      <c r="N403" s="306">
        <v>130</v>
      </c>
      <c r="O403" s="238"/>
      <c r="P403" s="654">
        <v>49669</v>
      </c>
      <c r="Q403" s="655"/>
      <c r="R403" s="654">
        <v>41235</v>
      </c>
      <c r="S403" s="655"/>
      <c r="T403" s="654">
        <v>0</v>
      </c>
      <c r="U403" s="655"/>
      <c r="V403" s="654">
        <v>90904</v>
      </c>
      <c r="W403" s="655"/>
      <c r="X403" s="306"/>
      <c r="Y403" s="264"/>
      <c r="Z403" s="264"/>
      <c r="AA403" s="77"/>
      <c r="AB403" s="77"/>
      <c r="AC403" s="192"/>
      <c r="AD403" s="77"/>
      <c r="AE403" s="77"/>
      <c r="AF403" s="77"/>
      <c r="AG403" s="193"/>
      <c r="AH403" s="193"/>
      <c r="AI403" s="193"/>
      <c r="AJ403" s="193"/>
      <c r="AK403" s="193"/>
      <c r="AL403" s="77"/>
      <c r="AM403" s="77"/>
      <c r="AN403" s="77"/>
      <c r="AO403" s="77"/>
      <c r="AP403" s="161"/>
      <c r="AQ403" s="161"/>
      <c r="AR403" s="161"/>
      <c r="AS403" s="161"/>
      <c r="AT403" s="161"/>
      <c r="AU403" s="161"/>
      <c r="AV403" s="161"/>
      <c r="AW403" s="161"/>
    </row>
    <row r="404" spans="1:49" s="86" customFormat="1" ht="13.5">
      <c r="A404" s="264" t="s">
        <v>602</v>
      </c>
      <c r="B404" s="264"/>
      <c r="C404" s="238"/>
      <c r="D404" s="251">
        <v>14</v>
      </c>
      <c r="E404" s="252"/>
      <c r="F404" s="306">
        <v>41</v>
      </c>
      <c r="G404" s="238"/>
      <c r="H404" s="306">
        <v>119</v>
      </c>
      <c r="I404" s="238"/>
      <c r="J404" s="306">
        <v>160</v>
      </c>
      <c r="K404" s="238"/>
      <c r="L404" s="306">
        <v>36</v>
      </c>
      <c r="M404" s="238"/>
      <c r="N404" s="306">
        <v>118</v>
      </c>
      <c r="O404" s="238"/>
      <c r="P404" s="654">
        <v>45488</v>
      </c>
      <c r="Q404" s="655"/>
      <c r="R404" s="654">
        <v>41341</v>
      </c>
      <c r="S404" s="655"/>
      <c r="T404" s="654">
        <v>0</v>
      </c>
      <c r="U404" s="655"/>
      <c r="V404" s="654">
        <v>86829</v>
      </c>
      <c r="W404" s="655"/>
      <c r="X404" s="306"/>
      <c r="Y404" s="264"/>
      <c r="Z404" s="264"/>
      <c r="AA404" s="77"/>
      <c r="AB404" s="77"/>
      <c r="AC404" s="192"/>
      <c r="AD404" s="192"/>
      <c r="AE404" s="192"/>
      <c r="AF404" s="192"/>
      <c r="AG404" s="192"/>
      <c r="AH404" s="192"/>
      <c r="AI404" s="192"/>
      <c r="AJ404" s="192"/>
      <c r="AK404" s="192"/>
      <c r="AL404" s="77"/>
      <c r="AM404" s="77"/>
      <c r="AN404" s="77"/>
      <c r="AO404" s="77"/>
      <c r="AP404" s="77"/>
      <c r="AQ404" s="161"/>
      <c r="AR404" s="161"/>
      <c r="AS404" s="161"/>
      <c r="AT404" s="161"/>
      <c r="AU404" s="161"/>
      <c r="AV404" s="161"/>
      <c r="AW404" s="161"/>
    </row>
    <row r="405" spans="1:49" s="86" customFormat="1" ht="13.5">
      <c r="A405" s="264" t="s">
        <v>603</v>
      </c>
      <c r="B405" s="264"/>
      <c r="C405" s="238"/>
      <c r="D405" s="251">
        <v>10</v>
      </c>
      <c r="E405" s="252"/>
      <c r="F405" s="306">
        <v>23</v>
      </c>
      <c r="G405" s="238"/>
      <c r="H405" s="306">
        <v>111</v>
      </c>
      <c r="I405" s="238"/>
      <c r="J405" s="306">
        <v>134</v>
      </c>
      <c r="K405" s="238"/>
      <c r="L405" s="306">
        <v>20</v>
      </c>
      <c r="M405" s="238"/>
      <c r="N405" s="306">
        <v>110</v>
      </c>
      <c r="O405" s="238"/>
      <c r="P405" s="654">
        <v>16141</v>
      </c>
      <c r="Q405" s="655"/>
      <c r="R405" s="654">
        <v>34929</v>
      </c>
      <c r="S405" s="655"/>
      <c r="T405" s="654">
        <v>0</v>
      </c>
      <c r="U405" s="655"/>
      <c r="V405" s="654">
        <v>51070</v>
      </c>
      <c r="W405" s="655"/>
      <c r="X405" s="306"/>
      <c r="Y405" s="264"/>
      <c r="Z405" s="264"/>
      <c r="AA405" s="77"/>
      <c r="AB405" s="77"/>
      <c r="AC405" s="77"/>
      <c r="AD405" s="77"/>
      <c r="AE405" s="77"/>
      <c r="AF405" s="77"/>
      <c r="AG405" s="77"/>
      <c r="AH405" s="77"/>
      <c r="AI405" s="77"/>
      <c r="AJ405" s="77"/>
      <c r="AK405" s="77"/>
      <c r="AL405" s="77"/>
      <c r="AM405" s="77"/>
      <c r="AN405" s="77"/>
      <c r="AO405" s="77"/>
      <c r="AP405" s="77"/>
      <c r="AQ405" s="161"/>
      <c r="AR405" s="161"/>
      <c r="AS405" s="161"/>
      <c r="AT405" s="161"/>
      <c r="AU405" s="161"/>
      <c r="AV405" s="161"/>
      <c r="AW405" s="161"/>
    </row>
    <row r="406" spans="1:49" s="86" customFormat="1" ht="13.5">
      <c r="A406" s="264" t="s">
        <v>604</v>
      </c>
      <c r="B406" s="264"/>
      <c r="C406" s="238"/>
      <c r="D406" s="251">
        <v>11</v>
      </c>
      <c r="E406" s="252"/>
      <c r="F406" s="306">
        <v>28</v>
      </c>
      <c r="G406" s="238"/>
      <c r="H406" s="306">
        <v>102</v>
      </c>
      <c r="I406" s="238"/>
      <c r="J406" s="306">
        <v>130</v>
      </c>
      <c r="K406" s="238"/>
      <c r="L406" s="306">
        <v>24</v>
      </c>
      <c r="M406" s="238"/>
      <c r="N406" s="306">
        <v>101</v>
      </c>
      <c r="O406" s="238"/>
      <c r="P406" s="654">
        <v>19744</v>
      </c>
      <c r="Q406" s="655"/>
      <c r="R406" s="654">
        <v>36544</v>
      </c>
      <c r="S406" s="655"/>
      <c r="T406" s="654">
        <v>0</v>
      </c>
      <c r="U406" s="655"/>
      <c r="V406" s="654">
        <v>56288</v>
      </c>
      <c r="W406" s="655"/>
      <c r="X406" s="306"/>
      <c r="Y406" s="264"/>
      <c r="Z406" s="264"/>
      <c r="AA406" s="77"/>
      <c r="AB406" s="77"/>
      <c r="AC406" s="77"/>
      <c r="AD406" s="77"/>
      <c r="AE406" s="77"/>
      <c r="AF406" s="77"/>
      <c r="AG406" s="77"/>
      <c r="AH406" s="77"/>
      <c r="AI406" s="77"/>
      <c r="AJ406" s="77"/>
      <c r="AK406" s="77"/>
      <c r="AL406" s="77"/>
      <c r="AM406" s="77"/>
      <c r="AN406" s="77"/>
      <c r="AO406" s="77"/>
      <c r="AP406" s="77"/>
      <c r="AQ406" s="161"/>
      <c r="AR406" s="161"/>
      <c r="AS406" s="161"/>
      <c r="AT406" s="161"/>
      <c r="AU406" s="161"/>
      <c r="AV406" s="161"/>
      <c r="AW406" s="161"/>
    </row>
    <row r="407" spans="1:49" s="86" customFormat="1" ht="13.5">
      <c r="A407" s="264" t="s">
        <v>605</v>
      </c>
      <c r="B407" s="264"/>
      <c r="C407" s="238"/>
      <c r="D407" s="251">
        <v>12</v>
      </c>
      <c r="E407" s="252"/>
      <c r="F407" s="306">
        <v>25</v>
      </c>
      <c r="G407" s="238"/>
      <c r="H407" s="306">
        <v>108</v>
      </c>
      <c r="I407" s="238"/>
      <c r="J407" s="306">
        <v>133</v>
      </c>
      <c r="K407" s="238"/>
      <c r="L407" s="306">
        <v>21</v>
      </c>
      <c r="M407" s="238"/>
      <c r="N407" s="306">
        <v>106</v>
      </c>
      <c r="O407" s="238"/>
      <c r="P407" s="654">
        <v>19162</v>
      </c>
      <c r="Q407" s="655"/>
      <c r="R407" s="654">
        <v>33254</v>
      </c>
      <c r="S407" s="655"/>
      <c r="T407" s="654">
        <v>0</v>
      </c>
      <c r="U407" s="655"/>
      <c r="V407" s="654">
        <v>52416</v>
      </c>
      <c r="W407" s="655"/>
      <c r="X407" s="306"/>
      <c r="Y407" s="264"/>
      <c r="Z407" s="264"/>
      <c r="AA407" s="77"/>
      <c r="AB407" s="77"/>
      <c r="AC407" s="77"/>
      <c r="AD407" s="77"/>
      <c r="AE407" s="77"/>
      <c r="AF407" s="77"/>
      <c r="AG407" s="77"/>
      <c r="AH407" s="77"/>
      <c r="AI407" s="77"/>
      <c r="AJ407" s="77"/>
      <c r="AK407" s="77"/>
      <c r="AL407" s="77"/>
      <c r="AM407" s="77"/>
      <c r="AN407" s="77"/>
      <c r="AO407" s="77"/>
      <c r="AP407" s="77"/>
      <c r="AQ407" s="161"/>
      <c r="AR407" s="161"/>
      <c r="AS407" s="161"/>
      <c r="AT407" s="161"/>
      <c r="AU407" s="161"/>
      <c r="AV407" s="161"/>
      <c r="AW407" s="161"/>
    </row>
    <row r="408" spans="1:49" s="86" customFormat="1" ht="13.5">
      <c r="A408" s="264" t="s">
        <v>707</v>
      </c>
      <c r="B408" s="264"/>
      <c r="C408" s="238"/>
      <c r="D408" s="251">
        <v>12</v>
      </c>
      <c r="E408" s="252"/>
      <c r="F408" s="306">
        <v>24</v>
      </c>
      <c r="G408" s="238"/>
      <c r="H408" s="306">
        <v>89</v>
      </c>
      <c r="I408" s="238"/>
      <c r="J408" s="306">
        <v>113</v>
      </c>
      <c r="K408" s="238"/>
      <c r="L408" s="306">
        <v>20</v>
      </c>
      <c r="M408" s="238"/>
      <c r="N408" s="306">
        <v>87</v>
      </c>
      <c r="O408" s="238"/>
      <c r="P408" s="654">
        <v>20958</v>
      </c>
      <c r="Q408" s="655"/>
      <c r="R408" s="654">
        <v>46559</v>
      </c>
      <c r="S408" s="655"/>
      <c r="T408" s="654">
        <v>0</v>
      </c>
      <c r="U408" s="655"/>
      <c r="V408" s="654">
        <v>67517</v>
      </c>
      <c r="W408" s="655"/>
      <c r="X408" s="306"/>
      <c r="Y408" s="264"/>
      <c r="Z408" s="264"/>
      <c r="AA408" s="77"/>
      <c r="AB408" s="77"/>
      <c r="AC408" s="77"/>
      <c r="AD408" s="77"/>
      <c r="AE408" s="77"/>
      <c r="AF408" s="77"/>
      <c r="AG408" s="77"/>
      <c r="AH408" s="77"/>
      <c r="AI408" s="77"/>
      <c r="AJ408" s="77"/>
      <c r="AK408" s="77"/>
      <c r="AL408" s="77"/>
      <c r="AM408" s="77"/>
      <c r="AN408" s="77"/>
      <c r="AO408" s="77"/>
      <c r="AP408" s="77"/>
      <c r="AQ408" s="161"/>
      <c r="AR408" s="161"/>
      <c r="AS408" s="161"/>
      <c r="AT408" s="161"/>
      <c r="AU408" s="161"/>
      <c r="AV408" s="161"/>
      <c r="AW408" s="161"/>
    </row>
    <row r="409" spans="1:49" s="86" customFormat="1" ht="13.5">
      <c r="A409" s="264" t="s">
        <v>733</v>
      </c>
      <c r="B409" s="264"/>
      <c r="C409" s="238"/>
      <c r="D409" s="251">
        <v>11</v>
      </c>
      <c r="E409" s="252"/>
      <c r="F409" s="306">
        <v>27</v>
      </c>
      <c r="G409" s="238"/>
      <c r="H409" s="306">
        <v>105</v>
      </c>
      <c r="I409" s="238"/>
      <c r="J409" s="306">
        <v>132</v>
      </c>
      <c r="K409" s="238"/>
      <c r="L409" s="306">
        <v>24</v>
      </c>
      <c r="M409" s="238"/>
      <c r="N409" s="306">
        <v>104</v>
      </c>
      <c r="O409" s="238"/>
      <c r="P409" s="654">
        <v>20994</v>
      </c>
      <c r="Q409" s="655"/>
      <c r="R409" s="654">
        <v>31367</v>
      </c>
      <c r="S409" s="655"/>
      <c r="T409" s="654">
        <v>0</v>
      </c>
      <c r="U409" s="655"/>
      <c r="V409" s="654">
        <v>52361</v>
      </c>
      <c r="W409" s="655"/>
      <c r="X409" s="306"/>
      <c r="Y409" s="264"/>
      <c r="Z409" s="264"/>
      <c r="AA409" s="77"/>
      <c r="AB409" s="77"/>
      <c r="AC409" s="77"/>
      <c r="AD409" s="77"/>
      <c r="AE409" s="77"/>
      <c r="AF409" s="77"/>
      <c r="AG409" s="77"/>
      <c r="AH409" s="77"/>
      <c r="AI409" s="77"/>
      <c r="AJ409" s="77"/>
      <c r="AK409" s="77"/>
      <c r="AL409" s="77"/>
      <c r="AM409" s="77"/>
      <c r="AN409" s="77"/>
      <c r="AO409" s="77"/>
      <c r="AP409" s="77"/>
      <c r="AQ409" s="161"/>
      <c r="AR409" s="161"/>
      <c r="AS409" s="161"/>
      <c r="AT409" s="161"/>
      <c r="AU409" s="161"/>
      <c r="AV409" s="161"/>
      <c r="AW409" s="161"/>
    </row>
    <row r="410" spans="1:49" s="86" customFormat="1" ht="13.5">
      <c r="A410" s="264" t="s">
        <v>746</v>
      </c>
      <c r="B410" s="264"/>
      <c r="C410" s="238"/>
      <c r="D410" s="251">
        <v>10</v>
      </c>
      <c r="E410" s="252"/>
      <c r="F410" s="306">
        <v>18</v>
      </c>
      <c r="G410" s="238"/>
      <c r="H410" s="306">
        <v>77</v>
      </c>
      <c r="I410" s="238"/>
      <c r="J410" s="306">
        <v>95</v>
      </c>
      <c r="K410" s="238"/>
      <c r="L410" s="306">
        <v>16</v>
      </c>
      <c r="M410" s="238"/>
      <c r="N410" s="306">
        <v>76</v>
      </c>
      <c r="O410" s="238"/>
      <c r="P410" s="654">
        <v>20651</v>
      </c>
      <c r="Q410" s="655"/>
      <c r="R410" s="654">
        <v>34550</v>
      </c>
      <c r="S410" s="655"/>
      <c r="T410" s="654">
        <v>2689</v>
      </c>
      <c r="U410" s="655"/>
      <c r="V410" s="654">
        <v>57890</v>
      </c>
      <c r="W410" s="655"/>
      <c r="X410" s="306"/>
      <c r="Y410" s="264"/>
      <c r="Z410" s="264"/>
      <c r="AA410" s="77"/>
      <c r="AB410" s="77"/>
      <c r="AC410" s="77"/>
      <c r="AD410" s="77"/>
      <c r="AE410" s="19"/>
      <c r="AF410" s="19"/>
      <c r="AG410" s="19"/>
      <c r="AH410" s="19"/>
      <c r="AI410" s="19"/>
      <c r="AJ410" s="19"/>
      <c r="AK410" s="77"/>
      <c r="AL410" s="77"/>
      <c r="AM410" s="77"/>
      <c r="AN410" s="77"/>
      <c r="AO410" s="77"/>
      <c r="AP410" s="77"/>
      <c r="AQ410" s="161"/>
      <c r="AR410" s="161"/>
      <c r="AS410" s="161"/>
      <c r="AT410" s="161"/>
      <c r="AU410" s="161"/>
      <c r="AV410" s="161"/>
      <c r="AW410" s="161"/>
    </row>
    <row r="411" spans="1:49" s="86" customFormat="1" ht="13.5">
      <c r="A411" s="264" t="s">
        <v>795</v>
      </c>
      <c r="B411" s="264"/>
      <c r="C411" s="238"/>
      <c r="D411" s="251">
        <v>9</v>
      </c>
      <c r="E411" s="252"/>
      <c r="F411" s="306">
        <v>19</v>
      </c>
      <c r="G411" s="238"/>
      <c r="H411" s="306">
        <v>72</v>
      </c>
      <c r="I411" s="238"/>
      <c r="J411" s="306">
        <v>91</v>
      </c>
      <c r="K411" s="238"/>
      <c r="L411" s="306">
        <v>18</v>
      </c>
      <c r="M411" s="238"/>
      <c r="N411" s="306">
        <v>71</v>
      </c>
      <c r="O411" s="238"/>
      <c r="P411" s="654">
        <v>14595</v>
      </c>
      <c r="Q411" s="655"/>
      <c r="R411" s="654">
        <v>39548</v>
      </c>
      <c r="S411" s="655"/>
      <c r="T411" s="654">
        <v>3492</v>
      </c>
      <c r="U411" s="655"/>
      <c r="V411" s="654">
        <v>57635</v>
      </c>
      <c r="W411" s="655"/>
      <c r="X411" s="306"/>
      <c r="Y411" s="264"/>
      <c r="Z411" s="264"/>
      <c r="AA411" s="77"/>
      <c r="AB411" s="77"/>
      <c r="AC411" s="77"/>
      <c r="AD411" s="77"/>
      <c r="AE411" s="19"/>
      <c r="AF411" s="19"/>
      <c r="AG411" s="19"/>
      <c r="AH411" s="19"/>
      <c r="AI411" s="19"/>
      <c r="AJ411" s="19"/>
      <c r="AK411" s="77"/>
      <c r="AL411" s="77"/>
      <c r="AM411" s="77"/>
      <c r="AN411" s="77"/>
      <c r="AO411" s="77"/>
      <c r="AP411" s="77"/>
      <c r="AQ411" s="161"/>
      <c r="AR411" s="161"/>
      <c r="AS411" s="161"/>
      <c r="AT411" s="161"/>
      <c r="AU411" s="161"/>
      <c r="AV411" s="161"/>
      <c r="AW411" s="161"/>
    </row>
    <row r="412" spans="1:49" s="86" customFormat="1" ht="13.5">
      <c r="A412" s="264" t="s">
        <v>794</v>
      </c>
      <c r="B412" s="264"/>
      <c r="C412" s="238"/>
      <c r="D412" s="251">
        <v>7</v>
      </c>
      <c r="E412" s="252"/>
      <c r="F412" s="306">
        <v>15</v>
      </c>
      <c r="G412" s="238"/>
      <c r="H412" s="306">
        <v>70</v>
      </c>
      <c r="I412" s="238"/>
      <c r="J412" s="306">
        <v>85</v>
      </c>
      <c r="K412" s="238"/>
      <c r="L412" s="306">
        <v>14</v>
      </c>
      <c r="M412" s="238"/>
      <c r="N412" s="306">
        <v>69</v>
      </c>
      <c r="O412" s="238"/>
      <c r="P412" s="654">
        <v>13496</v>
      </c>
      <c r="Q412" s="655"/>
      <c r="R412" s="654">
        <v>24938</v>
      </c>
      <c r="S412" s="655"/>
      <c r="T412" s="654">
        <v>540</v>
      </c>
      <c r="U412" s="655"/>
      <c r="V412" s="654">
        <v>38974</v>
      </c>
      <c r="W412" s="655"/>
      <c r="X412" s="306"/>
      <c r="Y412" s="264"/>
      <c r="Z412" s="264"/>
      <c r="AA412" s="77"/>
      <c r="AB412" s="77"/>
      <c r="AC412" s="77"/>
      <c r="AD412" s="77"/>
      <c r="AE412" s="19"/>
      <c r="AF412" s="19"/>
      <c r="AG412" s="19"/>
      <c r="AH412" s="19"/>
      <c r="AI412" s="19"/>
      <c r="AJ412" s="19"/>
      <c r="AK412" s="77"/>
      <c r="AL412" s="77"/>
      <c r="AM412" s="77"/>
      <c r="AN412" s="77"/>
      <c r="AO412" s="77"/>
      <c r="AP412" s="77"/>
      <c r="AQ412" s="161"/>
      <c r="AR412" s="161"/>
      <c r="AS412" s="161"/>
      <c r="AT412" s="161"/>
      <c r="AU412" s="161"/>
      <c r="AV412" s="161"/>
      <c r="AW412" s="161"/>
    </row>
    <row r="413" spans="1:49" s="86" customFormat="1" ht="13.5">
      <c r="A413" s="264" t="s">
        <v>548</v>
      </c>
      <c r="B413" s="264"/>
      <c r="C413" s="238"/>
      <c r="D413" s="251">
        <v>7</v>
      </c>
      <c r="E413" s="252"/>
      <c r="F413" s="306">
        <v>15</v>
      </c>
      <c r="G413" s="238"/>
      <c r="H413" s="306">
        <v>66</v>
      </c>
      <c r="I413" s="238"/>
      <c r="J413" s="306">
        <v>81</v>
      </c>
      <c r="K413" s="238"/>
      <c r="L413" s="306">
        <v>14</v>
      </c>
      <c r="M413" s="238"/>
      <c r="N413" s="306">
        <v>65</v>
      </c>
      <c r="O413" s="238"/>
      <c r="P413" s="654">
        <v>17719</v>
      </c>
      <c r="Q413" s="655"/>
      <c r="R413" s="654">
        <v>13590</v>
      </c>
      <c r="S413" s="655"/>
      <c r="T413" s="654">
        <v>847</v>
      </c>
      <c r="U413" s="655"/>
      <c r="V413" s="654">
        <v>32156</v>
      </c>
      <c r="W413" s="655"/>
      <c r="X413" s="306"/>
      <c r="Y413" s="264"/>
      <c r="Z413" s="264"/>
      <c r="AA413" s="77"/>
      <c r="AB413" s="77"/>
      <c r="AC413" s="77"/>
      <c r="AD413" s="19"/>
      <c r="AE413" s="19"/>
      <c r="AF413" s="77"/>
      <c r="AG413" s="77"/>
      <c r="AH413" s="77"/>
      <c r="AI413" s="77"/>
      <c r="AJ413" s="77"/>
      <c r="AK413" s="77"/>
      <c r="AL413" s="77"/>
      <c r="AM413" s="77"/>
      <c r="AN413" s="77"/>
      <c r="AO413" s="77"/>
      <c r="AP413" s="161"/>
      <c r="AQ413" s="161"/>
      <c r="AR413" s="161"/>
      <c r="AS413" s="161"/>
      <c r="AT413" s="161"/>
      <c r="AU413" s="161"/>
      <c r="AV413" s="161"/>
      <c r="AW413" s="161"/>
    </row>
    <row r="414" spans="1:49" s="86" customFormat="1" ht="13.5">
      <c r="A414" s="264" t="s">
        <v>854</v>
      </c>
      <c r="B414" s="264"/>
      <c r="C414" s="238"/>
      <c r="D414" s="251">
        <v>6</v>
      </c>
      <c r="E414" s="252"/>
      <c r="F414" s="306">
        <v>16</v>
      </c>
      <c r="G414" s="238"/>
      <c r="H414" s="306">
        <v>45</v>
      </c>
      <c r="I414" s="238"/>
      <c r="J414" s="306">
        <v>61</v>
      </c>
      <c r="K414" s="238"/>
      <c r="L414" s="306">
        <v>15</v>
      </c>
      <c r="M414" s="238"/>
      <c r="N414" s="306">
        <v>45</v>
      </c>
      <c r="O414" s="238"/>
      <c r="P414" s="654">
        <v>17060</v>
      </c>
      <c r="Q414" s="655"/>
      <c r="R414" s="654">
        <v>15323</v>
      </c>
      <c r="S414" s="655"/>
      <c r="T414" s="654">
        <v>1254</v>
      </c>
      <c r="U414" s="655"/>
      <c r="V414" s="654">
        <v>33637</v>
      </c>
      <c r="W414" s="655"/>
      <c r="X414" s="306"/>
      <c r="Y414" s="264"/>
      <c r="Z414" s="264"/>
      <c r="AA414" s="77"/>
      <c r="AB414" s="77"/>
      <c r="AC414" s="77"/>
      <c r="AD414" s="19"/>
      <c r="AE414" s="19"/>
      <c r="AF414" s="77"/>
      <c r="AG414" s="77"/>
      <c r="AH414" s="77"/>
      <c r="AI414" s="77"/>
      <c r="AJ414" s="77"/>
      <c r="AK414" s="77"/>
      <c r="AL414" s="77"/>
      <c r="AM414" s="77"/>
      <c r="AN414" s="77"/>
      <c r="AO414" s="77"/>
      <c r="AP414" s="161"/>
      <c r="AQ414" s="161"/>
      <c r="AR414" s="161"/>
      <c r="AS414" s="161"/>
      <c r="AT414" s="161"/>
      <c r="AU414" s="161"/>
      <c r="AV414" s="161"/>
      <c r="AW414" s="161"/>
    </row>
    <row r="415" spans="1:49" s="86" customFormat="1" ht="14.25" thickBot="1">
      <c r="A415" s="236" t="s">
        <v>982</v>
      </c>
      <c r="B415" s="236"/>
      <c r="C415" s="266"/>
      <c r="D415" s="233">
        <v>5</v>
      </c>
      <c r="E415" s="234"/>
      <c r="F415" s="235">
        <v>12</v>
      </c>
      <c r="G415" s="266"/>
      <c r="H415" s="235">
        <v>41</v>
      </c>
      <c r="I415" s="266"/>
      <c r="J415" s="235">
        <v>53</v>
      </c>
      <c r="K415" s="266"/>
      <c r="L415" s="235">
        <v>11</v>
      </c>
      <c r="M415" s="266"/>
      <c r="N415" s="235">
        <v>41</v>
      </c>
      <c r="O415" s="266"/>
      <c r="P415" s="686">
        <v>12386</v>
      </c>
      <c r="Q415" s="687"/>
      <c r="R415" s="686">
        <v>6602</v>
      </c>
      <c r="S415" s="687"/>
      <c r="T415" s="686">
        <v>0</v>
      </c>
      <c r="U415" s="687"/>
      <c r="V415" s="686">
        <v>18988</v>
      </c>
      <c r="W415" s="687"/>
      <c r="X415" s="306"/>
      <c r="Y415" s="264"/>
      <c r="Z415" s="264"/>
      <c r="AA415" s="77"/>
      <c r="AB415" s="77"/>
      <c r="AC415" s="77"/>
      <c r="AD415" s="19"/>
      <c r="AE415" s="19"/>
      <c r="AF415" s="77"/>
      <c r="AG415" s="77"/>
      <c r="AH415" s="77"/>
      <c r="AI415" s="77"/>
      <c r="AJ415" s="77"/>
      <c r="AK415" s="77"/>
      <c r="AL415" s="77"/>
      <c r="AM415" s="77"/>
      <c r="AN415" s="77"/>
      <c r="AO415" s="77"/>
      <c r="AP415" s="159"/>
      <c r="AQ415" s="159"/>
      <c r="AR415" s="159"/>
      <c r="AS415" s="159"/>
      <c r="AT415" s="159"/>
      <c r="AU415" s="159"/>
      <c r="AV415" s="159"/>
      <c r="AW415" s="159"/>
    </row>
    <row r="416" spans="1:49" s="86" customFormat="1" ht="17.25" customHeight="1">
      <c r="A416" s="286"/>
      <c r="B416" s="286"/>
      <c r="C416" s="286"/>
      <c r="D416" s="286"/>
      <c r="E416" s="286"/>
      <c r="F416" s="286"/>
      <c r="G416" s="286"/>
      <c r="H416" s="286"/>
      <c r="I416" s="286"/>
      <c r="J416" s="286"/>
      <c r="K416" s="286"/>
      <c r="L416" s="286"/>
      <c r="M416" s="286"/>
      <c r="N416" s="265"/>
      <c r="O416" s="265"/>
      <c r="P416" s="232" t="s">
        <v>226</v>
      </c>
      <c r="Q416" s="232"/>
      <c r="R416" s="232"/>
      <c r="S416" s="232"/>
      <c r="T416" s="232"/>
      <c r="U416" s="232"/>
      <c r="V416" s="232"/>
      <c r="W416" s="232"/>
      <c r="X416" s="19"/>
      <c r="Y416" s="19"/>
      <c r="Z416" s="19"/>
      <c r="AA416" s="77"/>
      <c r="AB416" s="77"/>
      <c r="AC416" s="77"/>
      <c r="AD416" s="19"/>
      <c r="AE416" s="19"/>
      <c r="AF416" s="77"/>
      <c r="AG416" s="77"/>
      <c r="AH416" s="77"/>
      <c r="AI416" s="77"/>
      <c r="AJ416" s="77"/>
      <c r="AK416" s="77"/>
      <c r="AL416" s="77"/>
      <c r="AM416" s="77"/>
      <c r="AN416" s="77"/>
      <c r="AO416" s="77"/>
      <c r="AP416" s="159"/>
      <c r="AQ416" s="159"/>
      <c r="AR416" s="159"/>
      <c r="AS416" s="159"/>
      <c r="AT416" s="159"/>
      <c r="AU416" s="159"/>
      <c r="AV416" s="159"/>
      <c r="AW416" s="159"/>
    </row>
    <row r="417" spans="14:49" s="86" customFormat="1" ht="20.25" customHeight="1">
      <c r="N417" s="19"/>
      <c r="O417" s="19"/>
      <c r="P417" s="19"/>
      <c r="Q417" s="19"/>
      <c r="R417" s="19"/>
      <c r="S417" s="19"/>
      <c r="T417" s="19"/>
      <c r="U417" s="19"/>
      <c r="V417" s="19"/>
      <c r="W417" s="19"/>
      <c r="X417" s="19"/>
      <c r="Y417" s="19"/>
      <c r="Z417" s="19"/>
      <c r="AA417" s="77"/>
      <c r="AB417" s="77"/>
      <c r="AC417" s="77"/>
      <c r="AD417" s="19"/>
      <c r="AE417" s="19"/>
      <c r="AF417" s="77"/>
      <c r="AG417" s="77"/>
      <c r="AH417" s="77"/>
      <c r="AI417" s="77"/>
      <c r="AJ417" s="77"/>
      <c r="AK417" s="77"/>
      <c r="AL417" s="77"/>
      <c r="AM417" s="77"/>
      <c r="AN417" s="77"/>
      <c r="AO417" s="77"/>
      <c r="AP417" s="159"/>
      <c r="AQ417" s="159"/>
      <c r="AR417" s="159"/>
      <c r="AS417" s="159"/>
      <c r="AT417" s="159"/>
      <c r="AU417" s="159"/>
      <c r="AV417" s="159"/>
      <c r="AW417" s="159"/>
    </row>
    <row r="418" spans="1:34" s="86" customFormat="1" ht="19.5" thickBot="1">
      <c r="A418" s="279" t="s">
        <v>227</v>
      </c>
      <c r="B418" s="279"/>
      <c r="C418" s="279"/>
      <c r="D418" s="279"/>
      <c r="E418" s="285"/>
      <c r="F418" s="285"/>
      <c r="G418" s="285"/>
      <c r="H418" s="285"/>
      <c r="AH418" s="86" t="s">
        <v>768</v>
      </c>
    </row>
    <row r="419" spans="1:36" s="86" customFormat="1" ht="13.5" customHeight="1">
      <c r="A419" s="272" t="s">
        <v>73</v>
      </c>
      <c r="B419" s="272"/>
      <c r="C419" s="272"/>
      <c r="D419" s="272"/>
      <c r="E419" s="272"/>
      <c r="F419" s="272"/>
      <c r="G419" s="272"/>
      <c r="H419" s="272"/>
      <c r="I419" s="272"/>
      <c r="J419" s="272"/>
      <c r="K419" s="272"/>
      <c r="L419" s="289"/>
      <c r="M419" s="271" t="s">
        <v>766</v>
      </c>
      <c r="N419" s="272"/>
      <c r="O419" s="272"/>
      <c r="P419" s="272"/>
      <c r="Q419" s="272"/>
      <c r="R419" s="272"/>
      <c r="S419" s="272"/>
      <c r="T419" s="272"/>
      <c r="U419" s="272"/>
      <c r="V419" s="272"/>
      <c r="W419" s="272"/>
      <c r="X419" s="289"/>
      <c r="Y419" s="271" t="s">
        <v>767</v>
      </c>
      <c r="Z419" s="272"/>
      <c r="AA419" s="272"/>
      <c r="AB419" s="272"/>
      <c r="AC419" s="272"/>
      <c r="AD419" s="272"/>
      <c r="AE419" s="272"/>
      <c r="AF419" s="272"/>
      <c r="AG419" s="272"/>
      <c r="AH419" s="272"/>
      <c r="AI419" s="272"/>
      <c r="AJ419" s="272"/>
    </row>
    <row r="420" spans="1:36" s="86" customFormat="1" ht="13.5" customHeight="1">
      <c r="A420" s="273" t="s">
        <v>133</v>
      </c>
      <c r="B420" s="273"/>
      <c r="C420" s="273"/>
      <c r="D420" s="270"/>
      <c r="E420" s="269" t="s">
        <v>765</v>
      </c>
      <c r="F420" s="273"/>
      <c r="G420" s="273"/>
      <c r="H420" s="270"/>
      <c r="I420" s="269" t="s">
        <v>764</v>
      </c>
      <c r="J420" s="273"/>
      <c r="K420" s="273"/>
      <c r="L420" s="270"/>
      <c r="M420" s="348" t="s">
        <v>133</v>
      </c>
      <c r="N420" s="349"/>
      <c r="O420" s="349"/>
      <c r="P420" s="381"/>
      <c r="Q420" s="269" t="s">
        <v>765</v>
      </c>
      <c r="R420" s="273"/>
      <c r="S420" s="273"/>
      <c r="T420" s="270"/>
      <c r="U420" s="269" t="s">
        <v>764</v>
      </c>
      <c r="V420" s="273"/>
      <c r="W420" s="273"/>
      <c r="X420" s="270"/>
      <c r="Y420" s="269" t="s">
        <v>133</v>
      </c>
      <c r="Z420" s="273"/>
      <c r="AA420" s="273"/>
      <c r="AB420" s="270"/>
      <c r="AC420" s="269" t="s">
        <v>765</v>
      </c>
      <c r="AD420" s="273"/>
      <c r="AE420" s="273"/>
      <c r="AF420" s="270"/>
      <c r="AG420" s="269" t="s">
        <v>764</v>
      </c>
      <c r="AH420" s="273"/>
      <c r="AI420" s="273"/>
      <c r="AJ420" s="273"/>
    </row>
    <row r="421" spans="1:37" s="86" customFormat="1" ht="16.5" customHeight="1" thickBot="1">
      <c r="A421" s="723">
        <v>41</v>
      </c>
      <c r="B421" s="723"/>
      <c r="C421" s="723"/>
      <c r="D421" s="724"/>
      <c r="E421" s="723">
        <v>152</v>
      </c>
      <c r="F421" s="723"/>
      <c r="G421" s="723"/>
      <c r="H421" s="724"/>
      <c r="I421" s="725">
        <v>149660</v>
      </c>
      <c r="J421" s="725"/>
      <c r="K421" s="725"/>
      <c r="L421" s="726"/>
      <c r="M421" s="727">
        <v>1</v>
      </c>
      <c r="N421" s="725"/>
      <c r="O421" s="725"/>
      <c r="P421" s="726"/>
      <c r="Q421" s="725">
        <v>1</v>
      </c>
      <c r="R421" s="725"/>
      <c r="S421" s="725"/>
      <c r="T421" s="726"/>
      <c r="U421" s="728">
        <v>416</v>
      </c>
      <c r="V421" s="729"/>
      <c r="W421" s="729"/>
      <c r="X421" s="730"/>
      <c r="Y421" s="727">
        <v>40</v>
      </c>
      <c r="Z421" s="725"/>
      <c r="AA421" s="725"/>
      <c r="AB421" s="726"/>
      <c r="AC421" s="725">
        <v>151</v>
      </c>
      <c r="AD421" s="725"/>
      <c r="AE421" s="725"/>
      <c r="AF421" s="726"/>
      <c r="AG421" s="728">
        <v>149244</v>
      </c>
      <c r="AH421" s="729"/>
      <c r="AI421" s="729"/>
      <c r="AJ421" s="729"/>
      <c r="AK421" s="19"/>
    </row>
    <row r="422" spans="1:38" s="86" customFormat="1" ht="16.5" customHeight="1">
      <c r="A422" s="232" t="s">
        <v>1038</v>
      </c>
      <c r="B422" s="232"/>
      <c r="C422" s="232"/>
      <c r="D422" s="232"/>
      <c r="E422" s="232"/>
      <c r="F422" s="232"/>
      <c r="G422" s="232"/>
      <c r="H422" s="232"/>
      <c r="I422" s="232"/>
      <c r="J422" s="232"/>
      <c r="K422" s="232"/>
      <c r="L422" s="232"/>
      <c r="M422" s="232"/>
      <c r="N422" s="232"/>
      <c r="O422" s="232"/>
      <c r="P422" s="232"/>
      <c r="Q422" s="232"/>
      <c r="R422" s="232"/>
      <c r="S422" s="232"/>
      <c r="T422" s="232"/>
      <c r="U422" s="232"/>
      <c r="V422" s="232"/>
      <c r="W422" s="232"/>
      <c r="X422" s="232"/>
      <c r="Y422" s="232"/>
      <c r="Z422" s="232"/>
      <c r="AA422" s="232"/>
      <c r="AB422" s="232"/>
      <c r="AC422" s="232"/>
      <c r="AD422" s="232"/>
      <c r="AE422" s="232"/>
      <c r="AF422" s="232"/>
      <c r="AG422" s="232"/>
      <c r="AH422" s="232"/>
      <c r="AI422" s="232"/>
      <c r="AJ422" s="232"/>
      <c r="AL422" s="19"/>
    </row>
    <row r="423" spans="1:3" s="86" customFormat="1" ht="20.25" customHeight="1">
      <c r="A423" s="731" t="s">
        <v>238</v>
      </c>
      <c r="B423" s="731"/>
      <c r="C423" s="731"/>
    </row>
    <row r="424" spans="1:25" s="86" customFormat="1" ht="20.25" customHeight="1" thickBot="1">
      <c r="A424" s="279" t="s">
        <v>239</v>
      </c>
      <c r="B424" s="279"/>
      <c r="C424" s="279"/>
      <c r="D424" s="279"/>
      <c r="E424" s="279"/>
      <c r="F424" s="279"/>
      <c r="L424" s="236" t="s">
        <v>1006</v>
      </c>
      <c r="M424" s="236"/>
      <c r="N424" s="236"/>
      <c r="O424" s="236"/>
      <c r="S424" s="276" t="s">
        <v>247</v>
      </c>
      <c r="T424" s="276"/>
      <c r="U424" s="276"/>
      <c r="V424" s="276"/>
      <c r="W424" s="276"/>
      <c r="X424" s="276"/>
      <c r="Y424" s="276"/>
    </row>
    <row r="425" spans="1:34" s="86" customFormat="1" ht="16.5" customHeight="1">
      <c r="A425" s="641" t="s">
        <v>1009</v>
      </c>
      <c r="B425" s="642"/>
      <c r="C425" s="642"/>
      <c r="D425" s="287" t="s">
        <v>241</v>
      </c>
      <c r="E425" s="287"/>
      <c r="F425" s="287"/>
      <c r="G425" s="287"/>
      <c r="H425" s="287"/>
      <c r="I425" s="287"/>
      <c r="J425" s="287" t="s">
        <v>244</v>
      </c>
      <c r="K425" s="287"/>
      <c r="L425" s="587" t="s">
        <v>245</v>
      </c>
      <c r="M425" s="587"/>
      <c r="N425" s="548" t="s">
        <v>246</v>
      </c>
      <c r="O425" s="549"/>
      <c r="S425" s="259" t="s">
        <v>253</v>
      </c>
      <c r="T425" s="259"/>
      <c r="U425" s="260"/>
      <c r="V425" s="697" t="s">
        <v>248</v>
      </c>
      <c r="W425" s="697"/>
      <c r="X425" s="697" t="s">
        <v>249</v>
      </c>
      <c r="Y425" s="697"/>
      <c r="Z425" s="255" t="s">
        <v>250</v>
      </c>
      <c r="AA425" s="666"/>
      <c r="AB425" s="548" t="s">
        <v>598</v>
      </c>
      <c r="AC425" s="584"/>
      <c r="AD425" s="697" t="s">
        <v>251</v>
      </c>
      <c r="AE425" s="697"/>
      <c r="AF425" s="732" t="s">
        <v>252</v>
      </c>
      <c r="AG425" s="733"/>
      <c r="AH425" s="733"/>
    </row>
    <row r="426" spans="1:34" s="86" customFormat="1" ht="16.5" customHeight="1">
      <c r="A426" s="643"/>
      <c r="B426" s="644"/>
      <c r="C426" s="644"/>
      <c r="D426" s="288" t="s">
        <v>242</v>
      </c>
      <c r="E426" s="288"/>
      <c r="F426" s="288" t="s">
        <v>243</v>
      </c>
      <c r="G426" s="288"/>
      <c r="H426" s="288" t="s">
        <v>218</v>
      </c>
      <c r="I426" s="288"/>
      <c r="J426" s="288"/>
      <c r="K426" s="288"/>
      <c r="L426" s="589"/>
      <c r="M426" s="589"/>
      <c r="N426" s="552"/>
      <c r="O426" s="553"/>
      <c r="S426" s="261"/>
      <c r="T426" s="261"/>
      <c r="U426" s="262"/>
      <c r="V426" s="558"/>
      <c r="W426" s="558"/>
      <c r="X426" s="558"/>
      <c r="Y426" s="558"/>
      <c r="Z426" s="257"/>
      <c r="AA426" s="268"/>
      <c r="AB426" s="552"/>
      <c r="AC426" s="586"/>
      <c r="AD426" s="558"/>
      <c r="AE426" s="558"/>
      <c r="AF426" s="734"/>
      <c r="AG426" s="735"/>
      <c r="AH426" s="735"/>
    </row>
    <row r="427" spans="1:34" s="86" customFormat="1" ht="16.5" customHeight="1">
      <c r="A427" s="736"/>
      <c r="B427" s="737"/>
      <c r="C427" s="737"/>
      <c r="D427" s="239" t="s">
        <v>135</v>
      </c>
      <c r="E427" s="239"/>
      <c r="F427" s="239" t="s">
        <v>135</v>
      </c>
      <c r="G427" s="239"/>
      <c r="H427" s="239" t="s">
        <v>135</v>
      </c>
      <c r="I427" s="239"/>
      <c r="J427" s="239" t="s">
        <v>135</v>
      </c>
      <c r="K427" s="239"/>
      <c r="L427" s="737" t="s">
        <v>150</v>
      </c>
      <c r="M427" s="737"/>
      <c r="N427" s="704" t="s">
        <v>208</v>
      </c>
      <c r="O427" s="705"/>
      <c r="S427" s="668"/>
      <c r="T427" s="668"/>
      <c r="U427" s="651"/>
      <c r="V427" s="239" t="s">
        <v>262</v>
      </c>
      <c r="W427" s="239"/>
      <c r="X427" s="239" t="s">
        <v>220</v>
      </c>
      <c r="Y427" s="239"/>
      <c r="Z427" s="650" t="s">
        <v>150</v>
      </c>
      <c r="AA427" s="651"/>
      <c r="AB427" s="650" t="s">
        <v>208</v>
      </c>
      <c r="AC427" s="651"/>
      <c r="AD427" s="239" t="s">
        <v>150</v>
      </c>
      <c r="AE427" s="239"/>
      <c r="AF427" s="738" t="s">
        <v>272</v>
      </c>
      <c r="AG427" s="739"/>
      <c r="AH427" s="739"/>
    </row>
    <row r="428" spans="1:34" s="86" customFormat="1" ht="13.5">
      <c r="A428" s="264" t="s">
        <v>796</v>
      </c>
      <c r="B428" s="264"/>
      <c r="C428" s="238"/>
      <c r="D428" s="654">
        <v>1098</v>
      </c>
      <c r="E428" s="655"/>
      <c r="F428" s="654">
        <v>3</v>
      </c>
      <c r="G428" s="655"/>
      <c r="H428" s="654">
        <v>1101</v>
      </c>
      <c r="I428" s="655"/>
      <c r="J428" s="306">
        <v>131</v>
      </c>
      <c r="K428" s="238"/>
      <c r="L428" s="306">
        <v>100</v>
      </c>
      <c r="M428" s="238"/>
      <c r="N428" s="654">
        <v>133920</v>
      </c>
      <c r="O428" s="740"/>
      <c r="S428" s="264" t="s">
        <v>896</v>
      </c>
      <c r="T428" s="264"/>
      <c r="U428" s="238"/>
      <c r="V428" s="741">
        <v>736</v>
      </c>
      <c r="W428" s="742"/>
      <c r="X428" s="712">
        <v>2363</v>
      </c>
      <c r="Y428" s="743"/>
      <c r="Z428" s="744">
        <v>48.3</v>
      </c>
      <c r="AA428" s="745"/>
      <c r="AB428" s="712">
        <v>133006</v>
      </c>
      <c r="AC428" s="743"/>
      <c r="AD428" s="746">
        <v>99.25</v>
      </c>
      <c r="AE428" s="747"/>
      <c r="AF428" s="712">
        <v>53870</v>
      </c>
      <c r="AG428" s="713"/>
      <c r="AH428" s="713"/>
    </row>
    <row r="429" spans="1:34" s="86" customFormat="1" ht="13.5">
      <c r="A429" s="264" t="s">
        <v>65</v>
      </c>
      <c r="B429" s="264"/>
      <c r="C429" s="238"/>
      <c r="D429" s="654">
        <v>1057</v>
      </c>
      <c r="E429" s="655"/>
      <c r="F429" s="654">
        <v>3</v>
      </c>
      <c r="G429" s="655"/>
      <c r="H429" s="654">
        <v>1060</v>
      </c>
      <c r="I429" s="655"/>
      <c r="J429" s="306">
        <v>127</v>
      </c>
      <c r="K429" s="238"/>
      <c r="L429" s="669">
        <v>100.4</v>
      </c>
      <c r="M429" s="670"/>
      <c r="N429" s="654">
        <v>136032</v>
      </c>
      <c r="O429" s="740"/>
      <c r="S429" s="264" t="s">
        <v>60</v>
      </c>
      <c r="T429" s="264"/>
      <c r="U429" s="238"/>
      <c r="V429" s="741">
        <v>720</v>
      </c>
      <c r="W429" s="742"/>
      <c r="X429" s="712">
        <v>2286</v>
      </c>
      <c r="Y429" s="743"/>
      <c r="Z429" s="744">
        <v>47</v>
      </c>
      <c r="AA429" s="745"/>
      <c r="AB429" s="712">
        <v>134883</v>
      </c>
      <c r="AC429" s="743"/>
      <c r="AD429" s="746">
        <v>98.74</v>
      </c>
      <c r="AE429" s="747"/>
      <c r="AF429" s="712">
        <v>56531</v>
      </c>
      <c r="AG429" s="713"/>
      <c r="AH429" s="713"/>
    </row>
    <row r="430" spans="1:34" s="86" customFormat="1" ht="13.5">
      <c r="A430" s="264" t="s">
        <v>60</v>
      </c>
      <c r="B430" s="264"/>
      <c r="C430" s="238"/>
      <c r="D430" s="654">
        <v>1004</v>
      </c>
      <c r="E430" s="655"/>
      <c r="F430" s="654">
        <v>0</v>
      </c>
      <c r="G430" s="655"/>
      <c r="H430" s="654">
        <v>1004</v>
      </c>
      <c r="I430" s="655"/>
      <c r="J430" s="306">
        <v>116</v>
      </c>
      <c r="K430" s="238"/>
      <c r="L430" s="306">
        <v>98.8</v>
      </c>
      <c r="M430" s="238"/>
      <c r="N430" s="654">
        <v>135413</v>
      </c>
      <c r="O430" s="740"/>
      <c r="S430" s="264" t="s">
        <v>66</v>
      </c>
      <c r="T430" s="264"/>
      <c r="U430" s="238"/>
      <c r="V430" s="741">
        <v>726</v>
      </c>
      <c r="W430" s="742"/>
      <c r="X430" s="712">
        <v>2255</v>
      </c>
      <c r="Y430" s="743"/>
      <c r="Z430" s="744">
        <v>46.9</v>
      </c>
      <c r="AA430" s="745"/>
      <c r="AB430" s="712">
        <v>139242</v>
      </c>
      <c r="AC430" s="743"/>
      <c r="AD430" s="746">
        <v>99.16</v>
      </c>
      <c r="AE430" s="747"/>
      <c r="AF430" s="712">
        <v>59429</v>
      </c>
      <c r="AG430" s="713"/>
      <c r="AH430" s="713"/>
    </row>
    <row r="431" spans="1:34" s="86" customFormat="1" ht="15.75" customHeight="1">
      <c r="A431" s="264" t="s">
        <v>66</v>
      </c>
      <c r="B431" s="264"/>
      <c r="C431" s="238"/>
      <c r="D431" s="654">
        <v>952</v>
      </c>
      <c r="E431" s="655"/>
      <c r="F431" s="654">
        <v>1</v>
      </c>
      <c r="G431" s="655"/>
      <c r="H431" s="654">
        <v>953</v>
      </c>
      <c r="I431" s="655"/>
      <c r="J431" s="306">
        <v>107</v>
      </c>
      <c r="K431" s="238"/>
      <c r="L431" s="306">
        <v>100.4</v>
      </c>
      <c r="M431" s="238"/>
      <c r="N431" s="654">
        <v>135301</v>
      </c>
      <c r="O431" s="740"/>
      <c r="S431" s="264" t="s">
        <v>67</v>
      </c>
      <c r="T431" s="264"/>
      <c r="U431" s="238"/>
      <c r="V431" s="741">
        <v>715</v>
      </c>
      <c r="W431" s="742"/>
      <c r="X431" s="712">
        <v>2144</v>
      </c>
      <c r="Y431" s="743"/>
      <c r="Z431" s="744">
        <v>45.3</v>
      </c>
      <c r="AA431" s="745"/>
      <c r="AB431" s="712">
        <v>157083</v>
      </c>
      <c r="AC431" s="743"/>
      <c r="AD431" s="746">
        <v>99</v>
      </c>
      <c r="AE431" s="747"/>
      <c r="AF431" s="712">
        <v>69598</v>
      </c>
      <c r="AG431" s="713"/>
      <c r="AH431" s="713"/>
    </row>
    <row r="432" spans="1:34" s="86" customFormat="1" ht="15.75" customHeight="1">
      <c r="A432" s="264" t="s">
        <v>67</v>
      </c>
      <c r="B432" s="264"/>
      <c r="C432" s="238"/>
      <c r="D432" s="654">
        <v>870</v>
      </c>
      <c r="E432" s="655"/>
      <c r="F432" s="654">
        <v>1</v>
      </c>
      <c r="G432" s="655"/>
      <c r="H432" s="654">
        <v>871</v>
      </c>
      <c r="I432" s="655"/>
      <c r="J432" s="306">
        <v>114</v>
      </c>
      <c r="K432" s="238"/>
      <c r="L432" s="306">
        <v>98.5</v>
      </c>
      <c r="M432" s="238"/>
      <c r="N432" s="654">
        <v>129085</v>
      </c>
      <c r="O432" s="740"/>
      <c r="S432" s="264" t="s">
        <v>599</v>
      </c>
      <c r="T432" s="264"/>
      <c r="U432" s="238"/>
      <c r="V432" s="741">
        <v>705</v>
      </c>
      <c r="W432" s="742"/>
      <c r="X432" s="712">
        <v>2070</v>
      </c>
      <c r="Y432" s="743"/>
      <c r="Z432" s="744">
        <v>44.4</v>
      </c>
      <c r="AA432" s="745"/>
      <c r="AB432" s="712">
        <v>156734</v>
      </c>
      <c r="AC432" s="743"/>
      <c r="AD432" s="746">
        <v>97.84</v>
      </c>
      <c r="AE432" s="747"/>
      <c r="AF432" s="712">
        <v>71995</v>
      </c>
      <c r="AG432" s="713"/>
      <c r="AH432" s="713"/>
    </row>
    <row r="433" spans="1:34" s="86" customFormat="1" ht="13.5" customHeight="1">
      <c r="A433" s="264" t="s">
        <v>599</v>
      </c>
      <c r="B433" s="264"/>
      <c r="C433" s="238"/>
      <c r="D433" s="654">
        <v>870</v>
      </c>
      <c r="E433" s="655"/>
      <c r="F433" s="654">
        <v>1</v>
      </c>
      <c r="G433" s="655"/>
      <c r="H433" s="654">
        <v>871</v>
      </c>
      <c r="I433" s="655"/>
      <c r="J433" s="306">
        <v>132</v>
      </c>
      <c r="K433" s="238"/>
      <c r="L433" s="306">
        <v>97.9</v>
      </c>
      <c r="M433" s="238"/>
      <c r="N433" s="654">
        <v>123933</v>
      </c>
      <c r="O433" s="740"/>
      <c r="S433" s="264" t="s">
        <v>600</v>
      </c>
      <c r="T433" s="264"/>
      <c r="U433" s="238"/>
      <c r="V433" s="741">
        <v>722</v>
      </c>
      <c r="W433" s="742"/>
      <c r="X433" s="712">
        <v>2067</v>
      </c>
      <c r="Y433" s="743"/>
      <c r="Z433" s="744">
        <v>44.8</v>
      </c>
      <c r="AA433" s="745"/>
      <c r="AB433" s="712">
        <v>152322</v>
      </c>
      <c r="AC433" s="743"/>
      <c r="AD433" s="746">
        <v>98.34</v>
      </c>
      <c r="AE433" s="747"/>
      <c r="AF433" s="712">
        <v>70617</v>
      </c>
      <c r="AG433" s="713"/>
      <c r="AH433" s="713"/>
    </row>
    <row r="434" spans="1:34" s="86" customFormat="1" ht="13.5">
      <c r="A434" s="264" t="s">
        <v>600</v>
      </c>
      <c r="B434" s="264"/>
      <c r="C434" s="238"/>
      <c r="D434" s="654">
        <v>874</v>
      </c>
      <c r="E434" s="655"/>
      <c r="F434" s="654">
        <v>1</v>
      </c>
      <c r="G434" s="655"/>
      <c r="H434" s="654">
        <v>875</v>
      </c>
      <c r="I434" s="655"/>
      <c r="J434" s="306">
        <v>148</v>
      </c>
      <c r="K434" s="238"/>
      <c r="L434" s="306">
        <v>97.5</v>
      </c>
      <c r="M434" s="238"/>
      <c r="N434" s="654">
        <v>122130</v>
      </c>
      <c r="O434" s="740"/>
      <c r="S434" s="264" t="s">
        <v>601</v>
      </c>
      <c r="T434" s="264"/>
      <c r="U434" s="238"/>
      <c r="V434" s="741">
        <v>749</v>
      </c>
      <c r="W434" s="742"/>
      <c r="X434" s="712">
        <v>2102</v>
      </c>
      <c r="Y434" s="743"/>
      <c r="Z434" s="744">
        <v>46.8</v>
      </c>
      <c r="AA434" s="745"/>
      <c r="AB434" s="712">
        <v>165278</v>
      </c>
      <c r="AC434" s="743"/>
      <c r="AD434" s="748">
        <v>97.2</v>
      </c>
      <c r="AE434" s="749"/>
      <c r="AF434" s="712">
        <v>71427</v>
      </c>
      <c r="AG434" s="713"/>
      <c r="AH434" s="713"/>
    </row>
    <row r="435" spans="1:34" s="86" customFormat="1" ht="13.5">
      <c r="A435" s="264" t="s">
        <v>601</v>
      </c>
      <c r="B435" s="264"/>
      <c r="C435" s="238"/>
      <c r="D435" s="654">
        <v>881</v>
      </c>
      <c r="E435" s="655"/>
      <c r="F435" s="654">
        <v>0</v>
      </c>
      <c r="G435" s="655"/>
      <c r="H435" s="654">
        <v>881</v>
      </c>
      <c r="I435" s="655"/>
      <c r="J435" s="306">
        <v>136</v>
      </c>
      <c r="K435" s="238"/>
      <c r="L435" s="306">
        <v>95.8</v>
      </c>
      <c r="M435" s="238"/>
      <c r="N435" s="654">
        <v>116926</v>
      </c>
      <c r="O435" s="740"/>
      <c r="S435" s="264" t="s">
        <v>602</v>
      </c>
      <c r="T435" s="264"/>
      <c r="U435" s="238"/>
      <c r="V435" s="741">
        <v>765</v>
      </c>
      <c r="W435" s="742"/>
      <c r="X435" s="712">
        <v>2140</v>
      </c>
      <c r="Y435" s="743"/>
      <c r="Z435" s="744">
        <v>48.4</v>
      </c>
      <c r="AA435" s="745"/>
      <c r="AB435" s="712">
        <v>164794</v>
      </c>
      <c r="AC435" s="743"/>
      <c r="AD435" s="748">
        <v>95.46</v>
      </c>
      <c r="AE435" s="749"/>
      <c r="AF435" s="712">
        <v>70806</v>
      </c>
      <c r="AG435" s="713"/>
      <c r="AH435" s="713"/>
    </row>
    <row r="436" spans="1:34" s="86" customFormat="1" ht="13.5">
      <c r="A436" s="264" t="s">
        <v>1007</v>
      </c>
      <c r="B436" s="264"/>
      <c r="C436" s="238"/>
      <c r="D436" s="654">
        <v>899</v>
      </c>
      <c r="E436" s="655"/>
      <c r="F436" s="654">
        <v>0</v>
      </c>
      <c r="G436" s="655"/>
      <c r="H436" s="654">
        <v>899</v>
      </c>
      <c r="I436" s="655"/>
      <c r="J436" s="306">
        <v>136</v>
      </c>
      <c r="K436" s="238"/>
      <c r="L436" s="306">
        <v>91.8</v>
      </c>
      <c r="M436" s="238"/>
      <c r="N436" s="654">
        <v>116491</v>
      </c>
      <c r="O436" s="740"/>
      <c r="S436" s="264" t="s">
        <v>603</v>
      </c>
      <c r="T436" s="264"/>
      <c r="U436" s="238"/>
      <c r="V436" s="741">
        <v>780</v>
      </c>
      <c r="W436" s="742"/>
      <c r="X436" s="712">
        <v>2147</v>
      </c>
      <c r="Y436" s="743"/>
      <c r="Z436" s="744">
        <v>48.5</v>
      </c>
      <c r="AA436" s="745"/>
      <c r="AB436" s="712">
        <v>161004</v>
      </c>
      <c r="AC436" s="743"/>
      <c r="AD436" s="746">
        <v>94.33</v>
      </c>
      <c r="AE436" s="747"/>
      <c r="AF436" s="712">
        <v>68248</v>
      </c>
      <c r="AG436" s="713"/>
      <c r="AH436" s="713"/>
    </row>
    <row r="437" spans="1:34" s="86" customFormat="1" ht="13.5">
      <c r="A437" s="264" t="s">
        <v>603</v>
      </c>
      <c r="B437" s="264"/>
      <c r="C437" s="238"/>
      <c r="D437" s="654">
        <v>912</v>
      </c>
      <c r="E437" s="655"/>
      <c r="F437" s="654">
        <v>0</v>
      </c>
      <c r="G437" s="655"/>
      <c r="H437" s="654">
        <v>912</v>
      </c>
      <c r="I437" s="655"/>
      <c r="J437" s="306">
        <v>126</v>
      </c>
      <c r="K437" s="238"/>
      <c r="L437" s="306">
        <v>91.8</v>
      </c>
      <c r="M437" s="238"/>
      <c r="N437" s="654">
        <v>106432</v>
      </c>
      <c r="O437" s="740"/>
      <c r="S437" s="264" t="s">
        <v>604</v>
      </c>
      <c r="T437" s="264"/>
      <c r="U437" s="238"/>
      <c r="V437" s="741">
        <v>783</v>
      </c>
      <c r="W437" s="742"/>
      <c r="X437" s="712">
        <v>2079</v>
      </c>
      <c r="Y437" s="743"/>
      <c r="Z437" s="744">
        <v>46.9</v>
      </c>
      <c r="AA437" s="745"/>
      <c r="AB437" s="712">
        <v>170754</v>
      </c>
      <c r="AC437" s="743"/>
      <c r="AD437" s="746">
        <v>95.37</v>
      </c>
      <c r="AE437" s="747"/>
      <c r="AF437" s="712">
        <v>71221</v>
      </c>
      <c r="AG437" s="713"/>
      <c r="AH437" s="713"/>
    </row>
    <row r="438" spans="1:34" s="86" customFormat="1" ht="13.5">
      <c r="A438" s="264" t="s">
        <v>604</v>
      </c>
      <c r="B438" s="264"/>
      <c r="C438" s="238"/>
      <c r="D438" s="654">
        <v>906</v>
      </c>
      <c r="E438" s="655"/>
      <c r="F438" s="654">
        <v>1</v>
      </c>
      <c r="G438" s="655"/>
      <c r="H438" s="654">
        <v>907</v>
      </c>
      <c r="I438" s="655"/>
      <c r="J438" s="306">
        <v>124</v>
      </c>
      <c r="K438" s="238"/>
      <c r="L438" s="669">
        <v>77.1</v>
      </c>
      <c r="M438" s="670"/>
      <c r="N438" s="654">
        <v>102226</v>
      </c>
      <c r="O438" s="740"/>
      <c r="S438" s="264" t="s">
        <v>605</v>
      </c>
      <c r="T438" s="264"/>
      <c r="U438" s="238"/>
      <c r="V438" s="750">
        <v>770</v>
      </c>
      <c r="W438" s="750"/>
      <c r="X438" s="751">
        <v>2041</v>
      </c>
      <c r="Y438" s="751"/>
      <c r="Z438" s="744">
        <v>46.6</v>
      </c>
      <c r="AA438" s="745"/>
      <c r="AB438" s="712">
        <v>165166</v>
      </c>
      <c r="AC438" s="743"/>
      <c r="AD438" s="752">
        <v>94.55</v>
      </c>
      <c r="AE438" s="752"/>
      <c r="AF438" s="712">
        <v>80924</v>
      </c>
      <c r="AG438" s="713"/>
      <c r="AH438" s="713"/>
    </row>
    <row r="439" spans="1:34" s="86" customFormat="1" ht="13.5">
      <c r="A439" s="264" t="s">
        <v>605</v>
      </c>
      <c r="B439" s="264"/>
      <c r="C439" s="238"/>
      <c r="D439" s="654">
        <v>894</v>
      </c>
      <c r="E439" s="655"/>
      <c r="F439" s="654">
        <v>0</v>
      </c>
      <c r="G439" s="655"/>
      <c r="H439" s="654">
        <v>894</v>
      </c>
      <c r="I439" s="655"/>
      <c r="J439" s="306">
        <v>157</v>
      </c>
      <c r="K439" s="238"/>
      <c r="L439" s="306">
        <v>77.1</v>
      </c>
      <c r="M439" s="238"/>
      <c r="N439" s="654">
        <v>99938</v>
      </c>
      <c r="O439" s="740"/>
      <c r="S439" s="264" t="s">
        <v>707</v>
      </c>
      <c r="T439" s="264"/>
      <c r="U439" s="238"/>
      <c r="V439" s="750">
        <v>742</v>
      </c>
      <c r="W439" s="750"/>
      <c r="X439" s="751">
        <v>1943</v>
      </c>
      <c r="Y439" s="751"/>
      <c r="Z439" s="744">
        <v>45.9</v>
      </c>
      <c r="AA439" s="745"/>
      <c r="AB439" s="712">
        <v>157374</v>
      </c>
      <c r="AC439" s="743"/>
      <c r="AD439" s="752">
        <v>95.01</v>
      </c>
      <c r="AE439" s="752"/>
      <c r="AF439" s="712">
        <v>80996</v>
      </c>
      <c r="AG439" s="713"/>
      <c r="AH439" s="713"/>
    </row>
    <row r="440" spans="1:34" s="86" customFormat="1" ht="13.5">
      <c r="A440" s="264" t="s">
        <v>707</v>
      </c>
      <c r="B440" s="264"/>
      <c r="C440" s="238"/>
      <c r="D440" s="654">
        <v>865</v>
      </c>
      <c r="E440" s="655"/>
      <c r="F440" s="654">
        <v>0</v>
      </c>
      <c r="G440" s="655"/>
      <c r="H440" s="654">
        <v>865</v>
      </c>
      <c r="I440" s="655"/>
      <c r="J440" s="306">
        <v>165</v>
      </c>
      <c r="K440" s="238"/>
      <c r="L440" s="306">
        <v>81.2</v>
      </c>
      <c r="M440" s="238"/>
      <c r="N440" s="654">
        <v>101183</v>
      </c>
      <c r="O440" s="740"/>
      <c r="S440" s="264" t="s">
        <v>733</v>
      </c>
      <c r="T440" s="264"/>
      <c r="U440" s="238"/>
      <c r="V440" s="750">
        <v>735</v>
      </c>
      <c r="W440" s="750"/>
      <c r="X440" s="751">
        <v>1867</v>
      </c>
      <c r="Y440" s="751"/>
      <c r="Z440" s="744">
        <v>45.3</v>
      </c>
      <c r="AA440" s="745"/>
      <c r="AB440" s="712">
        <v>145714</v>
      </c>
      <c r="AC440" s="743"/>
      <c r="AD440" s="753">
        <v>96.1</v>
      </c>
      <c r="AE440" s="753"/>
      <c r="AF440" s="712">
        <v>78047</v>
      </c>
      <c r="AG440" s="713"/>
      <c r="AH440" s="713"/>
    </row>
    <row r="441" spans="1:34" s="86" customFormat="1" ht="13.5">
      <c r="A441" s="264" t="s">
        <v>1008</v>
      </c>
      <c r="B441" s="264"/>
      <c r="C441" s="238"/>
      <c r="D441" s="654">
        <v>816</v>
      </c>
      <c r="E441" s="655"/>
      <c r="F441" s="654">
        <v>0</v>
      </c>
      <c r="G441" s="655"/>
      <c r="H441" s="654">
        <v>816</v>
      </c>
      <c r="I441" s="655"/>
      <c r="J441" s="306">
        <v>154</v>
      </c>
      <c r="K441" s="238"/>
      <c r="L441" s="306">
        <v>80.6</v>
      </c>
      <c r="M441" s="238"/>
      <c r="N441" s="654">
        <v>95706</v>
      </c>
      <c r="O441" s="740"/>
      <c r="S441" s="264" t="s">
        <v>746</v>
      </c>
      <c r="T441" s="264"/>
      <c r="U441" s="238"/>
      <c r="V441" s="754">
        <v>733</v>
      </c>
      <c r="W441" s="742"/>
      <c r="X441" s="713">
        <v>1780</v>
      </c>
      <c r="Y441" s="743"/>
      <c r="Z441" s="744">
        <v>44</v>
      </c>
      <c r="AA441" s="745"/>
      <c r="AB441" s="712">
        <v>141907</v>
      </c>
      <c r="AC441" s="743"/>
      <c r="AD441" s="755">
        <v>95.89</v>
      </c>
      <c r="AE441" s="747"/>
      <c r="AF441" s="712">
        <v>79723</v>
      </c>
      <c r="AG441" s="713"/>
      <c r="AH441" s="713"/>
    </row>
    <row r="442" spans="1:34" s="86" customFormat="1" ht="13.5">
      <c r="A442" s="264" t="s">
        <v>746</v>
      </c>
      <c r="B442" s="264"/>
      <c r="C442" s="238"/>
      <c r="D442" s="654">
        <v>784</v>
      </c>
      <c r="E442" s="655"/>
      <c r="F442" s="654">
        <v>1</v>
      </c>
      <c r="G442" s="655"/>
      <c r="H442" s="654">
        <v>785</v>
      </c>
      <c r="I442" s="655"/>
      <c r="J442" s="306">
        <v>163</v>
      </c>
      <c r="K442" s="238"/>
      <c r="L442" s="306">
        <v>80.5</v>
      </c>
      <c r="M442" s="238"/>
      <c r="N442" s="654">
        <v>90780</v>
      </c>
      <c r="O442" s="740"/>
      <c r="S442" s="264" t="s">
        <v>795</v>
      </c>
      <c r="T442" s="264"/>
      <c r="U442" s="238"/>
      <c r="V442" s="750">
        <v>631</v>
      </c>
      <c r="W442" s="750"/>
      <c r="X442" s="751">
        <v>1357</v>
      </c>
      <c r="Y442" s="751"/>
      <c r="Z442" s="744">
        <v>34.3</v>
      </c>
      <c r="AA442" s="745"/>
      <c r="AB442" s="712">
        <v>121263</v>
      </c>
      <c r="AC442" s="743"/>
      <c r="AD442" s="752">
        <v>93.45</v>
      </c>
      <c r="AE442" s="752"/>
      <c r="AF442" s="712">
        <v>89361</v>
      </c>
      <c r="AG442" s="713"/>
      <c r="AH442" s="713"/>
    </row>
    <row r="443" spans="1:34" s="86" customFormat="1" ht="13.5">
      <c r="A443" s="264" t="s">
        <v>795</v>
      </c>
      <c r="B443" s="264"/>
      <c r="C443" s="238"/>
      <c r="D443" s="654">
        <v>768</v>
      </c>
      <c r="E443" s="655"/>
      <c r="F443" s="654">
        <v>1</v>
      </c>
      <c r="G443" s="655"/>
      <c r="H443" s="654">
        <v>769</v>
      </c>
      <c r="I443" s="655"/>
      <c r="J443" s="306">
        <v>162</v>
      </c>
      <c r="K443" s="238"/>
      <c r="L443" s="306">
        <v>78.6</v>
      </c>
      <c r="M443" s="238"/>
      <c r="N443" s="654">
        <v>84802</v>
      </c>
      <c r="O443" s="740"/>
      <c r="S443" s="264" t="s">
        <v>794</v>
      </c>
      <c r="T443" s="264"/>
      <c r="U443" s="238"/>
      <c r="V443" s="742">
        <v>615</v>
      </c>
      <c r="W443" s="750"/>
      <c r="X443" s="751">
        <v>1322</v>
      </c>
      <c r="Y443" s="751"/>
      <c r="Z443" s="744">
        <v>33.2</v>
      </c>
      <c r="AA443" s="745"/>
      <c r="AB443" s="712">
        <v>113984</v>
      </c>
      <c r="AC443" s="743"/>
      <c r="AD443" s="753">
        <v>94.4</v>
      </c>
      <c r="AE443" s="753"/>
      <c r="AF443" s="712">
        <v>86221</v>
      </c>
      <c r="AG443" s="713"/>
      <c r="AH443" s="713"/>
    </row>
    <row r="444" spans="1:34" s="86" customFormat="1" ht="13.5">
      <c r="A444" s="264" t="s">
        <v>794</v>
      </c>
      <c r="B444" s="264"/>
      <c r="C444" s="238"/>
      <c r="D444" s="654">
        <v>718</v>
      </c>
      <c r="E444" s="655"/>
      <c r="F444" s="654">
        <v>2</v>
      </c>
      <c r="G444" s="655"/>
      <c r="H444" s="654">
        <v>720</v>
      </c>
      <c r="I444" s="655"/>
      <c r="J444" s="306">
        <v>202</v>
      </c>
      <c r="K444" s="238"/>
      <c r="L444" s="306">
        <v>75.4</v>
      </c>
      <c r="M444" s="238"/>
      <c r="N444" s="654">
        <v>74400</v>
      </c>
      <c r="O444" s="740"/>
      <c r="S444" s="264" t="s">
        <v>548</v>
      </c>
      <c r="T444" s="264"/>
      <c r="U444" s="238"/>
      <c r="V444" s="742">
        <v>597</v>
      </c>
      <c r="W444" s="750"/>
      <c r="X444" s="751">
        <v>1247</v>
      </c>
      <c r="Y444" s="751"/>
      <c r="Z444" s="744">
        <v>33.5</v>
      </c>
      <c r="AA444" s="745"/>
      <c r="AB444" s="712">
        <v>107881</v>
      </c>
      <c r="AC444" s="743"/>
      <c r="AD444" s="753">
        <v>95.17</v>
      </c>
      <c r="AE444" s="753"/>
      <c r="AF444" s="712">
        <v>86512</v>
      </c>
      <c r="AG444" s="713"/>
      <c r="AH444" s="713"/>
    </row>
    <row r="445" spans="1:34" s="86" customFormat="1" ht="13.5">
      <c r="A445" s="264" t="s">
        <v>548</v>
      </c>
      <c r="B445" s="264"/>
      <c r="C445" s="238"/>
      <c r="D445" s="654">
        <v>684</v>
      </c>
      <c r="E445" s="655"/>
      <c r="F445" s="654">
        <v>2</v>
      </c>
      <c r="G445" s="655"/>
      <c r="H445" s="654">
        <v>686</v>
      </c>
      <c r="I445" s="655"/>
      <c r="J445" s="306">
        <v>212</v>
      </c>
      <c r="K445" s="238"/>
      <c r="L445" s="306">
        <v>74.1</v>
      </c>
      <c r="M445" s="238"/>
      <c r="N445" s="654">
        <v>69751</v>
      </c>
      <c r="O445" s="740"/>
      <c r="S445" s="264" t="s">
        <v>854</v>
      </c>
      <c r="T445" s="264"/>
      <c r="U445" s="238"/>
      <c r="V445" s="756">
        <v>581</v>
      </c>
      <c r="W445" s="758"/>
      <c r="X445" s="242">
        <v>1187</v>
      </c>
      <c r="Y445" s="240"/>
      <c r="Z445" s="251">
        <v>32.4</v>
      </c>
      <c r="AA445" s="252"/>
      <c r="AB445" s="756">
        <v>104957</v>
      </c>
      <c r="AC445" s="757"/>
      <c r="AD445" s="759">
        <v>95.27</v>
      </c>
      <c r="AE445" s="760"/>
      <c r="AF445" s="242">
        <v>88422</v>
      </c>
      <c r="AG445" s="717"/>
      <c r="AH445" s="717"/>
    </row>
    <row r="446" spans="1:34" s="86" customFormat="1" ht="14.25" thickBot="1">
      <c r="A446" s="264" t="s">
        <v>854</v>
      </c>
      <c r="B446" s="264"/>
      <c r="C446" s="238"/>
      <c r="D446" s="654">
        <v>636</v>
      </c>
      <c r="E446" s="655"/>
      <c r="F446" s="654">
        <v>1</v>
      </c>
      <c r="G446" s="655"/>
      <c r="H446" s="654">
        <v>637</v>
      </c>
      <c r="I446" s="655"/>
      <c r="J446" s="306">
        <v>206</v>
      </c>
      <c r="K446" s="238"/>
      <c r="L446" s="306">
        <v>74.9</v>
      </c>
      <c r="M446" s="238"/>
      <c r="N446" s="654">
        <v>66859</v>
      </c>
      <c r="O446" s="740"/>
      <c r="S446" s="236" t="s">
        <v>982</v>
      </c>
      <c r="T446" s="248"/>
      <c r="U446" s="248"/>
      <c r="V446" s="886">
        <v>579</v>
      </c>
      <c r="W446" s="887"/>
      <c r="X446" s="886">
        <v>1120</v>
      </c>
      <c r="Y446" s="887"/>
      <c r="Z446" s="888">
        <v>31.1</v>
      </c>
      <c r="AA446" s="253"/>
      <c r="AB446" s="887">
        <v>121228</v>
      </c>
      <c r="AC446" s="887"/>
      <c r="AD446" s="889">
        <v>95.22</v>
      </c>
      <c r="AE446" s="889"/>
      <c r="AF446" s="720">
        <v>108239</v>
      </c>
      <c r="AG446" s="720"/>
      <c r="AH446" s="720"/>
    </row>
    <row r="447" spans="1:27" s="86" customFormat="1" ht="13.5">
      <c r="A447" s="238" t="s">
        <v>982</v>
      </c>
      <c r="B447" s="239"/>
      <c r="C447" s="239"/>
      <c r="D447" s="761">
        <v>581</v>
      </c>
      <c r="E447" s="761"/>
      <c r="F447" s="761">
        <v>0</v>
      </c>
      <c r="G447" s="761"/>
      <c r="H447" s="761">
        <v>581</v>
      </c>
      <c r="I447" s="761"/>
      <c r="J447" s="239">
        <v>184</v>
      </c>
      <c r="K447" s="239"/>
      <c r="L447" s="239">
        <v>70.5</v>
      </c>
      <c r="M447" s="239"/>
      <c r="N447" s="654">
        <v>61711</v>
      </c>
      <c r="O447" s="740"/>
      <c r="S447" s="232" t="s">
        <v>254</v>
      </c>
      <c r="T447" s="232"/>
      <c r="U447" s="890" t="s">
        <v>256</v>
      </c>
      <c r="V447" s="890"/>
      <c r="W447" s="890"/>
      <c r="X447" s="890"/>
      <c r="Y447" s="890"/>
      <c r="Z447" s="890"/>
      <c r="AA447" s="890"/>
    </row>
    <row r="448" spans="1:34" s="86" customFormat="1" ht="14.25" thickBot="1">
      <c r="A448" s="266" t="s">
        <v>1003</v>
      </c>
      <c r="B448" s="253"/>
      <c r="C448" s="253"/>
      <c r="D448" s="762">
        <v>549</v>
      </c>
      <c r="E448" s="762"/>
      <c r="F448" s="762">
        <v>0</v>
      </c>
      <c r="G448" s="762"/>
      <c r="H448" s="762">
        <v>549</v>
      </c>
      <c r="I448" s="762"/>
      <c r="J448" s="253">
        <v>206</v>
      </c>
      <c r="K448" s="253"/>
      <c r="L448" s="253">
        <v>73.62</v>
      </c>
      <c r="M448" s="253"/>
      <c r="N448" s="686">
        <v>60673</v>
      </c>
      <c r="O448" s="688"/>
      <c r="S448" s="652"/>
      <c r="T448" s="652"/>
      <c r="U448" s="273" t="s">
        <v>255</v>
      </c>
      <c r="V448" s="273"/>
      <c r="W448" s="273"/>
      <c r="X448" s="273"/>
      <c r="Y448" s="273"/>
      <c r="Z448" s="273"/>
      <c r="AA448" s="273"/>
      <c r="AC448" s="652" t="s">
        <v>257</v>
      </c>
      <c r="AD448" s="652"/>
      <c r="AE448" s="652"/>
      <c r="AF448" s="652"/>
      <c r="AG448" s="652"/>
      <c r="AH448" s="652"/>
    </row>
    <row r="449" spans="8:34" s="86" customFormat="1" ht="13.5">
      <c r="H449" s="232" t="s">
        <v>897</v>
      </c>
      <c r="I449" s="232"/>
      <c r="J449" s="232"/>
      <c r="K449" s="232"/>
      <c r="L449" s="232"/>
      <c r="M449" s="232"/>
      <c r="N449" s="232"/>
      <c r="O449" s="232"/>
      <c r="S449" s="652"/>
      <c r="T449" s="652"/>
      <c r="U449" s="212"/>
      <c r="V449" s="212"/>
      <c r="W449" s="212"/>
      <c r="X449" s="212"/>
      <c r="Y449" s="212"/>
      <c r="Z449" s="212"/>
      <c r="AA449" s="212"/>
      <c r="AB449" s="19"/>
      <c r="AC449" s="19"/>
      <c r="AD449" s="19"/>
      <c r="AE449" s="19"/>
      <c r="AF449" s="19"/>
      <c r="AG449" s="19"/>
      <c r="AH449" s="19"/>
    </row>
    <row r="450" spans="8:34" s="86" customFormat="1" ht="13.5">
      <c r="H450" s="19"/>
      <c r="I450" s="19"/>
      <c r="J450" s="19"/>
      <c r="K450" s="19"/>
      <c r="L450" s="19"/>
      <c r="M450" s="19"/>
      <c r="N450" s="19"/>
      <c r="O450" s="19"/>
      <c r="S450" s="87"/>
      <c r="T450" s="87"/>
      <c r="U450" s="38"/>
      <c r="V450" s="38"/>
      <c r="W450" s="38"/>
      <c r="X450" s="38"/>
      <c r="Y450" s="38"/>
      <c r="Z450" s="38"/>
      <c r="AA450" s="38"/>
      <c r="AB450" s="19"/>
      <c r="AC450" s="77"/>
      <c r="AD450" s="77"/>
      <c r="AE450" s="77"/>
      <c r="AF450" s="77"/>
      <c r="AG450" s="77"/>
      <c r="AH450" s="77"/>
    </row>
    <row r="451" spans="8:34" s="86" customFormat="1" ht="13.5">
      <c r="H451" s="19"/>
      <c r="I451" s="19"/>
      <c r="J451" s="19"/>
      <c r="K451" s="19"/>
      <c r="L451" s="19"/>
      <c r="M451" s="19"/>
      <c r="N451" s="19"/>
      <c r="O451" s="19"/>
      <c r="S451" s="87"/>
      <c r="T451" s="87"/>
      <c r="U451" s="38"/>
      <c r="V451" s="38"/>
      <c r="W451" s="38"/>
      <c r="X451" s="38"/>
      <c r="Y451" s="38"/>
      <c r="Z451" s="38"/>
      <c r="AA451" s="38"/>
      <c r="AC451" s="286"/>
      <c r="AD451" s="286"/>
      <c r="AE451" s="286"/>
      <c r="AF451" s="286"/>
      <c r="AG451" s="286"/>
      <c r="AH451" s="286"/>
    </row>
    <row r="452" spans="1:37" s="86" customFormat="1" ht="21" customHeight="1" thickBot="1">
      <c r="A452" s="279" t="s">
        <v>258</v>
      </c>
      <c r="B452" s="279"/>
      <c r="C452" s="279"/>
      <c r="D452" s="279"/>
      <c r="E452" s="279"/>
      <c r="F452" s="279"/>
      <c r="M452" s="166" t="s">
        <v>228</v>
      </c>
      <c r="N452" s="99"/>
      <c r="O452" s="99"/>
      <c r="P452" s="99"/>
      <c r="Q452" s="99"/>
      <c r="R452" s="99"/>
      <c r="S452" s="99"/>
      <c r="AF452" s="19"/>
      <c r="AG452" s="19"/>
      <c r="AH452" s="19"/>
      <c r="AI452" s="82" t="s">
        <v>237</v>
      </c>
      <c r="AJ452" s="82"/>
      <c r="AK452" s="82"/>
    </row>
    <row r="453" spans="1:37" s="86" customFormat="1" ht="13.5">
      <c r="A453" s="260" t="s">
        <v>963</v>
      </c>
      <c r="B453" s="763"/>
      <c r="C453" s="763"/>
      <c r="D453" s="312" t="s">
        <v>259</v>
      </c>
      <c r="E453" s="312"/>
      <c r="F453" s="312"/>
      <c r="G453" s="312"/>
      <c r="H453" s="312" t="s">
        <v>261</v>
      </c>
      <c r="I453" s="255"/>
      <c r="M453" s="256" t="s">
        <v>235</v>
      </c>
      <c r="N453" s="256"/>
      <c r="O453" s="666"/>
      <c r="P453" s="287" t="s">
        <v>82</v>
      </c>
      <c r="Q453" s="287"/>
      <c r="R453" s="271" t="s">
        <v>234</v>
      </c>
      <c r="S453" s="272"/>
      <c r="T453" s="272"/>
      <c r="U453" s="272"/>
      <c r="V453" s="272"/>
      <c r="W453" s="272"/>
      <c r="X453" s="272"/>
      <c r="Y453" s="272"/>
      <c r="Z453" s="272"/>
      <c r="AA453" s="272"/>
      <c r="AB453" s="272"/>
      <c r="AC453" s="272"/>
      <c r="AD453" s="272"/>
      <c r="AE453" s="272"/>
      <c r="AF453" s="272"/>
      <c r="AG453" s="272"/>
      <c r="AH453" s="272"/>
      <c r="AI453" s="272"/>
      <c r="AJ453" s="272"/>
      <c r="AK453" s="272"/>
    </row>
    <row r="454" spans="1:37" s="86" customFormat="1" ht="13.5">
      <c r="A454" s="262"/>
      <c r="B454" s="764"/>
      <c r="C454" s="764"/>
      <c r="D454" s="288" t="s">
        <v>0</v>
      </c>
      <c r="E454" s="288"/>
      <c r="F454" s="288" t="s">
        <v>260</v>
      </c>
      <c r="G454" s="288"/>
      <c r="H454" s="313"/>
      <c r="I454" s="257"/>
      <c r="M454" s="308"/>
      <c r="N454" s="308"/>
      <c r="O454" s="309"/>
      <c r="P454" s="288"/>
      <c r="Q454" s="288"/>
      <c r="R454" s="348" t="s">
        <v>105</v>
      </c>
      <c r="S454" s="349"/>
      <c r="T454" s="349"/>
      <c r="U454" s="349"/>
      <c r="V454" s="349"/>
      <c r="W454" s="349"/>
      <c r="X454" s="349"/>
      <c r="Y454" s="349"/>
      <c r="Z454" s="349"/>
      <c r="AA454" s="381"/>
      <c r="AB454" s="348" t="s">
        <v>106</v>
      </c>
      <c r="AC454" s="349"/>
      <c r="AD454" s="349"/>
      <c r="AE454" s="349"/>
      <c r="AF454" s="349"/>
      <c r="AG454" s="349"/>
      <c r="AH454" s="349"/>
      <c r="AI454" s="349"/>
      <c r="AJ454" s="349"/>
      <c r="AK454" s="349"/>
    </row>
    <row r="455" spans="1:37" s="86" customFormat="1" ht="13.5">
      <c r="A455" s="238"/>
      <c r="B455" s="239"/>
      <c r="C455" s="239"/>
      <c r="D455" s="239" t="s">
        <v>262</v>
      </c>
      <c r="E455" s="239"/>
      <c r="F455" s="239" t="s">
        <v>135</v>
      </c>
      <c r="G455" s="239"/>
      <c r="H455" s="239" t="s">
        <v>613</v>
      </c>
      <c r="I455" s="306"/>
      <c r="M455" s="258"/>
      <c r="N455" s="258"/>
      <c r="O455" s="268"/>
      <c r="P455" s="288"/>
      <c r="Q455" s="288"/>
      <c r="R455" s="348" t="s">
        <v>229</v>
      </c>
      <c r="S455" s="381"/>
      <c r="T455" s="348" t="s">
        <v>230</v>
      </c>
      <c r="U455" s="381"/>
      <c r="V455" s="288" t="s">
        <v>231</v>
      </c>
      <c r="W455" s="288"/>
      <c r="X455" s="288" t="s">
        <v>232</v>
      </c>
      <c r="Y455" s="288"/>
      <c r="Z455" s="348" t="s">
        <v>233</v>
      </c>
      <c r="AA455" s="381"/>
      <c r="AB455" s="348" t="s">
        <v>229</v>
      </c>
      <c r="AC455" s="381"/>
      <c r="AD455" s="288" t="s">
        <v>230</v>
      </c>
      <c r="AE455" s="288"/>
      <c r="AF455" s="348" t="s">
        <v>231</v>
      </c>
      <c r="AG455" s="381"/>
      <c r="AH455" s="348" t="s">
        <v>232</v>
      </c>
      <c r="AI455" s="381"/>
      <c r="AJ455" s="348" t="s">
        <v>233</v>
      </c>
      <c r="AK455" s="349"/>
    </row>
    <row r="456" spans="1:37" s="86" customFormat="1" ht="13.5">
      <c r="A456" s="264" t="s">
        <v>984</v>
      </c>
      <c r="B456" s="264"/>
      <c r="C456" s="238"/>
      <c r="D456" s="24"/>
      <c r="E456" s="77">
        <v>7</v>
      </c>
      <c r="F456" s="24"/>
      <c r="G456" s="77">
        <v>11</v>
      </c>
      <c r="H456" s="765">
        <v>2.34</v>
      </c>
      <c r="I456" s="766"/>
      <c r="M456" s="264" t="s">
        <v>1069</v>
      </c>
      <c r="N456" s="264"/>
      <c r="O456" s="238"/>
      <c r="P456" s="81"/>
      <c r="Q456" s="19">
        <v>109</v>
      </c>
      <c r="R456" s="24"/>
      <c r="S456" s="77">
        <v>0</v>
      </c>
      <c r="T456" s="24"/>
      <c r="U456" s="77">
        <v>1</v>
      </c>
      <c r="V456" s="24"/>
      <c r="W456" s="77">
        <v>7</v>
      </c>
      <c r="X456" s="24"/>
      <c r="Y456" s="77">
        <v>41</v>
      </c>
      <c r="Z456" s="24"/>
      <c r="AA456" s="77">
        <v>60</v>
      </c>
      <c r="AB456" s="24"/>
      <c r="AC456" s="77">
        <v>0</v>
      </c>
      <c r="AD456" s="24"/>
      <c r="AE456" s="77">
        <v>0</v>
      </c>
      <c r="AF456" s="24"/>
      <c r="AG456" s="77">
        <v>0</v>
      </c>
      <c r="AH456" s="24"/>
      <c r="AI456" s="77">
        <v>0</v>
      </c>
      <c r="AJ456" s="24"/>
      <c r="AK456" s="77">
        <v>0</v>
      </c>
    </row>
    <row r="457" spans="1:37" s="86" customFormat="1" ht="13.5">
      <c r="A457" s="264" t="s">
        <v>601</v>
      </c>
      <c r="B457" s="264"/>
      <c r="C457" s="238"/>
      <c r="D457" s="24"/>
      <c r="E457" s="77">
        <v>7</v>
      </c>
      <c r="F457" s="24"/>
      <c r="G457" s="77">
        <v>11</v>
      </c>
      <c r="H457" s="306">
        <v>2.35</v>
      </c>
      <c r="I457" s="264"/>
      <c r="M457" s="264" t="s">
        <v>599</v>
      </c>
      <c r="N457" s="264"/>
      <c r="O457" s="238"/>
      <c r="P457" s="81"/>
      <c r="Q457" s="19">
        <v>99</v>
      </c>
      <c r="R457" s="24"/>
      <c r="S457" s="77">
        <v>0</v>
      </c>
      <c r="T457" s="24"/>
      <c r="U457" s="77">
        <v>2</v>
      </c>
      <c r="V457" s="24"/>
      <c r="W457" s="77">
        <v>5</v>
      </c>
      <c r="X457" s="24"/>
      <c r="Y457" s="77">
        <v>39</v>
      </c>
      <c r="Z457" s="24"/>
      <c r="AA457" s="77">
        <v>53</v>
      </c>
      <c r="AB457" s="24"/>
      <c r="AC457" s="77">
        <v>0</v>
      </c>
      <c r="AD457" s="24"/>
      <c r="AE457" s="77">
        <v>0</v>
      </c>
      <c r="AF457" s="24"/>
      <c r="AG457" s="77">
        <v>0</v>
      </c>
      <c r="AH457" s="24"/>
      <c r="AI457" s="77">
        <v>0</v>
      </c>
      <c r="AJ457" s="24"/>
      <c r="AK457" s="77">
        <v>0</v>
      </c>
    </row>
    <row r="458" spans="1:37" s="86" customFormat="1" ht="13.5">
      <c r="A458" s="264" t="s">
        <v>602</v>
      </c>
      <c r="B458" s="264"/>
      <c r="C458" s="238"/>
      <c r="D458" s="24"/>
      <c r="E458" s="77">
        <v>7</v>
      </c>
      <c r="F458" s="24"/>
      <c r="G458" s="77">
        <v>11</v>
      </c>
      <c r="H458" s="767">
        <v>2.39</v>
      </c>
      <c r="I458" s="768"/>
      <c r="M458" s="264" t="s">
        <v>600</v>
      </c>
      <c r="N458" s="264"/>
      <c r="O458" s="238"/>
      <c r="P458" s="81"/>
      <c r="Q458" s="19">
        <v>69</v>
      </c>
      <c r="R458" s="24"/>
      <c r="S458" s="77">
        <v>0</v>
      </c>
      <c r="T458" s="24"/>
      <c r="U458" s="77">
        <v>1</v>
      </c>
      <c r="V458" s="24"/>
      <c r="W458" s="77">
        <v>4</v>
      </c>
      <c r="X458" s="24"/>
      <c r="Y458" s="77">
        <v>30</v>
      </c>
      <c r="Z458" s="24"/>
      <c r="AA458" s="77">
        <v>34</v>
      </c>
      <c r="AB458" s="24"/>
      <c r="AC458" s="77">
        <v>0</v>
      </c>
      <c r="AD458" s="24"/>
      <c r="AE458" s="77">
        <v>0</v>
      </c>
      <c r="AF458" s="24"/>
      <c r="AG458" s="77">
        <v>0</v>
      </c>
      <c r="AH458" s="24"/>
      <c r="AI458" s="77">
        <v>0</v>
      </c>
      <c r="AJ458" s="24"/>
      <c r="AK458" s="77">
        <v>0</v>
      </c>
    </row>
    <row r="459" spans="1:37" s="86" customFormat="1" ht="13.5">
      <c r="A459" s="264" t="s">
        <v>603</v>
      </c>
      <c r="B459" s="264"/>
      <c r="C459" s="238"/>
      <c r="D459" s="24"/>
      <c r="E459" s="77">
        <v>8</v>
      </c>
      <c r="F459" s="24"/>
      <c r="G459" s="77">
        <v>11</v>
      </c>
      <c r="H459" s="306">
        <v>2.43</v>
      </c>
      <c r="I459" s="264"/>
      <c r="M459" s="264" t="s">
        <v>601</v>
      </c>
      <c r="N459" s="264"/>
      <c r="O459" s="238"/>
      <c r="P459" s="81"/>
      <c r="Q459" s="19">
        <v>65</v>
      </c>
      <c r="R459" s="24"/>
      <c r="S459" s="77">
        <v>0</v>
      </c>
      <c r="T459" s="24"/>
      <c r="U459" s="77">
        <v>1</v>
      </c>
      <c r="V459" s="24"/>
      <c r="W459" s="77">
        <v>5</v>
      </c>
      <c r="X459" s="24"/>
      <c r="Y459" s="77">
        <v>28</v>
      </c>
      <c r="Z459" s="24"/>
      <c r="AA459" s="77">
        <v>31</v>
      </c>
      <c r="AB459" s="24"/>
      <c r="AC459" s="77">
        <v>0</v>
      </c>
      <c r="AD459" s="24"/>
      <c r="AE459" s="77">
        <v>0</v>
      </c>
      <c r="AF459" s="24"/>
      <c r="AG459" s="77">
        <v>0</v>
      </c>
      <c r="AH459" s="24"/>
      <c r="AI459" s="77">
        <v>0</v>
      </c>
      <c r="AJ459" s="24"/>
      <c r="AK459" s="77">
        <v>0</v>
      </c>
    </row>
    <row r="460" spans="1:37" s="86" customFormat="1" ht="13.5">
      <c r="A460" s="264" t="s">
        <v>604</v>
      </c>
      <c r="B460" s="264"/>
      <c r="C460" s="238"/>
      <c r="D460" s="24"/>
      <c r="E460" s="77">
        <v>7</v>
      </c>
      <c r="F460" s="24"/>
      <c r="G460" s="77">
        <v>10</v>
      </c>
      <c r="H460" s="306">
        <v>2.25</v>
      </c>
      <c r="I460" s="264"/>
      <c r="M460" s="264" t="s">
        <v>602</v>
      </c>
      <c r="N460" s="264"/>
      <c r="O460" s="238"/>
      <c r="P460" s="81"/>
      <c r="Q460" s="19">
        <v>64</v>
      </c>
      <c r="R460" s="24"/>
      <c r="S460" s="77">
        <v>0</v>
      </c>
      <c r="T460" s="24"/>
      <c r="U460" s="77">
        <v>1</v>
      </c>
      <c r="V460" s="24"/>
      <c r="W460" s="77">
        <v>4</v>
      </c>
      <c r="X460" s="24"/>
      <c r="Y460" s="77">
        <v>25</v>
      </c>
      <c r="Z460" s="24"/>
      <c r="AA460" s="77">
        <v>34</v>
      </c>
      <c r="AB460" s="24"/>
      <c r="AC460" s="77">
        <v>0</v>
      </c>
      <c r="AD460" s="24"/>
      <c r="AE460" s="77">
        <v>0</v>
      </c>
      <c r="AF460" s="24"/>
      <c r="AG460" s="77">
        <v>0</v>
      </c>
      <c r="AH460" s="24"/>
      <c r="AI460" s="77">
        <v>0</v>
      </c>
      <c r="AJ460" s="24"/>
      <c r="AK460" s="77">
        <v>0</v>
      </c>
    </row>
    <row r="461" spans="1:37" s="86" customFormat="1" ht="13.5">
      <c r="A461" s="264" t="s">
        <v>605</v>
      </c>
      <c r="B461" s="264"/>
      <c r="C461" s="238"/>
      <c r="D461" s="24"/>
      <c r="E461" s="77">
        <v>7</v>
      </c>
      <c r="F461" s="24"/>
      <c r="G461" s="77">
        <v>9</v>
      </c>
      <c r="H461" s="306">
        <v>2.05</v>
      </c>
      <c r="I461" s="264"/>
      <c r="M461" s="264" t="s">
        <v>603</v>
      </c>
      <c r="N461" s="264"/>
      <c r="O461" s="238"/>
      <c r="P461" s="81"/>
      <c r="Q461" s="19">
        <v>58</v>
      </c>
      <c r="R461" s="24"/>
      <c r="S461" s="77">
        <v>0</v>
      </c>
      <c r="T461" s="24"/>
      <c r="U461" s="77">
        <v>2</v>
      </c>
      <c r="V461" s="24"/>
      <c r="W461" s="77">
        <v>2</v>
      </c>
      <c r="X461" s="24"/>
      <c r="Y461" s="77">
        <v>23</v>
      </c>
      <c r="Z461" s="24"/>
      <c r="AA461" s="77">
        <v>31</v>
      </c>
      <c r="AB461" s="24"/>
      <c r="AC461" s="77">
        <v>0</v>
      </c>
      <c r="AD461" s="24"/>
      <c r="AE461" s="77">
        <v>0</v>
      </c>
      <c r="AF461" s="24"/>
      <c r="AG461" s="77">
        <v>0</v>
      </c>
      <c r="AH461" s="24"/>
      <c r="AI461" s="77">
        <v>0</v>
      </c>
      <c r="AJ461" s="24"/>
      <c r="AK461" s="77">
        <v>0</v>
      </c>
    </row>
    <row r="462" spans="1:37" s="86" customFormat="1" ht="13.5">
      <c r="A462" s="264" t="s">
        <v>707</v>
      </c>
      <c r="B462" s="264"/>
      <c r="C462" s="238"/>
      <c r="D462" s="24"/>
      <c r="E462" s="77">
        <v>7</v>
      </c>
      <c r="F462" s="24"/>
      <c r="G462" s="77">
        <v>9</v>
      </c>
      <c r="H462" s="306">
        <v>2.08</v>
      </c>
      <c r="I462" s="264"/>
      <c r="M462" s="264" t="s">
        <v>604</v>
      </c>
      <c r="N462" s="264"/>
      <c r="O462" s="238"/>
      <c r="P462" s="81"/>
      <c r="Q462" s="19">
        <v>53</v>
      </c>
      <c r="R462" s="24"/>
      <c r="S462" s="77">
        <v>0</v>
      </c>
      <c r="T462" s="24"/>
      <c r="U462" s="77">
        <v>1</v>
      </c>
      <c r="V462" s="24"/>
      <c r="W462" s="77">
        <v>7</v>
      </c>
      <c r="X462" s="24"/>
      <c r="Y462" s="77">
        <v>27</v>
      </c>
      <c r="Z462" s="24"/>
      <c r="AA462" s="77">
        <v>18</v>
      </c>
      <c r="AB462" s="24"/>
      <c r="AC462" s="77">
        <v>0</v>
      </c>
      <c r="AD462" s="24"/>
      <c r="AE462" s="77">
        <v>0</v>
      </c>
      <c r="AF462" s="24"/>
      <c r="AG462" s="77">
        <v>0</v>
      </c>
      <c r="AH462" s="24"/>
      <c r="AI462" s="77">
        <v>0</v>
      </c>
      <c r="AJ462" s="24"/>
      <c r="AK462" s="77">
        <v>0</v>
      </c>
    </row>
    <row r="463" spans="1:37" s="86" customFormat="1" ht="13.5">
      <c r="A463" s="264" t="s">
        <v>733</v>
      </c>
      <c r="B463" s="264"/>
      <c r="C463" s="238"/>
      <c r="D463" s="24"/>
      <c r="E463" s="77">
        <v>5</v>
      </c>
      <c r="F463" s="24"/>
      <c r="G463" s="25">
        <v>6</v>
      </c>
      <c r="H463" s="306">
        <v>1.41</v>
      </c>
      <c r="I463" s="264"/>
      <c r="M463" s="264" t="s">
        <v>605</v>
      </c>
      <c r="N463" s="264"/>
      <c r="O463" s="238"/>
      <c r="P463" s="81"/>
      <c r="Q463" s="19">
        <v>48</v>
      </c>
      <c r="R463" s="24"/>
      <c r="S463" s="77">
        <v>0</v>
      </c>
      <c r="T463" s="24"/>
      <c r="U463" s="77">
        <v>0</v>
      </c>
      <c r="V463" s="24"/>
      <c r="W463" s="77">
        <v>1</v>
      </c>
      <c r="X463" s="24"/>
      <c r="Y463" s="77">
        <v>23</v>
      </c>
      <c r="Z463" s="24"/>
      <c r="AA463" s="77">
        <v>24</v>
      </c>
      <c r="AB463" s="24"/>
      <c r="AC463" s="77">
        <v>0</v>
      </c>
      <c r="AD463" s="24"/>
      <c r="AE463" s="77">
        <v>0</v>
      </c>
      <c r="AF463" s="24"/>
      <c r="AG463" s="77">
        <v>0</v>
      </c>
      <c r="AH463" s="24"/>
      <c r="AI463" s="77">
        <v>0</v>
      </c>
      <c r="AJ463" s="24"/>
      <c r="AK463" s="77">
        <v>0</v>
      </c>
    </row>
    <row r="464" spans="1:37" s="86" customFormat="1" ht="13.5">
      <c r="A464" s="264" t="s">
        <v>732</v>
      </c>
      <c r="B464" s="264"/>
      <c r="C464" s="238" t="s">
        <v>746</v>
      </c>
      <c r="D464" s="306">
        <v>7</v>
      </c>
      <c r="E464" s="238"/>
      <c r="F464" s="306">
        <v>9</v>
      </c>
      <c r="G464" s="238"/>
      <c r="H464" s="306">
        <v>2.18</v>
      </c>
      <c r="I464" s="264"/>
      <c r="M464" s="264" t="s">
        <v>707</v>
      </c>
      <c r="N464" s="264"/>
      <c r="O464" s="238"/>
      <c r="P464" s="81"/>
      <c r="Q464" s="19">
        <v>48</v>
      </c>
      <c r="R464" s="24"/>
      <c r="S464" s="77">
        <v>0</v>
      </c>
      <c r="T464" s="24"/>
      <c r="U464" s="77">
        <v>0</v>
      </c>
      <c r="V464" s="24"/>
      <c r="W464" s="77">
        <v>2</v>
      </c>
      <c r="X464" s="24"/>
      <c r="Y464" s="77">
        <v>23</v>
      </c>
      <c r="Z464" s="24"/>
      <c r="AA464" s="77">
        <v>23</v>
      </c>
      <c r="AB464" s="24"/>
      <c r="AC464" s="77">
        <v>0</v>
      </c>
      <c r="AD464" s="24"/>
      <c r="AE464" s="77">
        <v>0</v>
      </c>
      <c r="AF464" s="24"/>
      <c r="AG464" s="77">
        <v>0</v>
      </c>
      <c r="AH464" s="24"/>
      <c r="AI464" s="77">
        <v>0</v>
      </c>
      <c r="AJ464" s="24"/>
      <c r="AK464" s="77">
        <v>0</v>
      </c>
    </row>
    <row r="465" spans="1:37" s="86" customFormat="1" ht="13.5">
      <c r="A465" s="77"/>
      <c r="B465" s="77"/>
      <c r="C465" s="25" t="s">
        <v>795</v>
      </c>
      <c r="D465" s="306">
        <v>5</v>
      </c>
      <c r="E465" s="238"/>
      <c r="F465" s="306">
        <v>6</v>
      </c>
      <c r="G465" s="238"/>
      <c r="H465" s="306">
        <v>1.48</v>
      </c>
      <c r="I465" s="264"/>
      <c r="M465" s="264" t="s">
        <v>733</v>
      </c>
      <c r="N465" s="264"/>
      <c r="O465" s="238"/>
      <c r="P465" s="81"/>
      <c r="Q465" s="19">
        <v>43</v>
      </c>
      <c r="R465" s="24"/>
      <c r="S465" s="77">
        <v>1</v>
      </c>
      <c r="T465" s="24"/>
      <c r="U465" s="77">
        <v>0</v>
      </c>
      <c r="V465" s="24"/>
      <c r="W465" s="77">
        <v>2</v>
      </c>
      <c r="X465" s="24"/>
      <c r="Y465" s="77">
        <v>13</v>
      </c>
      <c r="Z465" s="24"/>
      <c r="AA465" s="77">
        <v>27</v>
      </c>
      <c r="AB465" s="24"/>
      <c r="AC465" s="77">
        <v>0</v>
      </c>
      <c r="AD465" s="24"/>
      <c r="AE465" s="77">
        <v>0</v>
      </c>
      <c r="AF465" s="24"/>
      <c r="AG465" s="77">
        <v>0</v>
      </c>
      <c r="AH465" s="24"/>
      <c r="AI465" s="77">
        <v>0</v>
      </c>
      <c r="AJ465" s="24"/>
      <c r="AK465" s="77">
        <v>0</v>
      </c>
    </row>
    <row r="466" spans="1:37" s="86" customFormat="1" ht="13.5">
      <c r="A466" s="19"/>
      <c r="B466" s="19"/>
      <c r="C466" s="25" t="s">
        <v>855</v>
      </c>
      <c r="D466" s="251">
        <v>5</v>
      </c>
      <c r="E466" s="252"/>
      <c r="F466" s="251">
        <v>6</v>
      </c>
      <c r="G466" s="252"/>
      <c r="H466" s="306">
        <v>1.51</v>
      </c>
      <c r="I466" s="264"/>
      <c r="M466" s="264" t="s">
        <v>746</v>
      </c>
      <c r="N466" s="264"/>
      <c r="O466" s="238"/>
      <c r="P466" s="24"/>
      <c r="Q466" s="25">
        <v>31</v>
      </c>
      <c r="R466" s="24"/>
      <c r="S466" s="25">
        <v>0</v>
      </c>
      <c r="T466" s="24"/>
      <c r="U466" s="25">
        <v>0</v>
      </c>
      <c r="V466" s="24"/>
      <c r="W466" s="25">
        <v>1</v>
      </c>
      <c r="X466" s="24"/>
      <c r="Y466" s="25">
        <v>4</v>
      </c>
      <c r="Z466" s="81"/>
      <c r="AA466" s="25">
        <v>26</v>
      </c>
      <c r="AB466" s="24"/>
      <c r="AC466" s="77">
        <v>0</v>
      </c>
      <c r="AD466" s="24"/>
      <c r="AE466" s="77">
        <v>0</v>
      </c>
      <c r="AF466" s="24"/>
      <c r="AG466" s="77">
        <v>0</v>
      </c>
      <c r="AH466" s="24"/>
      <c r="AI466" s="77">
        <v>0</v>
      </c>
      <c r="AJ466" s="24"/>
      <c r="AK466" s="77">
        <v>0</v>
      </c>
    </row>
    <row r="467" spans="1:37" s="86" customFormat="1" ht="13.5">
      <c r="A467" s="19"/>
      <c r="B467" s="19"/>
      <c r="C467" s="77" t="s">
        <v>548</v>
      </c>
      <c r="D467" s="251">
        <v>7</v>
      </c>
      <c r="E467" s="252"/>
      <c r="F467" s="251">
        <v>9</v>
      </c>
      <c r="G467" s="252"/>
      <c r="H467" s="306">
        <v>2.31</v>
      </c>
      <c r="I467" s="264"/>
      <c r="M467" s="264" t="s">
        <v>795</v>
      </c>
      <c r="N467" s="264"/>
      <c r="O467" s="238"/>
      <c r="P467" s="24"/>
      <c r="Q467" s="25">
        <v>31</v>
      </c>
      <c r="R467" s="24"/>
      <c r="S467" s="25">
        <v>0</v>
      </c>
      <c r="T467" s="24"/>
      <c r="U467" s="25">
        <v>0</v>
      </c>
      <c r="V467" s="24"/>
      <c r="W467" s="25">
        <v>1</v>
      </c>
      <c r="X467" s="24"/>
      <c r="Y467" s="25">
        <v>3</v>
      </c>
      <c r="Z467" s="81"/>
      <c r="AA467" s="25">
        <v>27</v>
      </c>
      <c r="AB467" s="24"/>
      <c r="AC467" s="77">
        <v>0</v>
      </c>
      <c r="AD467" s="24"/>
      <c r="AE467" s="77">
        <v>0</v>
      </c>
      <c r="AF467" s="24"/>
      <c r="AG467" s="77">
        <v>0</v>
      </c>
      <c r="AH467" s="24"/>
      <c r="AI467" s="77">
        <v>0</v>
      </c>
      <c r="AJ467" s="24"/>
      <c r="AK467" s="77">
        <v>0</v>
      </c>
    </row>
    <row r="468" spans="1:37" s="86" customFormat="1" ht="13.5">
      <c r="A468" s="19"/>
      <c r="B468" s="19"/>
      <c r="C468" s="77" t="s">
        <v>854</v>
      </c>
      <c r="D468" s="251">
        <v>4</v>
      </c>
      <c r="E468" s="252"/>
      <c r="F468" s="251">
        <v>6</v>
      </c>
      <c r="G468" s="252"/>
      <c r="H468" s="306">
        <v>1.61</v>
      </c>
      <c r="I468" s="264"/>
      <c r="M468" s="264" t="s">
        <v>799</v>
      </c>
      <c r="N468" s="264"/>
      <c r="O468" s="238"/>
      <c r="P468" s="81"/>
      <c r="Q468" s="20">
        <v>29</v>
      </c>
      <c r="R468" s="24"/>
      <c r="S468" s="25">
        <v>0</v>
      </c>
      <c r="T468" s="24"/>
      <c r="U468" s="25">
        <v>2</v>
      </c>
      <c r="V468" s="24"/>
      <c r="W468" s="25">
        <v>2</v>
      </c>
      <c r="X468" s="24"/>
      <c r="Y468" s="25">
        <v>12</v>
      </c>
      <c r="Z468" s="81"/>
      <c r="AA468" s="25">
        <v>13</v>
      </c>
      <c r="AB468" s="24"/>
      <c r="AC468" s="25">
        <v>0</v>
      </c>
      <c r="AD468" s="24"/>
      <c r="AE468" s="25">
        <v>0</v>
      </c>
      <c r="AF468" s="24"/>
      <c r="AG468" s="25">
        <v>0</v>
      </c>
      <c r="AH468" s="24"/>
      <c r="AI468" s="25">
        <v>0</v>
      </c>
      <c r="AJ468" s="24"/>
      <c r="AK468" s="77">
        <v>0</v>
      </c>
    </row>
    <row r="469" spans="1:37" s="86" customFormat="1" ht="13.5">
      <c r="A469" s="19"/>
      <c r="B469" s="19"/>
      <c r="C469" s="77" t="s">
        <v>982</v>
      </c>
      <c r="D469" s="251">
        <v>8</v>
      </c>
      <c r="E469" s="252"/>
      <c r="F469" s="251">
        <v>10</v>
      </c>
      <c r="G469" s="252"/>
      <c r="H469" s="306">
        <v>2.73</v>
      </c>
      <c r="I469" s="264"/>
      <c r="M469" s="264" t="s">
        <v>548</v>
      </c>
      <c r="N469" s="264"/>
      <c r="O469" s="238"/>
      <c r="P469" s="251">
        <v>29</v>
      </c>
      <c r="Q469" s="252"/>
      <c r="R469" s="306">
        <v>0</v>
      </c>
      <c r="S469" s="238"/>
      <c r="T469" s="306">
        <v>1</v>
      </c>
      <c r="U469" s="238"/>
      <c r="V469" s="306">
        <v>0</v>
      </c>
      <c r="W469" s="238"/>
      <c r="X469" s="306">
        <v>7</v>
      </c>
      <c r="Y469" s="238"/>
      <c r="Z469" s="81"/>
      <c r="AA469" s="25">
        <v>21</v>
      </c>
      <c r="AB469" s="24"/>
      <c r="AC469" s="25">
        <v>0</v>
      </c>
      <c r="AD469" s="24"/>
      <c r="AE469" s="25">
        <v>0</v>
      </c>
      <c r="AF469" s="24"/>
      <c r="AG469" s="25">
        <v>0</v>
      </c>
      <c r="AH469" s="24"/>
      <c r="AI469" s="25">
        <v>0</v>
      </c>
      <c r="AJ469" s="24"/>
      <c r="AK469" s="77">
        <v>0</v>
      </c>
    </row>
    <row r="470" spans="1:37" s="86" customFormat="1" ht="14.25" thickBot="1">
      <c r="A470" s="82"/>
      <c r="B470" s="82"/>
      <c r="C470" s="78" t="s">
        <v>1003</v>
      </c>
      <c r="D470" s="233">
        <v>9</v>
      </c>
      <c r="E470" s="234"/>
      <c r="F470" s="233">
        <v>10</v>
      </c>
      <c r="G470" s="234"/>
      <c r="H470" s="235">
        <v>2.79</v>
      </c>
      <c r="I470" s="236"/>
      <c r="M470" s="264" t="s">
        <v>854</v>
      </c>
      <c r="N470" s="264"/>
      <c r="O470" s="238"/>
      <c r="P470" s="251">
        <v>16</v>
      </c>
      <c r="Q470" s="252"/>
      <c r="R470" s="306">
        <v>0</v>
      </c>
      <c r="S470" s="238"/>
      <c r="T470" s="306">
        <v>0</v>
      </c>
      <c r="U470" s="238"/>
      <c r="V470" s="306">
        <v>0</v>
      </c>
      <c r="W470" s="238"/>
      <c r="X470" s="306">
        <v>4</v>
      </c>
      <c r="Y470" s="238"/>
      <c r="Z470" s="81"/>
      <c r="AA470" s="25">
        <v>12</v>
      </c>
      <c r="AB470" s="24"/>
      <c r="AC470" s="25">
        <v>0</v>
      </c>
      <c r="AD470" s="24"/>
      <c r="AE470" s="25">
        <v>0</v>
      </c>
      <c r="AF470" s="24"/>
      <c r="AG470" s="25">
        <v>0</v>
      </c>
      <c r="AH470" s="24"/>
      <c r="AI470" s="25">
        <v>0</v>
      </c>
      <c r="AJ470" s="24"/>
      <c r="AK470" s="77">
        <v>0</v>
      </c>
    </row>
    <row r="471" spans="6:37" s="86" customFormat="1" ht="13.5">
      <c r="F471" s="232" t="s">
        <v>800</v>
      </c>
      <c r="G471" s="232"/>
      <c r="H471" s="232"/>
      <c r="I471" s="232"/>
      <c r="M471" s="264" t="s">
        <v>982</v>
      </c>
      <c r="N471" s="264"/>
      <c r="O471" s="238"/>
      <c r="P471" s="251">
        <v>19</v>
      </c>
      <c r="Q471" s="252"/>
      <c r="R471" s="303" t="s">
        <v>997</v>
      </c>
      <c r="S471" s="304"/>
      <c r="T471" s="303" t="s">
        <v>997</v>
      </c>
      <c r="U471" s="304"/>
      <c r="V471" s="303" t="s">
        <v>997</v>
      </c>
      <c r="W471" s="304"/>
      <c r="X471" s="306">
        <v>5</v>
      </c>
      <c r="Y471" s="238"/>
      <c r="Z471" s="81"/>
      <c r="AA471" s="25">
        <v>14</v>
      </c>
      <c r="AB471" s="24"/>
      <c r="AC471" s="25">
        <v>0</v>
      </c>
      <c r="AD471" s="306">
        <v>0</v>
      </c>
      <c r="AE471" s="238"/>
      <c r="AF471" s="306">
        <v>0</v>
      </c>
      <c r="AG471" s="238"/>
      <c r="AH471" s="306">
        <v>0</v>
      </c>
      <c r="AI471" s="238"/>
      <c r="AJ471" s="306">
        <v>0</v>
      </c>
      <c r="AK471" s="264"/>
    </row>
    <row r="472" spans="13:37" s="86" customFormat="1" ht="14.25" thickBot="1">
      <c r="M472" s="236" t="s">
        <v>1003</v>
      </c>
      <c r="N472" s="236"/>
      <c r="O472" s="266"/>
      <c r="P472" s="233">
        <v>20</v>
      </c>
      <c r="Q472" s="234"/>
      <c r="R472" s="769" t="s">
        <v>997</v>
      </c>
      <c r="S472" s="770"/>
      <c r="T472" s="769" t="s">
        <v>997</v>
      </c>
      <c r="U472" s="770"/>
      <c r="V472" s="769" t="s">
        <v>997</v>
      </c>
      <c r="W472" s="770"/>
      <c r="X472" s="235">
        <v>3</v>
      </c>
      <c r="Y472" s="266"/>
      <c r="Z472" s="118"/>
      <c r="AA472" s="79">
        <v>17</v>
      </c>
      <c r="AB472" s="83"/>
      <c r="AC472" s="79">
        <v>0</v>
      </c>
      <c r="AD472" s="235">
        <v>0</v>
      </c>
      <c r="AE472" s="266"/>
      <c r="AF472" s="235">
        <v>0</v>
      </c>
      <c r="AG472" s="266"/>
      <c r="AH472" s="235">
        <v>0</v>
      </c>
      <c r="AI472" s="266"/>
      <c r="AJ472" s="235">
        <v>0</v>
      </c>
      <c r="AK472" s="236"/>
    </row>
    <row r="473" spans="33:37" s="86" customFormat="1" ht="13.5">
      <c r="AG473" s="232" t="s">
        <v>804</v>
      </c>
      <c r="AH473" s="232"/>
      <c r="AI473" s="232"/>
      <c r="AJ473" s="232"/>
      <c r="AK473" s="232"/>
    </row>
    <row r="474" spans="1:6" s="86" customFormat="1" ht="21" customHeight="1" thickBot="1">
      <c r="A474" s="276" t="s">
        <v>263</v>
      </c>
      <c r="B474" s="276"/>
      <c r="C474" s="276"/>
      <c r="D474" s="276"/>
      <c r="E474" s="276"/>
      <c r="F474" s="276"/>
    </row>
    <row r="475" spans="1:23" s="86" customFormat="1" ht="13.5">
      <c r="A475" s="641" t="s">
        <v>962</v>
      </c>
      <c r="B475" s="642"/>
      <c r="C475" s="642"/>
      <c r="D475" s="271" t="s">
        <v>271</v>
      </c>
      <c r="E475" s="272"/>
      <c r="F475" s="272"/>
      <c r="G475" s="272"/>
      <c r="H475" s="272"/>
      <c r="I475" s="272"/>
      <c r="J475" s="272"/>
      <c r="K475" s="289"/>
      <c r="L475" s="271" t="s">
        <v>266</v>
      </c>
      <c r="M475" s="272"/>
      <c r="N475" s="272"/>
      <c r="O475" s="289"/>
      <c r="P475" s="271" t="s">
        <v>270</v>
      </c>
      <c r="Q475" s="272"/>
      <c r="R475" s="272"/>
      <c r="S475" s="289"/>
      <c r="T475" s="271" t="s">
        <v>268</v>
      </c>
      <c r="U475" s="272"/>
      <c r="V475" s="272"/>
      <c r="W475" s="272"/>
    </row>
    <row r="476" spans="1:23" s="86" customFormat="1" ht="13.5">
      <c r="A476" s="643"/>
      <c r="B476" s="644"/>
      <c r="C476" s="644"/>
      <c r="D476" s="288" t="s">
        <v>267</v>
      </c>
      <c r="E476" s="288"/>
      <c r="F476" s="288" t="s">
        <v>265</v>
      </c>
      <c r="G476" s="288"/>
      <c r="H476" s="348" t="s">
        <v>264</v>
      </c>
      <c r="I476" s="349"/>
      <c r="J476" s="349"/>
      <c r="K476" s="381"/>
      <c r="L476" s="348" t="s">
        <v>267</v>
      </c>
      <c r="M476" s="381"/>
      <c r="N476" s="348" t="s">
        <v>269</v>
      </c>
      <c r="O476" s="381"/>
      <c r="P476" s="348" t="s">
        <v>267</v>
      </c>
      <c r="Q476" s="381"/>
      <c r="R476" s="348" t="s">
        <v>269</v>
      </c>
      <c r="S476" s="381"/>
      <c r="T476" s="348" t="s">
        <v>267</v>
      </c>
      <c r="U476" s="381"/>
      <c r="V476" s="348" t="s">
        <v>269</v>
      </c>
      <c r="W476" s="349"/>
    </row>
    <row r="477" spans="1:23" s="86" customFormat="1" ht="13.5">
      <c r="A477" s="238"/>
      <c r="B477" s="239"/>
      <c r="C477" s="239"/>
      <c r="D477" s="239"/>
      <c r="E477" s="239"/>
      <c r="F477" s="239" t="s">
        <v>208</v>
      </c>
      <c r="G477" s="239"/>
      <c r="H477" s="650" t="s">
        <v>272</v>
      </c>
      <c r="I477" s="668"/>
      <c r="J477" s="668"/>
      <c r="K477" s="651"/>
      <c r="L477" s="239"/>
      <c r="M477" s="239"/>
      <c r="N477" s="650" t="s">
        <v>208</v>
      </c>
      <c r="O477" s="651"/>
      <c r="P477" s="239"/>
      <c r="Q477" s="239"/>
      <c r="R477" s="650" t="s">
        <v>208</v>
      </c>
      <c r="S477" s="651"/>
      <c r="T477" s="650"/>
      <c r="U477" s="651"/>
      <c r="V477" s="239" t="s">
        <v>208</v>
      </c>
      <c r="W477" s="306"/>
    </row>
    <row r="478" spans="1:23" s="86" customFormat="1" ht="13.5">
      <c r="A478" s="264" t="s">
        <v>994</v>
      </c>
      <c r="B478" s="652"/>
      <c r="C478" s="238"/>
      <c r="D478" s="654">
        <v>13772</v>
      </c>
      <c r="E478" s="655"/>
      <c r="F478" s="654">
        <v>312061</v>
      </c>
      <c r="G478" s="655"/>
      <c r="H478" s="654">
        <v>229322</v>
      </c>
      <c r="I478" s="652"/>
      <c r="J478" s="652"/>
      <c r="K478" s="238"/>
      <c r="L478" s="654">
        <v>369</v>
      </c>
      <c r="M478" s="655"/>
      <c r="N478" s="654">
        <v>23699</v>
      </c>
      <c r="O478" s="238"/>
      <c r="P478" s="654">
        <v>9</v>
      </c>
      <c r="Q478" s="655"/>
      <c r="R478" s="654">
        <v>2700</v>
      </c>
      <c r="S478" s="238"/>
      <c r="T478" s="654">
        <v>24</v>
      </c>
      <c r="U478" s="655"/>
      <c r="V478" s="654">
        <v>1200</v>
      </c>
      <c r="W478" s="652"/>
    </row>
    <row r="479" spans="1:47" s="86" customFormat="1" ht="13.5">
      <c r="A479" s="264" t="s">
        <v>66</v>
      </c>
      <c r="B479" s="652"/>
      <c r="C479" s="238"/>
      <c r="D479" s="654">
        <v>13436</v>
      </c>
      <c r="E479" s="655"/>
      <c r="F479" s="654">
        <v>319780</v>
      </c>
      <c r="G479" s="655"/>
      <c r="H479" s="654">
        <v>234450</v>
      </c>
      <c r="I479" s="652"/>
      <c r="J479" s="652"/>
      <c r="K479" s="238"/>
      <c r="L479" s="654">
        <v>394</v>
      </c>
      <c r="M479" s="655"/>
      <c r="N479" s="654">
        <v>29027</v>
      </c>
      <c r="O479" s="238"/>
      <c r="P479" s="654">
        <v>7</v>
      </c>
      <c r="Q479" s="655"/>
      <c r="R479" s="654">
        <v>2100</v>
      </c>
      <c r="S479" s="238"/>
      <c r="T479" s="654">
        <v>30</v>
      </c>
      <c r="U479" s="655"/>
      <c r="V479" s="654">
        <v>1500</v>
      </c>
      <c r="W479" s="652"/>
      <c r="Y479" s="77"/>
      <c r="Z479" s="77"/>
      <c r="AA479" s="77"/>
      <c r="AB479" s="161"/>
      <c r="AC479" s="161"/>
      <c r="AD479" s="161"/>
      <c r="AE479" s="161"/>
      <c r="AF479" s="161"/>
      <c r="AG479" s="77"/>
      <c r="AH479" s="77"/>
      <c r="AI479" s="77"/>
      <c r="AJ479" s="161"/>
      <c r="AK479" s="161"/>
      <c r="AL479" s="161"/>
      <c r="AM479" s="77"/>
      <c r="AN479" s="161"/>
      <c r="AO479" s="161"/>
      <c r="AP479" s="161"/>
      <c r="AQ479" s="77"/>
      <c r="AR479" s="161"/>
      <c r="AS479" s="161"/>
      <c r="AT479" s="161"/>
      <c r="AU479" s="77"/>
    </row>
    <row r="480" spans="1:47" s="86" customFormat="1" ht="13.5">
      <c r="A480" s="264" t="s">
        <v>67</v>
      </c>
      <c r="B480" s="652"/>
      <c r="C480" s="238"/>
      <c r="D480" s="654">
        <v>12702</v>
      </c>
      <c r="E480" s="655"/>
      <c r="F480" s="654">
        <v>302450</v>
      </c>
      <c r="G480" s="655"/>
      <c r="H480" s="654">
        <v>239602</v>
      </c>
      <c r="I480" s="652"/>
      <c r="J480" s="652"/>
      <c r="K480" s="238"/>
      <c r="L480" s="654">
        <v>363</v>
      </c>
      <c r="M480" s="655"/>
      <c r="N480" s="654">
        <v>27205</v>
      </c>
      <c r="O480" s="238"/>
      <c r="P480" s="654">
        <v>3</v>
      </c>
      <c r="Q480" s="655"/>
      <c r="R480" s="654">
        <v>900</v>
      </c>
      <c r="S480" s="238"/>
      <c r="T480" s="654">
        <v>35</v>
      </c>
      <c r="U480" s="655"/>
      <c r="V480" s="654">
        <v>1750</v>
      </c>
      <c r="W480" s="652"/>
      <c r="Y480" s="77"/>
      <c r="Z480" s="77"/>
      <c r="AA480" s="77"/>
      <c r="AB480" s="161"/>
      <c r="AC480" s="161"/>
      <c r="AD480" s="161"/>
      <c r="AE480" s="161"/>
      <c r="AF480" s="161"/>
      <c r="AG480" s="77"/>
      <c r="AH480" s="77"/>
      <c r="AI480" s="77"/>
      <c r="AJ480" s="161"/>
      <c r="AK480" s="161"/>
      <c r="AL480" s="161"/>
      <c r="AM480" s="77"/>
      <c r="AN480" s="161"/>
      <c r="AO480" s="161"/>
      <c r="AP480" s="161"/>
      <c r="AQ480" s="77"/>
      <c r="AR480" s="161"/>
      <c r="AS480" s="161"/>
      <c r="AT480" s="161"/>
      <c r="AU480" s="77"/>
    </row>
    <row r="481" spans="1:47" s="86" customFormat="1" ht="15" customHeight="1">
      <c r="A481" s="264" t="s">
        <v>599</v>
      </c>
      <c r="B481" s="652"/>
      <c r="C481" s="238"/>
      <c r="D481" s="654">
        <v>12641</v>
      </c>
      <c r="E481" s="655"/>
      <c r="F481" s="654">
        <v>324826</v>
      </c>
      <c r="G481" s="655"/>
      <c r="H481" s="654">
        <v>266733</v>
      </c>
      <c r="I481" s="652"/>
      <c r="J481" s="652"/>
      <c r="K481" s="238"/>
      <c r="L481" s="654">
        <v>360</v>
      </c>
      <c r="M481" s="655"/>
      <c r="N481" s="654">
        <v>32189</v>
      </c>
      <c r="O481" s="238"/>
      <c r="P481" s="654">
        <v>5</v>
      </c>
      <c r="Q481" s="655"/>
      <c r="R481" s="654">
        <v>1500</v>
      </c>
      <c r="S481" s="238"/>
      <c r="T481" s="654">
        <v>35</v>
      </c>
      <c r="U481" s="655"/>
      <c r="V481" s="654">
        <v>1750</v>
      </c>
      <c r="W481" s="652"/>
      <c r="Y481" s="77"/>
      <c r="Z481" s="77"/>
      <c r="AA481" s="77"/>
      <c r="AB481" s="161"/>
      <c r="AC481" s="161"/>
      <c r="AD481" s="161"/>
      <c r="AE481" s="161"/>
      <c r="AF481" s="161"/>
      <c r="AG481" s="77"/>
      <c r="AH481" s="77"/>
      <c r="AI481" s="77"/>
      <c r="AJ481" s="161"/>
      <c r="AK481" s="161"/>
      <c r="AL481" s="161"/>
      <c r="AM481" s="77"/>
      <c r="AN481" s="161"/>
      <c r="AO481" s="161"/>
      <c r="AP481" s="161"/>
      <c r="AQ481" s="77"/>
      <c r="AR481" s="161"/>
      <c r="AS481" s="161"/>
      <c r="AT481" s="161"/>
      <c r="AU481" s="77"/>
    </row>
    <row r="482" spans="1:47" s="86" customFormat="1" ht="15" customHeight="1">
      <c r="A482" s="264" t="s">
        <v>600</v>
      </c>
      <c r="B482" s="652"/>
      <c r="C482" s="238"/>
      <c r="D482" s="654">
        <v>12425</v>
      </c>
      <c r="E482" s="655"/>
      <c r="F482" s="654">
        <v>284083</v>
      </c>
      <c r="G482" s="655"/>
      <c r="H482" s="654">
        <v>265774</v>
      </c>
      <c r="I482" s="652"/>
      <c r="J482" s="652"/>
      <c r="K482" s="238"/>
      <c r="L482" s="654">
        <v>346</v>
      </c>
      <c r="M482" s="655"/>
      <c r="N482" s="654">
        <v>29078</v>
      </c>
      <c r="O482" s="238"/>
      <c r="P482" s="654">
        <v>13</v>
      </c>
      <c r="Q482" s="655"/>
      <c r="R482" s="654">
        <v>3900</v>
      </c>
      <c r="S482" s="238"/>
      <c r="T482" s="654">
        <v>40</v>
      </c>
      <c r="U482" s="655"/>
      <c r="V482" s="654">
        <v>2000</v>
      </c>
      <c r="W482" s="652"/>
      <c r="Y482" s="77"/>
      <c r="Z482" s="77"/>
      <c r="AA482" s="77"/>
      <c r="AB482" s="161"/>
      <c r="AC482" s="161"/>
      <c r="AD482" s="161"/>
      <c r="AE482" s="161"/>
      <c r="AF482" s="161"/>
      <c r="AG482" s="77"/>
      <c r="AH482" s="77"/>
      <c r="AI482" s="77"/>
      <c r="AJ482" s="161"/>
      <c r="AK482" s="161"/>
      <c r="AL482" s="161"/>
      <c r="AM482" s="77"/>
      <c r="AN482" s="161"/>
      <c r="AO482" s="161"/>
      <c r="AP482" s="161"/>
      <c r="AQ482" s="77"/>
      <c r="AR482" s="161"/>
      <c r="AS482" s="161"/>
      <c r="AT482" s="161"/>
      <c r="AU482" s="77"/>
    </row>
    <row r="483" spans="1:47" s="86" customFormat="1" ht="15" customHeight="1">
      <c r="A483" s="264" t="s">
        <v>601</v>
      </c>
      <c r="B483" s="652"/>
      <c r="C483" s="238"/>
      <c r="D483" s="654">
        <v>13433</v>
      </c>
      <c r="E483" s="655"/>
      <c r="F483" s="654">
        <v>297185</v>
      </c>
      <c r="G483" s="655"/>
      <c r="H483" s="654">
        <v>293535</v>
      </c>
      <c r="I483" s="652"/>
      <c r="J483" s="652"/>
      <c r="K483" s="238"/>
      <c r="L483" s="654">
        <v>326</v>
      </c>
      <c r="M483" s="655"/>
      <c r="N483" s="654">
        <v>29019</v>
      </c>
      <c r="O483" s="238"/>
      <c r="P483" s="654">
        <v>8</v>
      </c>
      <c r="Q483" s="655"/>
      <c r="R483" s="654">
        <v>2400</v>
      </c>
      <c r="S483" s="238"/>
      <c r="T483" s="654">
        <v>33</v>
      </c>
      <c r="U483" s="655"/>
      <c r="V483" s="654">
        <v>1650</v>
      </c>
      <c r="W483" s="652"/>
      <c r="Y483" s="77"/>
      <c r="Z483" s="77"/>
      <c r="AA483" s="77"/>
      <c r="AB483" s="161"/>
      <c r="AC483" s="161"/>
      <c r="AD483" s="161"/>
      <c r="AE483" s="161"/>
      <c r="AF483" s="161"/>
      <c r="AG483" s="77"/>
      <c r="AH483" s="77"/>
      <c r="AI483" s="77"/>
      <c r="AJ483" s="161"/>
      <c r="AK483" s="161"/>
      <c r="AL483" s="161"/>
      <c r="AM483" s="77"/>
      <c r="AN483" s="161"/>
      <c r="AO483" s="161"/>
      <c r="AP483" s="161"/>
      <c r="AQ483" s="77"/>
      <c r="AR483" s="161"/>
      <c r="AS483" s="161"/>
      <c r="AT483" s="161"/>
      <c r="AU483" s="77"/>
    </row>
    <row r="484" spans="1:47" s="86" customFormat="1" ht="15" customHeight="1">
      <c r="A484" s="264" t="s">
        <v>602</v>
      </c>
      <c r="B484" s="652"/>
      <c r="C484" s="238"/>
      <c r="D484" s="654">
        <v>13747</v>
      </c>
      <c r="E484" s="655"/>
      <c r="F484" s="654">
        <v>311385</v>
      </c>
      <c r="G484" s="655"/>
      <c r="H484" s="654">
        <v>299629</v>
      </c>
      <c r="I484" s="652"/>
      <c r="J484" s="652"/>
      <c r="K484" s="238"/>
      <c r="L484" s="654">
        <v>348</v>
      </c>
      <c r="M484" s="655"/>
      <c r="N484" s="654">
        <v>31218</v>
      </c>
      <c r="O484" s="238"/>
      <c r="P484" s="654">
        <v>14</v>
      </c>
      <c r="Q484" s="655"/>
      <c r="R484" s="654">
        <v>4200</v>
      </c>
      <c r="S484" s="238"/>
      <c r="T484" s="654">
        <v>29</v>
      </c>
      <c r="U484" s="655"/>
      <c r="V484" s="654">
        <v>1450</v>
      </c>
      <c r="W484" s="652"/>
      <c r="Y484" s="77"/>
      <c r="Z484" s="77"/>
      <c r="AA484" s="77"/>
      <c r="AB484" s="161"/>
      <c r="AC484" s="161"/>
      <c r="AD484" s="161"/>
      <c r="AE484" s="161"/>
      <c r="AF484" s="161"/>
      <c r="AG484" s="77"/>
      <c r="AH484" s="77"/>
      <c r="AI484" s="77"/>
      <c r="AJ484" s="161"/>
      <c r="AK484" s="161"/>
      <c r="AL484" s="161"/>
      <c r="AM484" s="77"/>
      <c r="AN484" s="161"/>
      <c r="AO484" s="161"/>
      <c r="AP484" s="161"/>
      <c r="AQ484" s="77"/>
      <c r="AR484" s="161"/>
      <c r="AS484" s="161"/>
      <c r="AT484" s="161"/>
      <c r="AU484" s="77"/>
    </row>
    <row r="485" spans="1:47" s="86" customFormat="1" ht="15" customHeight="1">
      <c r="A485" s="264" t="s">
        <v>603</v>
      </c>
      <c r="B485" s="652"/>
      <c r="C485" s="238"/>
      <c r="D485" s="654">
        <v>12757</v>
      </c>
      <c r="E485" s="655"/>
      <c r="F485" s="654">
        <v>307784</v>
      </c>
      <c r="G485" s="655"/>
      <c r="H485" s="654">
        <v>289414</v>
      </c>
      <c r="I485" s="652"/>
      <c r="J485" s="652"/>
      <c r="K485" s="238"/>
      <c r="L485" s="654">
        <v>373</v>
      </c>
      <c r="M485" s="655"/>
      <c r="N485" s="654">
        <v>34012</v>
      </c>
      <c r="O485" s="238"/>
      <c r="P485" s="654">
        <v>12</v>
      </c>
      <c r="Q485" s="655"/>
      <c r="R485" s="654">
        <v>3600</v>
      </c>
      <c r="S485" s="238"/>
      <c r="T485" s="654">
        <v>44</v>
      </c>
      <c r="U485" s="655"/>
      <c r="V485" s="654">
        <v>2200</v>
      </c>
      <c r="W485" s="652"/>
      <c r="Y485" s="77"/>
      <c r="Z485" s="77"/>
      <c r="AA485" s="77"/>
      <c r="AB485" s="161"/>
      <c r="AC485" s="161"/>
      <c r="AD485" s="161"/>
      <c r="AE485" s="161"/>
      <c r="AF485" s="161"/>
      <c r="AG485" s="77"/>
      <c r="AH485" s="77"/>
      <c r="AI485" s="77"/>
      <c r="AJ485" s="161"/>
      <c r="AK485" s="161"/>
      <c r="AL485" s="161"/>
      <c r="AM485" s="77"/>
      <c r="AN485" s="161"/>
      <c r="AO485" s="161"/>
      <c r="AP485" s="161"/>
      <c r="AQ485" s="77"/>
      <c r="AR485" s="161"/>
      <c r="AS485" s="161"/>
      <c r="AT485" s="161"/>
      <c r="AU485" s="77"/>
    </row>
    <row r="486" spans="1:47" s="86" customFormat="1" ht="15" customHeight="1">
      <c r="A486" s="264" t="s">
        <v>604</v>
      </c>
      <c r="B486" s="652"/>
      <c r="C486" s="238"/>
      <c r="D486" s="654">
        <v>13721</v>
      </c>
      <c r="E486" s="655"/>
      <c r="F486" s="654">
        <v>296779</v>
      </c>
      <c r="G486" s="655"/>
      <c r="H486" s="654">
        <v>210370</v>
      </c>
      <c r="I486" s="652"/>
      <c r="J486" s="652"/>
      <c r="K486" s="238"/>
      <c r="L486" s="654">
        <v>317</v>
      </c>
      <c r="M486" s="655"/>
      <c r="N486" s="654">
        <v>26477</v>
      </c>
      <c r="O486" s="238"/>
      <c r="P486" s="654">
        <v>5</v>
      </c>
      <c r="Q486" s="655"/>
      <c r="R486" s="654">
        <v>1500</v>
      </c>
      <c r="S486" s="238"/>
      <c r="T486" s="654">
        <v>36</v>
      </c>
      <c r="U486" s="655"/>
      <c r="V486" s="654">
        <v>1800</v>
      </c>
      <c r="W486" s="652"/>
      <c r="Y486" s="77"/>
      <c r="Z486" s="77"/>
      <c r="AA486" s="77"/>
      <c r="AB486" s="161"/>
      <c r="AC486" s="161"/>
      <c r="AD486" s="161"/>
      <c r="AE486" s="161"/>
      <c r="AF486" s="161"/>
      <c r="AG486" s="77"/>
      <c r="AH486" s="77"/>
      <c r="AI486" s="77"/>
      <c r="AJ486" s="161"/>
      <c r="AK486" s="161"/>
      <c r="AL486" s="161"/>
      <c r="AM486" s="77"/>
      <c r="AN486" s="161"/>
      <c r="AO486" s="161"/>
      <c r="AP486" s="161"/>
      <c r="AQ486" s="77"/>
      <c r="AR486" s="161"/>
      <c r="AS486" s="161"/>
      <c r="AT486" s="161"/>
      <c r="AU486" s="77"/>
    </row>
    <row r="487" spans="1:47" s="86" customFormat="1" ht="15" customHeight="1">
      <c r="A487" s="238" t="s">
        <v>605</v>
      </c>
      <c r="B487" s="239"/>
      <c r="C487" s="239"/>
      <c r="D487" s="761">
        <v>14161</v>
      </c>
      <c r="E487" s="761"/>
      <c r="F487" s="761">
        <v>319901</v>
      </c>
      <c r="G487" s="761"/>
      <c r="H487" s="654">
        <v>227041</v>
      </c>
      <c r="I487" s="740"/>
      <c r="J487" s="740"/>
      <c r="K487" s="655"/>
      <c r="L487" s="761">
        <v>345</v>
      </c>
      <c r="M487" s="761"/>
      <c r="N487" s="654">
        <v>30279</v>
      </c>
      <c r="O487" s="655"/>
      <c r="P487" s="761">
        <v>5</v>
      </c>
      <c r="Q487" s="761"/>
      <c r="R487" s="654">
        <v>1500</v>
      </c>
      <c r="S487" s="655"/>
      <c r="T487" s="654">
        <v>36</v>
      </c>
      <c r="U487" s="655"/>
      <c r="V487" s="761">
        <v>1800</v>
      </c>
      <c r="W487" s="654"/>
      <c r="Y487" s="77"/>
      <c r="Z487" s="77"/>
      <c r="AA487" s="77"/>
      <c r="AB487" s="161"/>
      <c r="AC487" s="161"/>
      <c r="AD487" s="161"/>
      <c r="AE487" s="161"/>
      <c r="AF487" s="161"/>
      <c r="AG487" s="77"/>
      <c r="AH487" s="77"/>
      <c r="AI487" s="77"/>
      <c r="AJ487" s="161"/>
      <c r="AK487" s="161"/>
      <c r="AL487" s="161"/>
      <c r="AM487" s="77"/>
      <c r="AN487" s="161"/>
      <c r="AO487" s="161"/>
      <c r="AP487" s="161"/>
      <c r="AQ487" s="77"/>
      <c r="AR487" s="161"/>
      <c r="AS487" s="161"/>
      <c r="AT487" s="161"/>
      <c r="AU487" s="77"/>
    </row>
    <row r="488" spans="1:47" s="86" customFormat="1" ht="15" customHeight="1">
      <c r="A488" s="238" t="s">
        <v>707</v>
      </c>
      <c r="B488" s="239"/>
      <c r="C488" s="239"/>
      <c r="D488" s="761">
        <v>13992</v>
      </c>
      <c r="E488" s="761"/>
      <c r="F488" s="761">
        <v>310200</v>
      </c>
      <c r="G488" s="761"/>
      <c r="H488" s="654">
        <v>229099</v>
      </c>
      <c r="I488" s="740"/>
      <c r="J488" s="740"/>
      <c r="K488" s="655"/>
      <c r="L488" s="761">
        <v>342</v>
      </c>
      <c r="M488" s="761"/>
      <c r="N488" s="654">
        <v>32692</v>
      </c>
      <c r="O488" s="655"/>
      <c r="P488" s="761">
        <v>9</v>
      </c>
      <c r="Q488" s="761"/>
      <c r="R488" s="654">
        <v>2700</v>
      </c>
      <c r="S488" s="655"/>
      <c r="T488" s="654">
        <v>35</v>
      </c>
      <c r="U488" s="655"/>
      <c r="V488" s="761">
        <v>1750</v>
      </c>
      <c r="W488" s="654"/>
      <c r="Y488" s="77"/>
      <c r="Z488" s="77"/>
      <c r="AA488" s="77"/>
      <c r="AB488" s="161"/>
      <c r="AC488" s="161"/>
      <c r="AD488" s="161"/>
      <c r="AE488" s="161"/>
      <c r="AF488" s="161"/>
      <c r="AG488" s="161"/>
      <c r="AH488" s="161"/>
      <c r="AI488" s="161"/>
      <c r="AJ488" s="161"/>
      <c r="AK488" s="161"/>
      <c r="AL488" s="161"/>
      <c r="AM488" s="161"/>
      <c r="AN488" s="161"/>
      <c r="AO488" s="161"/>
      <c r="AP488" s="161"/>
      <c r="AQ488" s="161"/>
      <c r="AR488" s="161"/>
      <c r="AS488" s="161"/>
      <c r="AT488" s="161"/>
      <c r="AU488" s="161"/>
    </row>
    <row r="489" spans="1:47" s="86" customFormat="1" ht="15" customHeight="1">
      <c r="A489" s="238" t="s">
        <v>733</v>
      </c>
      <c r="B489" s="239"/>
      <c r="C489" s="239"/>
      <c r="D489" s="761">
        <v>13540</v>
      </c>
      <c r="E489" s="761"/>
      <c r="F489" s="761">
        <v>332703</v>
      </c>
      <c r="G489" s="761"/>
      <c r="H489" s="654">
        <v>257510</v>
      </c>
      <c r="I489" s="740"/>
      <c r="J489" s="740"/>
      <c r="K489" s="655"/>
      <c r="L489" s="761">
        <v>421</v>
      </c>
      <c r="M489" s="761"/>
      <c r="N489" s="654">
        <v>33645</v>
      </c>
      <c r="O489" s="655"/>
      <c r="P489" s="761">
        <v>5</v>
      </c>
      <c r="Q489" s="761"/>
      <c r="R489" s="654">
        <v>1650</v>
      </c>
      <c r="S489" s="655"/>
      <c r="T489" s="654">
        <v>47</v>
      </c>
      <c r="U489" s="655"/>
      <c r="V489" s="761">
        <v>2350</v>
      </c>
      <c r="W489" s="654"/>
      <c r="Y489" s="77"/>
      <c r="Z489" s="77"/>
      <c r="AA489" s="77"/>
      <c r="AB489" s="161"/>
      <c r="AC489" s="161"/>
      <c r="AD489" s="161"/>
      <c r="AE489" s="161"/>
      <c r="AF489" s="161"/>
      <c r="AG489" s="161"/>
      <c r="AH489" s="161"/>
      <c r="AI489" s="161"/>
      <c r="AJ489" s="161"/>
      <c r="AK489" s="161"/>
      <c r="AL489" s="161"/>
      <c r="AM489" s="161"/>
      <c r="AN489" s="161"/>
      <c r="AO489" s="161"/>
      <c r="AP489" s="161"/>
      <c r="AQ489" s="161"/>
      <c r="AR489" s="161"/>
      <c r="AS489" s="161"/>
      <c r="AT489" s="161"/>
      <c r="AU489" s="161"/>
    </row>
    <row r="490" spans="1:47" s="86" customFormat="1" ht="15" customHeight="1">
      <c r="A490" s="238" t="s">
        <v>746</v>
      </c>
      <c r="B490" s="239"/>
      <c r="C490" s="239"/>
      <c r="D490" s="740">
        <v>13447</v>
      </c>
      <c r="E490" s="655"/>
      <c r="F490" s="740">
        <v>308094</v>
      </c>
      <c r="G490" s="655"/>
      <c r="H490" s="740">
        <v>252743</v>
      </c>
      <c r="I490" s="740"/>
      <c r="J490" s="740"/>
      <c r="K490" s="655"/>
      <c r="L490" s="740">
        <v>416</v>
      </c>
      <c r="M490" s="655"/>
      <c r="N490" s="740">
        <v>28992</v>
      </c>
      <c r="O490" s="655"/>
      <c r="P490" s="740">
        <v>6</v>
      </c>
      <c r="Q490" s="655"/>
      <c r="R490" s="740">
        <v>2100</v>
      </c>
      <c r="S490" s="655"/>
      <c r="T490" s="654">
        <v>47</v>
      </c>
      <c r="U490" s="655"/>
      <c r="V490" s="740">
        <v>2350</v>
      </c>
      <c r="W490" s="740"/>
      <c r="Y490" s="77"/>
      <c r="Z490" s="77"/>
      <c r="AA490" s="77"/>
      <c r="AB490" s="161"/>
      <c r="AC490" s="161"/>
      <c r="AD490" s="161"/>
      <c r="AE490" s="161"/>
      <c r="AF490" s="161"/>
      <c r="AG490" s="161"/>
      <c r="AH490" s="161"/>
      <c r="AI490" s="161"/>
      <c r="AJ490" s="161"/>
      <c r="AK490" s="161"/>
      <c r="AL490" s="161"/>
      <c r="AM490" s="161"/>
      <c r="AN490" s="161"/>
      <c r="AO490" s="161"/>
      <c r="AP490" s="161"/>
      <c r="AQ490" s="161"/>
      <c r="AR490" s="161"/>
      <c r="AS490" s="161"/>
      <c r="AT490" s="161"/>
      <c r="AU490" s="161"/>
    </row>
    <row r="491" spans="1:47" s="86" customFormat="1" ht="15" customHeight="1">
      <c r="A491" s="238" t="s">
        <v>795</v>
      </c>
      <c r="B491" s="239"/>
      <c r="C491" s="239"/>
      <c r="D491" s="761">
        <v>15684</v>
      </c>
      <c r="E491" s="761"/>
      <c r="F491" s="761">
        <v>339786</v>
      </c>
      <c r="G491" s="761"/>
      <c r="H491" s="654">
        <v>258786</v>
      </c>
      <c r="I491" s="740"/>
      <c r="J491" s="740"/>
      <c r="K491" s="655"/>
      <c r="L491" s="761">
        <v>480</v>
      </c>
      <c r="M491" s="761"/>
      <c r="N491" s="654">
        <v>30057</v>
      </c>
      <c r="O491" s="655"/>
      <c r="P491" s="761">
        <v>5</v>
      </c>
      <c r="Q491" s="761"/>
      <c r="R491" s="654">
        <v>1750</v>
      </c>
      <c r="S491" s="655"/>
      <c r="T491" s="654">
        <v>5</v>
      </c>
      <c r="U491" s="655"/>
      <c r="V491" s="761">
        <v>250</v>
      </c>
      <c r="W491" s="654"/>
      <c r="Y491" s="77"/>
      <c r="Z491" s="77"/>
      <c r="AA491" s="77"/>
      <c r="AB491" s="161"/>
      <c r="AC491" s="161"/>
      <c r="AD491" s="161"/>
      <c r="AE491" s="161"/>
      <c r="AF491" s="161"/>
      <c r="AG491" s="161"/>
      <c r="AH491" s="161"/>
      <c r="AI491" s="161"/>
      <c r="AJ491" s="161"/>
      <c r="AK491" s="161"/>
      <c r="AL491" s="161"/>
      <c r="AM491" s="161"/>
      <c r="AN491" s="161"/>
      <c r="AO491" s="161"/>
      <c r="AP491" s="161"/>
      <c r="AQ491" s="161"/>
      <c r="AR491" s="161"/>
      <c r="AS491" s="161"/>
      <c r="AT491" s="161"/>
      <c r="AU491" s="161"/>
    </row>
    <row r="492" spans="1:47" s="86" customFormat="1" ht="15" customHeight="1">
      <c r="A492" s="238" t="s">
        <v>794</v>
      </c>
      <c r="B492" s="239"/>
      <c r="C492" s="239"/>
      <c r="D492" s="761">
        <v>15468</v>
      </c>
      <c r="E492" s="761"/>
      <c r="F492" s="761">
        <v>366413</v>
      </c>
      <c r="G492" s="761"/>
      <c r="H492" s="654">
        <v>286484</v>
      </c>
      <c r="I492" s="740"/>
      <c r="J492" s="740"/>
      <c r="K492" s="655"/>
      <c r="L492" s="761">
        <v>539</v>
      </c>
      <c r="M492" s="761"/>
      <c r="N492" s="654">
        <v>37049</v>
      </c>
      <c r="O492" s="655"/>
      <c r="P492" s="761">
        <v>7</v>
      </c>
      <c r="Q492" s="761"/>
      <c r="R492" s="654">
        <v>2780</v>
      </c>
      <c r="S492" s="655"/>
      <c r="T492" s="654">
        <v>10</v>
      </c>
      <c r="U492" s="655"/>
      <c r="V492" s="761">
        <v>500</v>
      </c>
      <c r="W492" s="654"/>
      <c r="Y492" s="77"/>
      <c r="Z492" s="77"/>
      <c r="AA492" s="77"/>
      <c r="AB492" s="161"/>
      <c r="AC492" s="161"/>
      <c r="AD492" s="161"/>
      <c r="AE492" s="161"/>
      <c r="AF492" s="161"/>
      <c r="AG492" s="161"/>
      <c r="AH492" s="161"/>
      <c r="AI492" s="161"/>
      <c r="AJ492" s="161"/>
      <c r="AK492" s="161"/>
      <c r="AL492" s="161"/>
      <c r="AM492" s="161"/>
      <c r="AN492" s="161"/>
      <c r="AO492" s="161"/>
      <c r="AP492" s="161"/>
      <c r="AQ492" s="161"/>
      <c r="AR492" s="161"/>
      <c r="AS492" s="161"/>
      <c r="AT492" s="161"/>
      <c r="AU492" s="161"/>
    </row>
    <row r="493" spans="1:47" s="86" customFormat="1" ht="15" customHeight="1">
      <c r="A493" s="238" t="s">
        <v>548</v>
      </c>
      <c r="B493" s="239"/>
      <c r="C493" s="239"/>
      <c r="D493" s="654">
        <v>15154</v>
      </c>
      <c r="E493" s="740"/>
      <c r="F493" s="654">
        <v>342122</v>
      </c>
      <c r="G493" s="740"/>
      <c r="H493" s="654">
        <v>281814</v>
      </c>
      <c r="I493" s="740"/>
      <c r="J493" s="740"/>
      <c r="K493" s="740"/>
      <c r="L493" s="654">
        <v>500</v>
      </c>
      <c r="M493" s="740"/>
      <c r="N493" s="654">
        <v>36411</v>
      </c>
      <c r="O493" s="740"/>
      <c r="P493" s="654">
        <v>2</v>
      </c>
      <c r="Q493" s="740"/>
      <c r="R493" s="654">
        <v>840</v>
      </c>
      <c r="S493" s="740"/>
      <c r="T493" s="654">
        <v>3</v>
      </c>
      <c r="U493" s="740"/>
      <c r="V493" s="654">
        <v>150</v>
      </c>
      <c r="W493" s="740"/>
      <c r="Y493" s="77"/>
      <c r="Z493" s="77"/>
      <c r="AA493" s="77"/>
      <c r="AB493" s="159"/>
      <c r="AC493" s="159"/>
      <c r="AD493" s="159"/>
      <c r="AE493" s="159"/>
      <c r="AF493" s="159"/>
      <c r="AG493" s="159"/>
      <c r="AH493" s="159"/>
      <c r="AI493" s="159"/>
      <c r="AJ493" s="159"/>
      <c r="AK493" s="159"/>
      <c r="AL493" s="159"/>
      <c r="AM493" s="159"/>
      <c r="AN493" s="159"/>
      <c r="AO493" s="159"/>
      <c r="AP493" s="159"/>
      <c r="AQ493" s="159"/>
      <c r="AR493" s="159"/>
      <c r="AS493" s="159"/>
      <c r="AT493" s="159"/>
      <c r="AU493" s="159"/>
    </row>
    <row r="494" spans="1:47" s="86" customFormat="1" ht="15" customHeight="1">
      <c r="A494" s="238" t="s">
        <v>854</v>
      </c>
      <c r="B494" s="239"/>
      <c r="C494" s="239"/>
      <c r="D494" s="654">
        <v>15292</v>
      </c>
      <c r="E494" s="740"/>
      <c r="F494" s="654">
        <v>347282</v>
      </c>
      <c r="G494" s="740"/>
      <c r="H494" s="654">
        <v>291589</v>
      </c>
      <c r="I494" s="740"/>
      <c r="J494" s="740"/>
      <c r="K494" s="740"/>
      <c r="L494" s="654">
        <v>563</v>
      </c>
      <c r="M494" s="740"/>
      <c r="N494" s="654">
        <v>34341</v>
      </c>
      <c r="O494" s="740"/>
      <c r="P494" s="654">
        <v>6</v>
      </c>
      <c r="Q494" s="740"/>
      <c r="R494" s="654">
        <v>2520</v>
      </c>
      <c r="S494" s="740"/>
      <c r="T494" s="654">
        <v>11</v>
      </c>
      <c r="U494" s="740"/>
      <c r="V494" s="654">
        <v>550</v>
      </c>
      <c r="W494" s="740"/>
      <c r="Y494" s="77"/>
      <c r="Z494" s="77"/>
      <c r="AA494" s="77"/>
      <c r="AB494" s="159"/>
      <c r="AC494" s="159"/>
      <c r="AD494" s="159"/>
      <c r="AE494" s="159"/>
      <c r="AF494" s="159"/>
      <c r="AG494" s="159"/>
      <c r="AH494" s="159"/>
      <c r="AI494" s="159"/>
      <c r="AJ494" s="159"/>
      <c r="AK494" s="159"/>
      <c r="AL494" s="159"/>
      <c r="AM494" s="159"/>
      <c r="AN494" s="159"/>
      <c r="AO494" s="159"/>
      <c r="AP494" s="159"/>
      <c r="AQ494" s="159"/>
      <c r="AR494" s="159"/>
      <c r="AS494" s="159"/>
      <c r="AT494" s="159"/>
      <c r="AU494" s="159"/>
    </row>
    <row r="495" spans="1:47" s="86" customFormat="1" ht="15" customHeight="1" thickBot="1">
      <c r="A495" s="266" t="s">
        <v>982</v>
      </c>
      <c r="B495" s="253"/>
      <c r="C495" s="253"/>
      <c r="D495" s="686">
        <v>14075</v>
      </c>
      <c r="E495" s="688"/>
      <c r="F495" s="686">
        <v>332080</v>
      </c>
      <c r="G495" s="688"/>
      <c r="H495" s="686">
        <v>300525</v>
      </c>
      <c r="I495" s="688"/>
      <c r="J495" s="688"/>
      <c r="K495" s="688"/>
      <c r="L495" s="686">
        <v>463</v>
      </c>
      <c r="M495" s="688"/>
      <c r="N495" s="686">
        <v>34361</v>
      </c>
      <c r="O495" s="688"/>
      <c r="P495" s="686">
        <v>4</v>
      </c>
      <c r="Q495" s="688"/>
      <c r="R495" s="686">
        <v>1680</v>
      </c>
      <c r="S495" s="688"/>
      <c r="T495" s="686">
        <v>8</v>
      </c>
      <c r="U495" s="688"/>
      <c r="V495" s="686">
        <v>400</v>
      </c>
      <c r="W495" s="688"/>
      <c r="Y495" s="77"/>
      <c r="Z495" s="77"/>
      <c r="AA495" s="77"/>
      <c r="AB495" s="159"/>
      <c r="AC495" s="159"/>
      <c r="AD495" s="159"/>
      <c r="AE495" s="159"/>
      <c r="AF495" s="159"/>
      <c r="AG495" s="159"/>
      <c r="AH495" s="159"/>
      <c r="AI495" s="159"/>
      <c r="AJ495" s="159"/>
      <c r="AK495" s="159"/>
      <c r="AL495" s="159"/>
      <c r="AM495" s="159"/>
      <c r="AN495" s="159"/>
      <c r="AO495" s="159"/>
      <c r="AP495" s="159"/>
      <c r="AQ495" s="159"/>
      <c r="AR495" s="159"/>
      <c r="AS495" s="159"/>
      <c r="AT495" s="159"/>
      <c r="AU495" s="159"/>
    </row>
    <row r="496" spans="16:23" s="86" customFormat="1" ht="29.25" customHeight="1">
      <c r="P496" s="305" t="s">
        <v>257</v>
      </c>
      <c r="Q496" s="305"/>
      <c r="R496" s="305"/>
      <c r="S496" s="305"/>
      <c r="T496" s="305"/>
      <c r="U496" s="305"/>
      <c r="V496" s="305"/>
      <c r="W496" s="305"/>
    </row>
    <row r="497" spans="1:35" s="86" customFormat="1" ht="20.25" customHeight="1" thickBot="1">
      <c r="A497" s="276" t="s">
        <v>273</v>
      </c>
      <c r="B497" s="276"/>
      <c r="C497" s="276"/>
      <c r="D497" s="276"/>
      <c r="E497" s="276"/>
      <c r="F497" s="276"/>
      <c r="AE497" s="82" t="s">
        <v>999</v>
      </c>
      <c r="AF497" s="82"/>
      <c r="AG497" s="82"/>
      <c r="AH497" s="82"/>
      <c r="AI497" s="82"/>
    </row>
    <row r="498" spans="1:35" s="86" customFormat="1" ht="15" customHeight="1">
      <c r="A498" s="771" t="s">
        <v>961</v>
      </c>
      <c r="B498" s="772"/>
      <c r="C498" s="772"/>
      <c r="D498" s="271" t="s">
        <v>282</v>
      </c>
      <c r="E498" s="272"/>
      <c r="F498" s="272"/>
      <c r="G498" s="289"/>
      <c r="H498" s="271" t="s">
        <v>274</v>
      </c>
      <c r="I498" s="272"/>
      <c r="J498" s="272"/>
      <c r="K498" s="289"/>
      <c r="L498" s="271" t="s">
        <v>275</v>
      </c>
      <c r="M498" s="272"/>
      <c r="N498" s="272"/>
      <c r="O498" s="289"/>
      <c r="P498" s="271" t="s">
        <v>276</v>
      </c>
      <c r="Q498" s="272"/>
      <c r="R498" s="272"/>
      <c r="S498" s="289"/>
      <c r="T498" s="271" t="s">
        <v>277</v>
      </c>
      <c r="U498" s="272"/>
      <c r="V498" s="272"/>
      <c r="W498" s="289"/>
      <c r="X498" s="271" t="s">
        <v>278</v>
      </c>
      <c r="Y498" s="272"/>
      <c r="Z498" s="272"/>
      <c r="AA498" s="289"/>
      <c r="AB498" s="271" t="s">
        <v>279</v>
      </c>
      <c r="AC498" s="272"/>
      <c r="AD498" s="272"/>
      <c r="AE498" s="289"/>
      <c r="AF498" s="271" t="s">
        <v>280</v>
      </c>
      <c r="AG498" s="272"/>
      <c r="AH498" s="272"/>
      <c r="AI498" s="272"/>
    </row>
    <row r="499" spans="1:35" s="86" customFormat="1" ht="15" customHeight="1">
      <c r="A499" s="773"/>
      <c r="B499" s="774"/>
      <c r="C499" s="774"/>
      <c r="D499" s="288" t="s">
        <v>267</v>
      </c>
      <c r="E499" s="288"/>
      <c r="F499" s="288" t="s">
        <v>281</v>
      </c>
      <c r="G499" s="288"/>
      <c r="H499" s="288" t="s">
        <v>267</v>
      </c>
      <c r="I499" s="288"/>
      <c r="J499" s="288" t="s">
        <v>281</v>
      </c>
      <c r="K499" s="288"/>
      <c r="L499" s="288" t="s">
        <v>267</v>
      </c>
      <c r="M499" s="288"/>
      <c r="N499" s="348" t="s">
        <v>281</v>
      </c>
      <c r="O499" s="381"/>
      <c r="P499" s="288" t="s">
        <v>267</v>
      </c>
      <c r="Q499" s="288"/>
      <c r="R499" s="348" t="s">
        <v>281</v>
      </c>
      <c r="S499" s="381"/>
      <c r="T499" s="348" t="s">
        <v>267</v>
      </c>
      <c r="U499" s="381"/>
      <c r="V499" s="288" t="s">
        <v>281</v>
      </c>
      <c r="W499" s="288"/>
      <c r="X499" s="288" t="s">
        <v>267</v>
      </c>
      <c r="Y499" s="288"/>
      <c r="Z499" s="348" t="s">
        <v>281</v>
      </c>
      <c r="AA499" s="381"/>
      <c r="AB499" s="348" t="s">
        <v>267</v>
      </c>
      <c r="AC499" s="381"/>
      <c r="AD499" s="288" t="s">
        <v>281</v>
      </c>
      <c r="AE499" s="348"/>
      <c r="AF499" s="348" t="s">
        <v>267</v>
      </c>
      <c r="AG499" s="381"/>
      <c r="AH499" s="348" t="s">
        <v>281</v>
      </c>
      <c r="AI499" s="349"/>
    </row>
    <row r="500" spans="1:35" s="86" customFormat="1" ht="15" customHeight="1">
      <c r="A500" s="652"/>
      <c r="B500" s="652"/>
      <c r="C500" s="652"/>
      <c r="D500" s="306"/>
      <c r="E500" s="238"/>
      <c r="F500" s="652" t="s">
        <v>208</v>
      </c>
      <c r="G500" s="652"/>
      <c r="H500" s="306"/>
      <c r="I500" s="238"/>
      <c r="J500" s="652" t="s">
        <v>208</v>
      </c>
      <c r="K500" s="652"/>
      <c r="L500" s="306"/>
      <c r="M500" s="238"/>
      <c r="N500" s="650" t="s">
        <v>208</v>
      </c>
      <c r="O500" s="651"/>
      <c r="P500" s="306"/>
      <c r="Q500" s="238"/>
      <c r="R500" s="650" t="s">
        <v>208</v>
      </c>
      <c r="S500" s="651"/>
      <c r="T500" s="650"/>
      <c r="U500" s="651"/>
      <c r="V500" s="652" t="s">
        <v>208</v>
      </c>
      <c r="W500" s="652"/>
      <c r="X500" s="306"/>
      <c r="Y500" s="238"/>
      <c r="Z500" s="120" t="s">
        <v>208</v>
      </c>
      <c r="AA500" s="119"/>
      <c r="AB500" s="120"/>
      <c r="AC500" s="119"/>
      <c r="AD500" s="652" t="s">
        <v>208</v>
      </c>
      <c r="AE500" s="652"/>
      <c r="AF500" s="650"/>
      <c r="AG500" s="651"/>
      <c r="AH500" s="650" t="s">
        <v>208</v>
      </c>
      <c r="AI500" s="668"/>
    </row>
    <row r="501" spans="1:35" s="86" customFormat="1" ht="13.5">
      <c r="A501" s="264" t="s">
        <v>994</v>
      </c>
      <c r="B501" s="652"/>
      <c r="C501" s="238"/>
      <c r="D501" s="775">
        <v>1290</v>
      </c>
      <c r="E501" s="252"/>
      <c r="F501" s="775">
        <v>596894</v>
      </c>
      <c r="G501" s="252"/>
      <c r="H501" s="775">
        <v>53</v>
      </c>
      <c r="I501" s="252"/>
      <c r="J501" s="775">
        <v>46600</v>
      </c>
      <c r="K501" s="252"/>
      <c r="L501" s="775">
        <v>0</v>
      </c>
      <c r="M501" s="252"/>
      <c r="N501" s="775">
        <v>0</v>
      </c>
      <c r="O501" s="252"/>
      <c r="P501" s="775">
        <v>1129</v>
      </c>
      <c r="Q501" s="252"/>
      <c r="R501" s="775">
        <v>516580</v>
      </c>
      <c r="S501" s="252"/>
      <c r="T501" s="775">
        <v>19</v>
      </c>
      <c r="U501" s="776"/>
      <c r="V501" s="775">
        <v>12816</v>
      </c>
      <c r="W501" s="252"/>
      <c r="X501" s="775">
        <v>8</v>
      </c>
      <c r="Y501" s="252"/>
      <c r="Z501" s="775">
        <v>4258</v>
      </c>
      <c r="AA501" s="776"/>
      <c r="AB501" s="775">
        <v>78</v>
      </c>
      <c r="AC501" s="776"/>
      <c r="AD501" s="775">
        <v>16196</v>
      </c>
      <c r="AE501" s="252"/>
      <c r="AF501" s="251">
        <v>3</v>
      </c>
      <c r="AG501" s="252"/>
      <c r="AH501" s="251">
        <v>444</v>
      </c>
      <c r="AI501" s="286"/>
    </row>
    <row r="502" spans="1:71" s="86" customFormat="1" ht="13.5">
      <c r="A502" s="264" t="s">
        <v>66</v>
      </c>
      <c r="B502" s="652"/>
      <c r="C502" s="238"/>
      <c r="D502" s="775">
        <v>1317</v>
      </c>
      <c r="E502" s="252"/>
      <c r="F502" s="775">
        <v>617513</v>
      </c>
      <c r="G502" s="252"/>
      <c r="H502" s="775">
        <v>54</v>
      </c>
      <c r="I502" s="252"/>
      <c r="J502" s="775">
        <v>47975</v>
      </c>
      <c r="K502" s="252"/>
      <c r="L502" s="775">
        <v>0</v>
      </c>
      <c r="M502" s="252"/>
      <c r="N502" s="775">
        <v>0</v>
      </c>
      <c r="O502" s="252"/>
      <c r="P502" s="775">
        <v>1154</v>
      </c>
      <c r="Q502" s="252"/>
      <c r="R502" s="775">
        <v>535878</v>
      </c>
      <c r="S502" s="252"/>
      <c r="T502" s="775">
        <v>19</v>
      </c>
      <c r="U502" s="776"/>
      <c r="V502" s="775">
        <v>12816</v>
      </c>
      <c r="W502" s="252"/>
      <c r="X502" s="775">
        <v>7</v>
      </c>
      <c r="Y502" s="252"/>
      <c r="Z502" s="775">
        <v>3691</v>
      </c>
      <c r="AA502" s="776"/>
      <c r="AB502" s="775">
        <v>79</v>
      </c>
      <c r="AC502" s="776"/>
      <c r="AD502" s="775">
        <v>16306</v>
      </c>
      <c r="AE502" s="252"/>
      <c r="AF502" s="251">
        <v>4</v>
      </c>
      <c r="AG502" s="252"/>
      <c r="AH502" s="251">
        <v>847</v>
      </c>
      <c r="AI502" s="286"/>
      <c r="AK502" s="77"/>
      <c r="AL502" s="77"/>
      <c r="AM502" s="77"/>
      <c r="AN502" s="182"/>
      <c r="AO502" s="19"/>
      <c r="AP502" s="182"/>
      <c r="AQ502" s="19"/>
      <c r="AR502" s="182"/>
      <c r="AS502" s="19"/>
      <c r="AT502" s="182"/>
      <c r="AU502" s="19"/>
      <c r="AV502" s="182"/>
      <c r="AW502" s="19"/>
      <c r="AX502" s="182"/>
      <c r="AY502" s="19"/>
      <c r="AZ502" s="182"/>
      <c r="BA502" s="19"/>
      <c r="BB502" s="182"/>
      <c r="BC502" s="19"/>
      <c r="BD502" s="182"/>
      <c r="BE502" s="182"/>
      <c r="BF502" s="182"/>
      <c r="BG502" s="19"/>
      <c r="BH502" s="182"/>
      <c r="BI502" s="19"/>
      <c r="BJ502" s="182"/>
      <c r="BK502" s="182"/>
      <c r="BL502" s="182"/>
      <c r="BM502" s="182"/>
      <c r="BN502" s="182"/>
      <c r="BO502" s="19"/>
      <c r="BP502" s="19"/>
      <c r="BQ502" s="19"/>
      <c r="BR502" s="19"/>
      <c r="BS502" s="19"/>
    </row>
    <row r="503" spans="1:71" s="86" customFormat="1" ht="15.75" customHeight="1">
      <c r="A503" s="264" t="s">
        <v>67</v>
      </c>
      <c r="B503" s="652"/>
      <c r="C503" s="238"/>
      <c r="D503" s="775">
        <v>1345</v>
      </c>
      <c r="E503" s="252"/>
      <c r="F503" s="775">
        <v>871952</v>
      </c>
      <c r="G503" s="252"/>
      <c r="H503" s="775">
        <v>56</v>
      </c>
      <c r="I503" s="252"/>
      <c r="J503" s="775">
        <v>49154</v>
      </c>
      <c r="K503" s="252"/>
      <c r="L503" s="775">
        <v>0</v>
      </c>
      <c r="M503" s="252"/>
      <c r="N503" s="775">
        <v>0</v>
      </c>
      <c r="O503" s="252"/>
      <c r="P503" s="775">
        <v>1189</v>
      </c>
      <c r="Q503" s="252"/>
      <c r="R503" s="775">
        <v>791486</v>
      </c>
      <c r="S503" s="252"/>
      <c r="T503" s="775">
        <v>18</v>
      </c>
      <c r="U503" s="776"/>
      <c r="V503" s="775">
        <v>12030</v>
      </c>
      <c r="W503" s="252"/>
      <c r="X503" s="775">
        <v>7</v>
      </c>
      <c r="Y503" s="252"/>
      <c r="Z503" s="775">
        <v>3691</v>
      </c>
      <c r="AA503" s="776"/>
      <c r="AB503" s="775">
        <v>75</v>
      </c>
      <c r="AC503" s="776"/>
      <c r="AD503" s="775">
        <v>15591</v>
      </c>
      <c r="AE503" s="252"/>
      <c r="AF503" s="251">
        <v>0</v>
      </c>
      <c r="AG503" s="252"/>
      <c r="AH503" s="251">
        <v>0</v>
      </c>
      <c r="AI503" s="286"/>
      <c r="AK503" s="77"/>
      <c r="AL503" s="77"/>
      <c r="AM503" s="77"/>
      <c r="AN503" s="182"/>
      <c r="AO503" s="19"/>
      <c r="AP503" s="182"/>
      <c r="AQ503" s="19"/>
      <c r="AR503" s="182"/>
      <c r="AS503" s="19"/>
      <c r="AT503" s="182"/>
      <c r="AU503" s="19"/>
      <c r="AV503" s="182"/>
      <c r="AW503" s="19"/>
      <c r="AX503" s="182"/>
      <c r="AY503" s="19"/>
      <c r="AZ503" s="182"/>
      <c r="BA503" s="19"/>
      <c r="BB503" s="182"/>
      <c r="BC503" s="19"/>
      <c r="BD503" s="182"/>
      <c r="BE503" s="182"/>
      <c r="BF503" s="182"/>
      <c r="BG503" s="19"/>
      <c r="BH503" s="182"/>
      <c r="BI503" s="19"/>
      <c r="BJ503" s="182"/>
      <c r="BK503" s="182"/>
      <c r="BL503" s="182"/>
      <c r="BM503" s="182"/>
      <c r="BN503" s="182"/>
      <c r="BO503" s="19"/>
      <c r="BP503" s="19"/>
      <c r="BQ503" s="19"/>
      <c r="BR503" s="19"/>
      <c r="BS503" s="19"/>
    </row>
    <row r="504" spans="1:71" s="86" customFormat="1" ht="15.75" customHeight="1">
      <c r="A504" s="264" t="s">
        <v>599</v>
      </c>
      <c r="B504" s="652"/>
      <c r="C504" s="238"/>
      <c r="D504" s="775">
        <v>1349</v>
      </c>
      <c r="E504" s="252"/>
      <c r="F504" s="775">
        <v>660215</v>
      </c>
      <c r="G504" s="252"/>
      <c r="H504" s="775">
        <v>54</v>
      </c>
      <c r="I504" s="252"/>
      <c r="J504" s="775">
        <v>48861</v>
      </c>
      <c r="K504" s="252"/>
      <c r="L504" s="775">
        <v>0</v>
      </c>
      <c r="M504" s="252"/>
      <c r="N504" s="775">
        <v>0</v>
      </c>
      <c r="O504" s="252"/>
      <c r="P504" s="775">
        <v>1198</v>
      </c>
      <c r="Q504" s="252"/>
      <c r="R504" s="775">
        <v>580418</v>
      </c>
      <c r="S504" s="252"/>
      <c r="T504" s="775">
        <v>16</v>
      </c>
      <c r="U504" s="776"/>
      <c r="V504" s="775">
        <v>11631</v>
      </c>
      <c r="W504" s="252"/>
      <c r="X504" s="775">
        <v>7</v>
      </c>
      <c r="Y504" s="252"/>
      <c r="Z504" s="775">
        <v>3757</v>
      </c>
      <c r="AA504" s="776"/>
      <c r="AB504" s="775">
        <v>74</v>
      </c>
      <c r="AC504" s="776"/>
      <c r="AD504" s="775">
        <v>15548</v>
      </c>
      <c r="AE504" s="252"/>
      <c r="AF504" s="251">
        <v>0</v>
      </c>
      <c r="AG504" s="252"/>
      <c r="AH504" s="251">
        <v>0</v>
      </c>
      <c r="AI504" s="286"/>
      <c r="AK504" s="77"/>
      <c r="AL504" s="77"/>
      <c r="AM504" s="77"/>
      <c r="AN504" s="182"/>
      <c r="AO504" s="19"/>
      <c r="AP504" s="182"/>
      <c r="AQ504" s="19"/>
      <c r="AR504" s="182"/>
      <c r="AS504" s="19"/>
      <c r="AT504" s="182"/>
      <c r="AU504" s="19"/>
      <c r="AV504" s="182"/>
      <c r="AW504" s="19"/>
      <c r="AX504" s="182"/>
      <c r="AY504" s="19"/>
      <c r="AZ504" s="182"/>
      <c r="BA504" s="19"/>
      <c r="BB504" s="182"/>
      <c r="BC504" s="19"/>
      <c r="BD504" s="182"/>
      <c r="BE504" s="182"/>
      <c r="BF504" s="182"/>
      <c r="BG504" s="19"/>
      <c r="BH504" s="182"/>
      <c r="BI504" s="19"/>
      <c r="BJ504" s="182"/>
      <c r="BK504" s="182"/>
      <c r="BL504" s="182"/>
      <c r="BM504" s="182"/>
      <c r="BN504" s="182"/>
      <c r="BO504" s="19"/>
      <c r="BP504" s="19"/>
      <c r="BQ504" s="19"/>
      <c r="BR504" s="19"/>
      <c r="BS504" s="19"/>
    </row>
    <row r="505" spans="1:71" s="86" customFormat="1" ht="15.75" customHeight="1">
      <c r="A505" s="264" t="s">
        <v>600</v>
      </c>
      <c r="B505" s="652"/>
      <c r="C505" s="238"/>
      <c r="D505" s="775">
        <v>1356</v>
      </c>
      <c r="E505" s="252"/>
      <c r="F505" s="775">
        <v>675143</v>
      </c>
      <c r="G505" s="252"/>
      <c r="H505" s="775">
        <v>52</v>
      </c>
      <c r="I505" s="252"/>
      <c r="J505" s="775">
        <v>47137</v>
      </c>
      <c r="K505" s="252"/>
      <c r="L505" s="775">
        <v>0</v>
      </c>
      <c r="M505" s="252"/>
      <c r="N505" s="775">
        <v>0</v>
      </c>
      <c r="O505" s="252"/>
      <c r="P505" s="775">
        <v>1209</v>
      </c>
      <c r="Q505" s="252"/>
      <c r="R505" s="775">
        <v>597235</v>
      </c>
      <c r="S505" s="252"/>
      <c r="T505" s="775">
        <v>18</v>
      </c>
      <c r="U505" s="776"/>
      <c r="V505" s="775">
        <v>12375</v>
      </c>
      <c r="W505" s="252"/>
      <c r="X505" s="775">
        <v>7</v>
      </c>
      <c r="Y505" s="252"/>
      <c r="Z505" s="775">
        <v>3579</v>
      </c>
      <c r="AA505" s="776"/>
      <c r="AB505" s="775">
        <v>68</v>
      </c>
      <c r="AC505" s="776"/>
      <c r="AD505" s="775">
        <v>14159</v>
      </c>
      <c r="AE505" s="252"/>
      <c r="AF505" s="251">
        <v>2</v>
      </c>
      <c r="AG505" s="252"/>
      <c r="AH505" s="251">
        <v>298</v>
      </c>
      <c r="AI505" s="286"/>
      <c r="AK505" s="77"/>
      <c r="AL505" s="77"/>
      <c r="AM505" s="77"/>
      <c r="AN505" s="182"/>
      <c r="AO505" s="19"/>
      <c r="AP505" s="182"/>
      <c r="AQ505" s="19"/>
      <c r="AR505" s="182"/>
      <c r="AS505" s="19"/>
      <c r="AT505" s="182"/>
      <c r="AU505" s="19"/>
      <c r="AV505" s="182"/>
      <c r="AW505" s="19"/>
      <c r="AX505" s="182"/>
      <c r="AY505" s="19"/>
      <c r="AZ505" s="182"/>
      <c r="BA505" s="19"/>
      <c r="BB505" s="182"/>
      <c r="BC505" s="19"/>
      <c r="BD505" s="182"/>
      <c r="BE505" s="182"/>
      <c r="BF505" s="182"/>
      <c r="BG505" s="19"/>
      <c r="BH505" s="182"/>
      <c r="BI505" s="19"/>
      <c r="BJ505" s="182"/>
      <c r="BK505" s="182"/>
      <c r="BL505" s="182"/>
      <c r="BM505" s="182"/>
      <c r="BN505" s="182"/>
      <c r="BO505" s="19"/>
      <c r="BP505" s="19"/>
      <c r="BQ505" s="19"/>
      <c r="BR505" s="19"/>
      <c r="BS505" s="19"/>
    </row>
    <row r="506" spans="1:71" s="86" customFormat="1" ht="15.75" customHeight="1">
      <c r="A506" s="264" t="s">
        <v>601</v>
      </c>
      <c r="B506" s="652"/>
      <c r="C506" s="238"/>
      <c r="D506" s="775">
        <v>1360</v>
      </c>
      <c r="E506" s="252"/>
      <c r="F506" s="775">
        <v>689410</v>
      </c>
      <c r="G506" s="252"/>
      <c r="H506" s="775">
        <v>54</v>
      </c>
      <c r="I506" s="252"/>
      <c r="J506" s="775">
        <v>48947</v>
      </c>
      <c r="K506" s="252"/>
      <c r="L506" s="775">
        <v>0</v>
      </c>
      <c r="M506" s="252"/>
      <c r="N506" s="775">
        <v>0</v>
      </c>
      <c r="O506" s="252"/>
      <c r="P506" s="775">
        <v>1218</v>
      </c>
      <c r="Q506" s="252"/>
      <c r="R506" s="775">
        <v>611558</v>
      </c>
      <c r="S506" s="252"/>
      <c r="T506" s="775">
        <v>16</v>
      </c>
      <c r="U506" s="776"/>
      <c r="V506" s="775">
        <v>11755</v>
      </c>
      <c r="W506" s="252"/>
      <c r="X506" s="775">
        <v>7</v>
      </c>
      <c r="Y506" s="252"/>
      <c r="Z506" s="775">
        <v>3579</v>
      </c>
      <c r="AA506" s="776"/>
      <c r="AB506" s="775">
        <v>62</v>
      </c>
      <c r="AC506" s="776"/>
      <c r="AD506" s="775">
        <v>13053</v>
      </c>
      <c r="AE506" s="252"/>
      <c r="AF506" s="251">
        <v>3</v>
      </c>
      <c r="AG506" s="252"/>
      <c r="AH506" s="251">
        <v>518</v>
      </c>
      <c r="AI506" s="286"/>
      <c r="AK506" s="77"/>
      <c r="AL506" s="77"/>
      <c r="AM506" s="77"/>
      <c r="AN506" s="182"/>
      <c r="AO506" s="19"/>
      <c r="AP506" s="182"/>
      <c r="AQ506" s="19"/>
      <c r="AR506" s="182"/>
      <c r="AS506" s="19"/>
      <c r="AT506" s="182"/>
      <c r="AU506" s="19"/>
      <c r="AV506" s="182"/>
      <c r="AW506" s="19"/>
      <c r="AX506" s="182"/>
      <c r="AY506" s="19"/>
      <c r="AZ506" s="182"/>
      <c r="BA506" s="19"/>
      <c r="BB506" s="182"/>
      <c r="BC506" s="19"/>
      <c r="BD506" s="182"/>
      <c r="BE506" s="182"/>
      <c r="BF506" s="182"/>
      <c r="BG506" s="19"/>
      <c r="BH506" s="182"/>
      <c r="BI506" s="19"/>
      <c r="BJ506" s="182"/>
      <c r="BK506" s="182"/>
      <c r="BL506" s="182"/>
      <c r="BM506" s="182"/>
      <c r="BN506" s="182"/>
      <c r="BO506" s="19"/>
      <c r="BP506" s="19"/>
      <c r="BQ506" s="19"/>
      <c r="BR506" s="19"/>
      <c r="BS506" s="19"/>
    </row>
    <row r="507" spans="1:71" s="86" customFormat="1" ht="15.75" customHeight="1">
      <c r="A507" s="264" t="s">
        <v>602</v>
      </c>
      <c r="B507" s="652"/>
      <c r="C507" s="238"/>
      <c r="D507" s="775">
        <v>1392</v>
      </c>
      <c r="E507" s="252"/>
      <c r="F507" s="775">
        <v>717755</v>
      </c>
      <c r="G507" s="252"/>
      <c r="H507" s="775">
        <v>54</v>
      </c>
      <c r="I507" s="252"/>
      <c r="J507" s="775">
        <v>48746</v>
      </c>
      <c r="K507" s="252"/>
      <c r="L507" s="775">
        <v>0</v>
      </c>
      <c r="M507" s="252"/>
      <c r="N507" s="775">
        <v>0</v>
      </c>
      <c r="O507" s="252"/>
      <c r="P507" s="775">
        <v>1256</v>
      </c>
      <c r="Q507" s="252"/>
      <c r="R507" s="775">
        <v>641825</v>
      </c>
      <c r="S507" s="252"/>
      <c r="T507" s="775">
        <v>15</v>
      </c>
      <c r="U507" s="776"/>
      <c r="V507" s="775">
        <v>11600</v>
      </c>
      <c r="W507" s="252"/>
      <c r="X507" s="775">
        <v>5</v>
      </c>
      <c r="Y507" s="252"/>
      <c r="Z507" s="775">
        <v>2395</v>
      </c>
      <c r="AA507" s="776"/>
      <c r="AB507" s="775">
        <v>61</v>
      </c>
      <c r="AC507" s="776"/>
      <c r="AD507" s="775">
        <v>12961</v>
      </c>
      <c r="AE507" s="252"/>
      <c r="AF507" s="251">
        <v>1</v>
      </c>
      <c r="AG507" s="252"/>
      <c r="AH507" s="251">
        <v>228</v>
      </c>
      <c r="AI507" s="286"/>
      <c r="AK507" s="77"/>
      <c r="AL507" s="77"/>
      <c r="AM507" s="77"/>
      <c r="AN507" s="182"/>
      <c r="AO507" s="19"/>
      <c r="AP507" s="182"/>
      <c r="AQ507" s="19"/>
      <c r="AR507" s="182"/>
      <c r="AS507" s="19"/>
      <c r="AT507" s="182"/>
      <c r="AU507" s="19"/>
      <c r="AV507" s="182"/>
      <c r="AW507" s="19"/>
      <c r="AX507" s="182"/>
      <c r="AY507" s="19"/>
      <c r="AZ507" s="182"/>
      <c r="BA507" s="19"/>
      <c r="BB507" s="182"/>
      <c r="BC507" s="19"/>
      <c r="BD507" s="182"/>
      <c r="BE507" s="182"/>
      <c r="BF507" s="182"/>
      <c r="BG507" s="19"/>
      <c r="BH507" s="182"/>
      <c r="BI507" s="19"/>
      <c r="BJ507" s="182"/>
      <c r="BK507" s="182"/>
      <c r="BL507" s="182"/>
      <c r="BM507" s="182"/>
      <c r="BN507" s="182"/>
      <c r="BO507" s="19"/>
      <c r="BP507" s="19"/>
      <c r="BQ507" s="19"/>
      <c r="BR507" s="19"/>
      <c r="BS507" s="19"/>
    </row>
    <row r="508" spans="1:71" s="86" customFormat="1" ht="15.75" customHeight="1">
      <c r="A508" s="264" t="s">
        <v>603</v>
      </c>
      <c r="B508" s="652"/>
      <c r="C508" s="238"/>
      <c r="D508" s="775">
        <v>1396</v>
      </c>
      <c r="E508" s="252"/>
      <c r="F508" s="775">
        <v>729126</v>
      </c>
      <c r="G508" s="252"/>
      <c r="H508" s="775">
        <v>52</v>
      </c>
      <c r="I508" s="252"/>
      <c r="J508" s="775">
        <v>47275</v>
      </c>
      <c r="K508" s="252"/>
      <c r="L508" s="775">
        <v>0</v>
      </c>
      <c r="M508" s="252"/>
      <c r="N508" s="775">
        <v>0</v>
      </c>
      <c r="O508" s="252"/>
      <c r="P508" s="775">
        <v>1262</v>
      </c>
      <c r="Q508" s="252"/>
      <c r="R508" s="775">
        <v>656018</v>
      </c>
      <c r="S508" s="252"/>
      <c r="T508" s="775">
        <v>14</v>
      </c>
      <c r="U508" s="776"/>
      <c r="V508" s="775">
        <v>11083</v>
      </c>
      <c r="W508" s="252"/>
      <c r="X508" s="775">
        <v>3</v>
      </c>
      <c r="Y508" s="252"/>
      <c r="Z508" s="775">
        <v>1309</v>
      </c>
      <c r="AA508" s="776"/>
      <c r="AB508" s="775">
        <v>61</v>
      </c>
      <c r="AC508" s="776"/>
      <c r="AD508" s="775">
        <v>12753</v>
      </c>
      <c r="AE508" s="252"/>
      <c r="AF508" s="251">
        <v>4</v>
      </c>
      <c r="AG508" s="252"/>
      <c r="AH508" s="251">
        <v>688</v>
      </c>
      <c r="AI508" s="286"/>
      <c r="AK508" s="77"/>
      <c r="AL508" s="77"/>
      <c r="AM508" s="77"/>
      <c r="AN508" s="182"/>
      <c r="AO508" s="19"/>
      <c r="AP508" s="182"/>
      <c r="AQ508" s="19"/>
      <c r="AR508" s="182"/>
      <c r="AS508" s="19"/>
      <c r="AT508" s="182"/>
      <c r="AU508" s="19"/>
      <c r="AV508" s="182"/>
      <c r="AW508" s="19"/>
      <c r="AX508" s="182"/>
      <c r="AY508" s="19"/>
      <c r="AZ508" s="182"/>
      <c r="BA508" s="19"/>
      <c r="BB508" s="182"/>
      <c r="BC508" s="19"/>
      <c r="BD508" s="182"/>
      <c r="BE508" s="182"/>
      <c r="BF508" s="182"/>
      <c r="BG508" s="19"/>
      <c r="BH508" s="182"/>
      <c r="BI508" s="19"/>
      <c r="BJ508" s="182"/>
      <c r="BK508" s="182"/>
      <c r="BL508" s="182"/>
      <c r="BM508" s="182"/>
      <c r="BN508" s="182"/>
      <c r="BO508" s="19"/>
      <c r="BP508" s="19"/>
      <c r="BQ508" s="19"/>
      <c r="BR508" s="19"/>
      <c r="BS508" s="19"/>
    </row>
    <row r="509" spans="1:71" s="86" customFormat="1" ht="15.75" customHeight="1">
      <c r="A509" s="264" t="s">
        <v>604</v>
      </c>
      <c r="B509" s="652"/>
      <c r="C509" s="238"/>
      <c r="D509" s="775">
        <v>1400</v>
      </c>
      <c r="E509" s="252"/>
      <c r="F509" s="775">
        <v>738150</v>
      </c>
      <c r="G509" s="252"/>
      <c r="H509" s="775">
        <v>51</v>
      </c>
      <c r="I509" s="252"/>
      <c r="J509" s="775">
        <v>44922</v>
      </c>
      <c r="K509" s="252"/>
      <c r="L509" s="775">
        <v>0</v>
      </c>
      <c r="M509" s="252"/>
      <c r="N509" s="775">
        <v>0</v>
      </c>
      <c r="O509" s="252"/>
      <c r="P509" s="775">
        <v>1259</v>
      </c>
      <c r="Q509" s="252"/>
      <c r="R509" s="775">
        <v>661580</v>
      </c>
      <c r="S509" s="252"/>
      <c r="T509" s="775">
        <v>18</v>
      </c>
      <c r="U509" s="776"/>
      <c r="V509" s="775">
        <v>14139</v>
      </c>
      <c r="W509" s="252"/>
      <c r="X509" s="775">
        <v>3</v>
      </c>
      <c r="Y509" s="252"/>
      <c r="Z509" s="775">
        <v>1297</v>
      </c>
      <c r="AA509" s="776"/>
      <c r="AB509" s="775">
        <v>65</v>
      </c>
      <c r="AC509" s="776"/>
      <c r="AD509" s="775">
        <v>15624</v>
      </c>
      <c r="AE509" s="252"/>
      <c r="AF509" s="251">
        <v>4</v>
      </c>
      <c r="AG509" s="252"/>
      <c r="AH509" s="251">
        <v>588</v>
      </c>
      <c r="AI509" s="286"/>
      <c r="AK509" s="77"/>
      <c r="AL509" s="77"/>
      <c r="AM509" s="77"/>
      <c r="AN509" s="182"/>
      <c r="AO509" s="19"/>
      <c r="AP509" s="182"/>
      <c r="AQ509" s="19"/>
      <c r="AR509" s="182"/>
      <c r="AS509" s="19"/>
      <c r="AT509" s="182"/>
      <c r="AU509" s="19"/>
      <c r="AV509" s="182"/>
      <c r="AW509" s="19"/>
      <c r="AX509" s="182"/>
      <c r="AY509" s="19"/>
      <c r="AZ509" s="182"/>
      <c r="BA509" s="19"/>
      <c r="BB509" s="182"/>
      <c r="BC509" s="19"/>
      <c r="BD509" s="182"/>
      <c r="BE509" s="182"/>
      <c r="BF509" s="182"/>
      <c r="BG509" s="19"/>
      <c r="BH509" s="182"/>
      <c r="BI509" s="19"/>
      <c r="BJ509" s="182"/>
      <c r="BK509" s="182"/>
      <c r="BL509" s="182"/>
      <c r="BM509" s="182"/>
      <c r="BN509" s="182"/>
      <c r="BO509" s="19"/>
      <c r="BP509" s="19"/>
      <c r="BQ509" s="19"/>
      <c r="BR509" s="19"/>
      <c r="BS509" s="19"/>
    </row>
    <row r="510" spans="1:71" s="86" customFormat="1" ht="15.75" customHeight="1">
      <c r="A510" s="264" t="s">
        <v>605</v>
      </c>
      <c r="B510" s="264"/>
      <c r="C510" s="264"/>
      <c r="D510" s="775">
        <v>1400</v>
      </c>
      <c r="E510" s="776"/>
      <c r="F510" s="777">
        <v>744655</v>
      </c>
      <c r="G510" s="777"/>
      <c r="H510" s="775">
        <v>51</v>
      </c>
      <c r="I510" s="776"/>
      <c r="J510" s="777">
        <v>45711</v>
      </c>
      <c r="K510" s="777"/>
      <c r="L510" s="775">
        <v>0</v>
      </c>
      <c r="M510" s="776"/>
      <c r="N510" s="775">
        <v>0</v>
      </c>
      <c r="O510" s="776"/>
      <c r="P510" s="775">
        <v>1264</v>
      </c>
      <c r="Q510" s="776"/>
      <c r="R510" s="775">
        <v>669693</v>
      </c>
      <c r="S510" s="776"/>
      <c r="T510" s="775">
        <v>16</v>
      </c>
      <c r="U510" s="776"/>
      <c r="V510" s="777">
        <v>12278</v>
      </c>
      <c r="W510" s="777"/>
      <c r="X510" s="775">
        <v>4</v>
      </c>
      <c r="Y510" s="776"/>
      <c r="Z510" s="775">
        <v>1745</v>
      </c>
      <c r="AA510" s="776"/>
      <c r="AB510" s="775">
        <v>62</v>
      </c>
      <c r="AC510" s="776"/>
      <c r="AD510" s="778">
        <v>14701</v>
      </c>
      <c r="AE510" s="778"/>
      <c r="AF510" s="251">
        <v>3</v>
      </c>
      <c r="AG510" s="252"/>
      <c r="AH510" s="251">
        <v>527</v>
      </c>
      <c r="AI510" s="265"/>
      <c r="AK510" s="77"/>
      <c r="AL510" s="77"/>
      <c r="AM510" s="77"/>
      <c r="AN510" s="182"/>
      <c r="AO510" s="19"/>
      <c r="AP510" s="182"/>
      <c r="AQ510" s="19"/>
      <c r="AR510" s="182"/>
      <c r="AS510" s="19"/>
      <c r="AT510" s="182"/>
      <c r="AU510" s="19"/>
      <c r="AV510" s="182"/>
      <c r="AW510" s="19"/>
      <c r="AX510" s="182"/>
      <c r="AY510" s="19"/>
      <c r="AZ510" s="182"/>
      <c r="BA510" s="19"/>
      <c r="BB510" s="182"/>
      <c r="BC510" s="19"/>
      <c r="BD510" s="182"/>
      <c r="BE510" s="182"/>
      <c r="BF510" s="182"/>
      <c r="BG510" s="19"/>
      <c r="BH510" s="182"/>
      <c r="BI510" s="19"/>
      <c r="BJ510" s="182"/>
      <c r="BK510" s="182"/>
      <c r="BL510" s="182"/>
      <c r="BM510" s="182"/>
      <c r="BN510" s="182"/>
      <c r="BO510" s="19"/>
      <c r="BP510" s="19"/>
      <c r="BQ510" s="19"/>
      <c r="BR510" s="19"/>
      <c r="BS510" s="19"/>
    </row>
    <row r="511" spans="1:71" s="86" customFormat="1" ht="15.75" customHeight="1">
      <c r="A511" s="238" t="s">
        <v>707</v>
      </c>
      <c r="B511" s="239"/>
      <c r="C511" s="239"/>
      <c r="D511" s="779">
        <v>1401</v>
      </c>
      <c r="E511" s="779"/>
      <c r="F511" s="779">
        <v>757834</v>
      </c>
      <c r="G511" s="779"/>
      <c r="H511" s="779">
        <v>50</v>
      </c>
      <c r="I511" s="779"/>
      <c r="J511" s="779">
        <v>44032</v>
      </c>
      <c r="K511" s="779"/>
      <c r="L511" s="779">
        <v>0</v>
      </c>
      <c r="M511" s="779"/>
      <c r="N511" s="775">
        <v>0</v>
      </c>
      <c r="O511" s="776"/>
      <c r="P511" s="779">
        <v>1267</v>
      </c>
      <c r="Q511" s="779"/>
      <c r="R511" s="775">
        <v>682110</v>
      </c>
      <c r="S511" s="776"/>
      <c r="T511" s="775">
        <v>20</v>
      </c>
      <c r="U511" s="776"/>
      <c r="V511" s="779">
        <v>15913</v>
      </c>
      <c r="W511" s="779"/>
      <c r="X511" s="779">
        <v>4</v>
      </c>
      <c r="Y511" s="779"/>
      <c r="Z511" s="775">
        <v>1745</v>
      </c>
      <c r="AA511" s="776"/>
      <c r="AB511" s="775">
        <v>59</v>
      </c>
      <c r="AC511" s="776"/>
      <c r="AD511" s="779">
        <v>13814</v>
      </c>
      <c r="AE511" s="779"/>
      <c r="AF511" s="251">
        <v>1</v>
      </c>
      <c r="AG511" s="252"/>
      <c r="AH511" s="251">
        <v>220</v>
      </c>
      <c r="AI511" s="265"/>
      <c r="AK511" s="77"/>
      <c r="AL511" s="77"/>
      <c r="AM511" s="77"/>
      <c r="AN511" s="182"/>
      <c r="AO511" s="182"/>
      <c r="AP511" s="182"/>
      <c r="AQ511" s="182"/>
      <c r="AR511" s="182"/>
      <c r="AS511" s="182"/>
      <c r="AT511" s="182"/>
      <c r="AU511" s="182"/>
      <c r="AV511" s="182"/>
      <c r="AW511" s="182"/>
      <c r="AX511" s="182"/>
      <c r="AY511" s="182"/>
      <c r="AZ511" s="182"/>
      <c r="BA511" s="182"/>
      <c r="BB511" s="182"/>
      <c r="BC511" s="182"/>
      <c r="BD511" s="182"/>
      <c r="BE511" s="182"/>
      <c r="BF511" s="182"/>
      <c r="BG511" s="182"/>
      <c r="BH511" s="182"/>
      <c r="BI511" s="182"/>
      <c r="BJ511" s="182"/>
      <c r="BK511" s="182"/>
      <c r="BL511" s="182"/>
      <c r="BM511" s="182"/>
      <c r="BN511" s="182"/>
      <c r="BO511" s="182"/>
      <c r="BP511" s="19"/>
      <c r="BQ511" s="19"/>
      <c r="BR511" s="19"/>
      <c r="BS511" s="19"/>
    </row>
    <row r="512" spans="1:71" s="86" customFormat="1" ht="15.75" customHeight="1">
      <c r="A512" s="238" t="s">
        <v>733</v>
      </c>
      <c r="B512" s="239"/>
      <c r="C512" s="239"/>
      <c r="D512" s="779">
        <v>1378</v>
      </c>
      <c r="E512" s="779"/>
      <c r="F512" s="779">
        <v>754719</v>
      </c>
      <c r="G512" s="779"/>
      <c r="H512" s="779">
        <v>46</v>
      </c>
      <c r="I512" s="779"/>
      <c r="J512" s="779">
        <v>40334</v>
      </c>
      <c r="K512" s="779"/>
      <c r="L512" s="779">
        <v>0</v>
      </c>
      <c r="M512" s="779"/>
      <c r="N512" s="775">
        <v>0</v>
      </c>
      <c r="O512" s="776"/>
      <c r="P512" s="779">
        <v>1255</v>
      </c>
      <c r="Q512" s="779"/>
      <c r="R512" s="775">
        <v>683395</v>
      </c>
      <c r="S512" s="776"/>
      <c r="T512" s="775">
        <v>21</v>
      </c>
      <c r="U512" s="776"/>
      <c r="V512" s="779">
        <v>17112</v>
      </c>
      <c r="W512" s="779"/>
      <c r="X512" s="779">
        <v>4</v>
      </c>
      <c r="Y512" s="779"/>
      <c r="Z512" s="775">
        <v>1740</v>
      </c>
      <c r="AA512" s="776"/>
      <c r="AB512" s="775">
        <v>52</v>
      </c>
      <c r="AC512" s="776"/>
      <c r="AD512" s="779">
        <v>12138</v>
      </c>
      <c r="AE512" s="779"/>
      <c r="AF512" s="251">
        <v>0</v>
      </c>
      <c r="AG512" s="252"/>
      <c r="AH512" s="251">
        <v>0</v>
      </c>
      <c r="AI512" s="265"/>
      <c r="AK512" s="77"/>
      <c r="AL512" s="77"/>
      <c r="AM512" s="77"/>
      <c r="AN512" s="182"/>
      <c r="AO512" s="182"/>
      <c r="AP512" s="182"/>
      <c r="AQ512" s="182"/>
      <c r="AR512" s="182"/>
      <c r="AS512" s="182"/>
      <c r="AT512" s="182"/>
      <c r="AU512" s="182"/>
      <c r="AV512" s="182"/>
      <c r="AW512" s="182"/>
      <c r="AX512" s="182"/>
      <c r="AY512" s="182"/>
      <c r="AZ512" s="182"/>
      <c r="BA512" s="182"/>
      <c r="BB512" s="182"/>
      <c r="BC512" s="182"/>
      <c r="BD512" s="182"/>
      <c r="BE512" s="182"/>
      <c r="BF512" s="182"/>
      <c r="BG512" s="182"/>
      <c r="BH512" s="182"/>
      <c r="BI512" s="182"/>
      <c r="BJ512" s="182"/>
      <c r="BK512" s="182"/>
      <c r="BL512" s="182"/>
      <c r="BM512" s="182"/>
      <c r="BN512" s="182"/>
      <c r="BO512" s="182"/>
      <c r="BP512" s="19"/>
      <c r="BQ512" s="19"/>
      <c r="BR512" s="19"/>
      <c r="BS512" s="19"/>
    </row>
    <row r="513" spans="1:71" s="86" customFormat="1" ht="15.75" customHeight="1">
      <c r="A513" s="238" t="s">
        <v>746</v>
      </c>
      <c r="B513" s="239"/>
      <c r="C513" s="239"/>
      <c r="D513" s="778">
        <v>1361</v>
      </c>
      <c r="E513" s="776"/>
      <c r="F513" s="778">
        <v>750649</v>
      </c>
      <c r="G513" s="776"/>
      <c r="H513" s="778">
        <v>46</v>
      </c>
      <c r="I513" s="776"/>
      <c r="J513" s="778">
        <v>40334</v>
      </c>
      <c r="K513" s="776"/>
      <c r="L513" s="778">
        <v>0</v>
      </c>
      <c r="M513" s="776"/>
      <c r="N513" s="778">
        <v>0</v>
      </c>
      <c r="O513" s="776"/>
      <c r="P513" s="778">
        <v>1241</v>
      </c>
      <c r="Q513" s="776"/>
      <c r="R513" s="778">
        <v>682614</v>
      </c>
      <c r="S513" s="776"/>
      <c r="T513" s="775">
        <v>17</v>
      </c>
      <c r="U513" s="776"/>
      <c r="V513" s="778">
        <v>14052</v>
      </c>
      <c r="W513" s="776"/>
      <c r="X513" s="778">
        <v>5</v>
      </c>
      <c r="Y513" s="776"/>
      <c r="Z513" s="775">
        <v>2147</v>
      </c>
      <c r="AA513" s="776"/>
      <c r="AB513" s="775">
        <v>47</v>
      </c>
      <c r="AC513" s="776"/>
      <c r="AD513" s="778">
        <v>10610</v>
      </c>
      <c r="AE513" s="776"/>
      <c r="AF513" s="251">
        <v>5</v>
      </c>
      <c r="AG513" s="252"/>
      <c r="AH513" s="265">
        <v>892</v>
      </c>
      <c r="AI513" s="265"/>
      <c r="AK513" s="77"/>
      <c r="AL513" s="77"/>
      <c r="AM513" s="77"/>
      <c r="AN513" s="182"/>
      <c r="AO513" s="182"/>
      <c r="AP513" s="182"/>
      <c r="AQ513" s="182"/>
      <c r="AR513" s="182"/>
      <c r="AS513" s="182"/>
      <c r="AT513" s="182"/>
      <c r="AU513" s="182"/>
      <c r="AV513" s="182"/>
      <c r="AW513" s="182"/>
      <c r="AX513" s="182"/>
      <c r="AY513" s="182"/>
      <c r="AZ513" s="182"/>
      <c r="BA513" s="182"/>
      <c r="BB513" s="182"/>
      <c r="BC513" s="182"/>
      <c r="BD513" s="182"/>
      <c r="BE513" s="182"/>
      <c r="BF513" s="182"/>
      <c r="BG513" s="182"/>
      <c r="BH513" s="182"/>
      <c r="BI513" s="182"/>
      <c r="BJ513" s="182"/>
      <c r="BK513" s="182"/>
      <c r="BL513" s="182"/>
      <c r="BM513" s="182"/>
      <c r="BN513" s="182"/>
      <c r="BO513" s="182"/>
      <c r="BP513" s="19"/>
      <c r="BQ513" s="19"/>
      <c r="BR513" s="19"/>
      <c r="BS513" s="19"/>
    </row>
    <row r="514" spans="1:71" s="86" customFormat="1" ht="15.75" customHeight="1">
      <c r="A514" s="238" t="s">
        <v>795</v>
      </c>
      <c r="B514" s="239"/>
      <c r="C514" s="239"/>
      <c r="D514" s="779">
        <v>1372</v>
      </c>
      <c r="E514" s="779"/>
      <c r="F514" s="779">
        <v>763525</v>
      </c>
      <c r="G514" s="779"/>
      <c r="H514" s="779">
        <v>46</v>
      </c>
      <c r="I514" s="779"/>
      <c r="J514" s="779">
        <v>40532</v>
      </c>
      <c r="K514" s="779"/>
      <c r="L514" s="779">
        <v>0</v>
      </c>
      <c r="M514" s="779"/>
      <c r="N514" s="775">
        <v>0</v>
      </c>
      <c r="O514" s="776"/>
      <c r="P514" s="779">
        <v>1260</v>
      </c>
      <c r="Q514" s="779"/>
      <c r="R514" s="775">
        <v>697692</v>
      </c>
      <c r="S514" s="776"/>
      <c r="T514" s="775">
        <v>16</v>
      </c>
      <c r="U514" s="776"/>
      <c r="V514" s="779">
        <v>13032</v>
      </c>
      <c r="W514" s="779"/>
      <c r="X514" s="779">
        <v>5</v>
      </c>
      <c r="Y514" s="779"/>
      <c r="Z514" s="775">
        <v>2147</v>
      </c>
      <c r="AA514" s="776"/>
      <c r="AB514" s="775">
        <v>45</v>
      </c>
      <c r="AC514" s="776"/>
      <c r="AD514" s="779">
        <v>10122</v>
      </c>
      <c r="AE514" s="779"/>
      <c r="AF514" s="251">
        <v>0</v>
      </c>
      <c r="AG514" s="252"/>
      <c r="AH514" s="251">
        <v>0</v>
      </c>
      <c r="AI514" s="265"/>
      <c r="AK514" s="77"/>
      <c r="AL514" s="77"/>
      <c r="AM514" s="77"/>
      <c r="AN514" s="182"/>
      <c r="AO514" s="182"/>
      <c r="AP514" s="182"/>
      <c r="AQ514" s="182"/>
      <c r="AR514" s="182"/>
      <c r="AS514" s="182"/>
      <c r="AT514" s="182"/>
      <c r="AU514" s="182"/>
      <c r="AV514" s="182"/>
      <c r="AW514" s="182"/>
      <c r="AX514" s="182"/>
      <c r="AY514" s="182"/>
      <c r="AZ514" s="182"/>
      <c r="BA514" s="182"/>
      <c r="BB514" s="182"/>
      <c r="BC514" s="182"/>
      <c r="BD514" s="182"/>
      <c r="BE514" s="182"/>
      <c r="BF514" s="182"/>
      <c r="BG514" s="182"/>
      <c r="BH514" s="182"/>
      <c r="BI514" s="182"/>
      <c r="BJ514" s="182"/>
      <c r="BK514" s="182"/>
      <c r="BL514" s="182"/>
      <c r="BM514" s="182"/>
      <c r="BN514" s="182"/>
      <c r="BO514" s="182"/>
      <c r="BP514" s="19"/>
      <c r="BQ514" s="19"/>
      <c r="BR514" s="19"/>
      <c r="BS514" s="19"/>
    </row>
    <row r="515" spans="1:71" s="86" customFormat="1" ht="15.75" customHeight="1">
      <c r="A515" s="238" t="s">
        <v>794</v>
      </c>
      <c r="B515" s="239"/>
      <c r="C515" s="239"/>
      <c r="D515" s="779">
        <v>1380</v>
      </c>
      <c r="E515" s="779"/>
      <c r="F515" s="779">
        <v>776574</v>
      </c>
      <c r="G515" s="779"/>
      <c r="H515" s="779">
        <v>48</v>
      </c>
      <c r="I515" s="779"/>
      <c r="J515" s="779">
        <v>42117</v>
      </c>
      <c r="K515" s="779"/>
      <c r="L515" s="779">
        <v>0</v>
      </c>
      <c r="M515" s="779"/>
      <c r="N515" s="775">
        <v>0</v>
      </c>
      <c r="O515" s="776"/>
      <c r="P515" s="779">
        <v>1275</v>
      </c>
      <c r="Q515" s="779"/>
      <c r="R515" s="775">
        <v>713177</v>
      </c>
      <c r="S515" s="776"/>
      <c r="T515" s="775">
        <v>14</v>
      </c>
      <c r="U515" s="776"/>
      <c r="V515" s="779">
        <v>11220</v>
      </c>
      <c r="W515" s="779"/>
      <c r="X515" s="779">
        <v>4</v>
      </c>
      <c r="Y515" s="779"/>
      <c r="Z515" s="775">
        <v>1767</v>
      </c>
      <c r="AA515" s="776"/>
      <c r="AB515" s="775">
        <v>39</v>
      </c>
      <c r="AC515" s="776"/>
      <c r="AD515" s="779">
        <v>8293</v>
      </c>
      <c r="AE515" s="779"/>
      <c r="AF515" s="251">
        <v>0</v>
      </c>
      <c r="AG515" s="252"/>
      <c r="AH515" s="251">
        <v>0</v>
      </c>
      <c r="AI515" s="265"/>
      <c r="AK515" s="77"/>
      <c r="AL515" s="77"/>
      <c r="AM515" s="77"/>
      <c r="AN515" s="182"/>
      <c r="AO515" s="182"/>
      <c r="AP515" s="182"/>
      <c r="AQ515" s="182"/>
      <c r="AR515" s="182"/>
      <c r="AS515" s="182"/>
      <c r="AT515" s="182"/>
      <c r="AU515" s="182"/>
      <c r="AV515" s="182"/>
      <c r="AW515" s="182"/>
      <c r="AX515" s="182"/>
      <c r="AY515" s="182"/>
      <c r="AZ515" s="182"/>
      <c r="BA515" s="182"/>
      <c r="BB515" s="182"/>
      <c r="BC515" s="182"/>
      <c r="BD515" s="182"/>
      <c r="BE515" s="182"/>
      <c r="BF515" s="182"/>
      <c r="BG515" s="182"/>
      <c r="BH515" s="182"/>
      <c r="BI515" s="182"/>
      <c r="BJ515" s="182"/>
      <c r="BK515" s="182"/>
      <c r="BL515" s="182"/>
      <c r="BM515" s="182"/>
      <c r="BN515" s="182"/>
      <c r="BO515" s="182"/>
      <c r="BP515" s="19"/>
      <c r="BQ515" s="19"/>
      <c r="BR515" s="19"/>
      <c r="BS515" s="19"/>
    </row>
    <row r="516" spans="1:71" s="86" customFormat="1" ht="15.75" customHeight="1">
      <c r="A516" s="238" t="s">
        <v>548</v>
      </c>
      <c r="B516" s="239"/>
      <c r="C516" s="239"/>
      <c r="D516" s="775">
        <v>1402</v>
      </c>
      <c r="E516" s="778"/>
      <c r="F516" s="775">
        <v>796842</v>
      </c>
      <c r="G516" s="778"/>
      <c r="H516" s="775">
        <v>49</v>
      </c>
      <c r="I516" s="778"/>
      <c r="J516" s="775">
        <v>42833</v>
      </c>
      <c r="K516" s="778"/>
      <c r="L516" s="779">
        <v>0</v>
      </c>
      <c r="M516" s="779"/>
      <c r="N516" s="779">
        <v>0</v>
      </c>
      <c r="O516" s="779"/>
      <c r="P516" s="779">
        <v>1298</v>
      </c>
      <c r="Q516" s="779"/>
      <c r="R516" s="779">
        <v>731837</v>
      </c>
      <c r="S516" s="779"/>
      <c r="T516" s="779">
        <v>18</v>
      </c>
      <c r="U516" s="779"/>
      <c r="V516" s="779">
        <v>13640</v>
      </c>
      <c r="W516" s="779"/>
      <c r="X516" s="779">
        <v>4</v>
      </c>
      <c r="Y516" s="779"/>
      <c r="Z516" s="779">
        <v>1767</v>
      </c>
      <c r="AA516" s="779"/>
      <c r="AB516" s="775">
        <v>33</v>
      </c>
      <c r="AC516" s="776"/>
      <c r="AD516" s="779">
        <v>6765</v>
      </c>
      <c r="AE516" s="779"/>
      <c r="AF516" s="254">
        <v>0</v>
      </c>
      <c r="AG516" s="254"/>
      <c r="AH516" s="265">
        <v>0</v>
      </c>
      <c r="AI516" s="265"/>
      <c r="AK516" s="77"/>
      <c r="AL516" s="77"/>
      <c r="AM516" s="77"/>
      <c r="AN516" s="139"/>
      <c r="AO516" s="139"/>
      <c r="AP516" s="139"/>
      <c r="AQ516" s="139"/>
      <c r="AR516" s="139"/>
      <c r="AS516" s="139"/>
      <c r="AT516" s="139"/>
      <c r="AU516" s="139"/>
      <c r="AV516" s="139"/>
      <c r="AW516" s="139"/>
      <c r="AX516" s="139"/>
      <c r="AY516" s="139"/>
      <c r="AZ516" s="139"/>
      <c r="BA516" s="139"/>
      <c r="BB516" s="139"/>
      <c r="BC516" s="139"/>
      <c r="BD516" s="139"/>
      <c r="BE516" s="139"/>
      <c r="BF516" s="139"/>
      <c r="BG516" s="139"/>
      <c r="BH516" s="139"/>
      <c r="BI516" s="139"/>
      <c r="BJ516" s="139"/>
      <c r="BK516" s="139"/>
      <c r="BL516" s="139"/>
      <c r="BM516" s="139"/>
      <c r="BN516" s="139"/>
      <c r="BO516" s="139"/>
      <c r="BP516" s="19"/>
      <c r="BQ516" s="19"/>
      <c r="BR516" s="19"/>
      <c r="BS516" s="19"/>
    </row>
    <row r="517" spans="1:71" s="86" customFormat="1" ht="15.75" customHeight="1">
      <c r="A517" s="238" t="s">
        <v>854</v>
      </c>
      <c r="B517" s="239"/>
      <c r="C517" s="239"/>
      <c r="D517" s="775">
        <f>H517+L517+P517+T517+X517+AB517+AF517</f>
        <v>1384</v>
      </c>
      <c r="E517" s="778"/>
      <c r="F517" s="775">
        <f>J517+N517+R517+V517+Z517+AD517+AH517</f>
        <v>792526</v>
      </c>
      <c r="G517" s="778"/>
      <c r="H517" s="775">
        <v>47</v>
      </c>
      <c r="I517" s="778"/>
      <c r="J517" s="775">
        <v>40688</v>
      </c>
      <c r="K517" s="778"/>
      <c r="L517" s="779">
        <v>0</v>
      </c>
      <c r="M517" s="779"/>
      <c r="N517" s="779">
        <v>0</v>
      </c>
      <c r="O517" s="779"/>
      <c r="P517" s="779">
        <v>1288</v>
      </c>
      <c r="Q517" s="779"/>
      <c r="R517" s="779">
        <v>731389</v>
      </c>
      <c r="S517" s="779"/>
      <c r="T517" s="779">
        <v>17</v>
      </c>
      <c r="U517" s="779"/>
      <c r="V517" s="779">
        <v>13434</v>
      </c>
      <c r="W517" s="779"/>
      <c r="X517" s="779">
        <v>3</v>
      </c>
      <c r="Y517" s="779"/>
      <c r="Z517" s="779">
        <v>1266</v>
      </c>
      <c r="AA517" s="779"/>
      <c r="AB517" s="775">
        <v>26</v>
      </c>
      <c r="AC517" s="776"/>
      <c r="AD517" s="779">
        <v>5289</v>
      </c>
      <c r="AE517" s="779"/>
      <c r="AF517" s="254">
        <v>3</v>
      </c>
      <c r="AG517" s="254"/>
      <c r="AH517" s="265">
        <v>460</v>
      </c>
      <c r="AI517" s="265"/>
      <c r="AK517" s="77"/>
      <c r="AL517" s="77"/>
      <c r="AM517" s="77"/>
      <c r="AN517" s="139"/>
      <c r="AO517" s="139"/>
      <c r="AP517" s="139"/>
      <c r="AQ517" s="139"/>
      <c r="AR517" s="139"/>
      <c r="AS517" s="139"/>
      <c r="AT517" s="139"/>
      <c r="AU517" s="139"/>
      <c r="AV517" s="139"/>
      <c r="AW517" s="139"/>
      <c r="AX517" s="139"/>
      <c r="AY517" s="139"/>
      <c r="AZ517" s="139"/>
      <c r="BA517" s="139"/>
      <c r="BB517" s="139"/>
      <c r="BC517" s="139"/>
      <c r="BD517" s="139"/>
      <c r="BE517" s="139"/>
      <c r="BF517" s="139"/>
      <c r="BG517" s="139"/>
      <c r="BH517" s="139"/>
      <c r="BI517" s="139"/>
      <c r="BJ517" s="139"/>
      <c r="BK517" s="139"/>
      <c r="BL517" s="139"/>
      <c r="BM517" s="139"/>
      <c r="BN517" s="139"/>
      <c r="BO517" s="139"/>
      <c r="BP517" s="19"/>
      <c r="BQ517" s="19"/>
      <c r="BR517" s="19"/>
      <c r="BS517" s="19"/>
    </row>
    <row r="518" spans="1:71" s="86" customFormat="1" ht="15.75" customHeight="1">
      <c r="A518" s="238" t="s">
        <v>982</v>
      </c>
      <c r="B518" s="239"/>
      <c r="C518" s="239"/>
      <c r="D518" s="775">
        <f>H518+L518+P518+T518+X518+AB518+AF518</f>
        <v>1381</v>
      </c>
      <c r="E518" s="778"/>
      <c r="F518" s="775">
        <f>J518+N518+R518+V518+Z518+AD518+AH518</f>
        <v>800740</v>
      </c>
      <c r="G518" s="776"/>
      <c r="H518" s="775">
        <v>46</v>
      </c>
      <c r="I518" s="778"/>
      <c r="J518" s="775">
        <v>39158</v>
      </c>
      <c r="K518" s="778"/>
      <c r="L518" s="779">
        <v>0</v>
      </c>
      <c r="M518" s="779"/>
      <c r="N518" s="779">
        <v>0</v>
      </c>
      <c r="O518" s="779"/>
      <c r="P518" s="779">
        <v>1292</v>
      </c>
      <c r="Q518" s="779"/>
      <c r="R518" s="779">
        <v>741548</v>
      </c>
      <c r="S518" s="779"/>
      <c r="T518" s="779">
        <v>17</v>
      </c>
      <c r="U518" s="779"/>
      <c r="V518" s="779">
        <v>14061</v>
      </c>
      <c r="W518" s="779"/>
      <c r="X518" s="779">
        <v>3</v>
      </c>
      <c r="Y518" s="779"/>
      <c r="Z518" s="779">
        <v>1262</v>
      </c>
      <c r="AA518" s="779"/>
      <c r="AB518" s="775">
        <v>21</v>
      </c>
      <c r="AC518" s="776"/>
      <c r="AD518" s="779">
        <v>4296</v>
      </c>
      <c r="AE518" s="779"/>
      <c r="AF518" s="254">
        <v>2</v>
      </c>
      <c r="AG518" s="254"/>
      <c r="AH518" s="265">
        <v>415</v>
      </c>
      <c r="AI518" s="265"/>
      <c r="AK518" s="77"/>
      <c r="AL518" s="77"/>
      <c r="AM518" s="77"/>
      <c r="AN518" s="139"/>
      <c r="AO518" s="139"/>
      <c r="AP518" s="139"/>
      <c r="AQ518" s="139"/>
      <c r="AR518" s="139"/>
      <c r="AS518" s="139"/>
      <c r="AT518" s="139"/>
      <c r="AU518" s="139"/>
      <c r="AV518" s="139"/>
      <c r="AW518" s="139"/>
      <c r="AX518" s="139"/>
      <c r="AY518" s="139"/>
      <c r="AZ518" s="139"/>
      <c r="BA518" s="139"/>
      <c r="BB518" s="139"/>
      <c r="BC518" s="139"/>
      <c r="BD518" s="139"/>
      <c r="BE518" s="139"/>
      <c r="BF518" s="139"/>
      <c r="BG518" s="139"/>
      <c r="BH518" s="139"/>
      <c r="BI518" s="139"/>
      <c r="BJ518" s="139"/>
      <c r="BK518" s="139"/>
      <c r="BL518" s="139"/>
      <c r="BM518" s="139"/>
      <c r="BN518" s="139"/>
      <c r="BO518" s="139"/>
      <c r="BP518" s="19"/>
      <c r="BQ518" s="19"/>
      <c r="BR518" s="19"/>
      <c r="BS518" s="19"/>
    </row>
    <row r="519" spans="1:71" s="86" customFormat="1" ht="15.75" customHeight="1" thickBot="1">
      <c r="A519" s="266" t="s">
        <v>1003</v>
      </c>
      <c r="B519" s="253"/>
      <c r="C519" s="253"/>
      <c r="D519" s="249">
        <v>1371</v>
      </c>
      <c r="E519" s="250"/>
      <c r="F519" s="249">
        <v>803882</v>
      </c>
      <c r="G519" s="780"/>
      <c r="H519" s="249">
        <v>45</v>
      </c>
      <c r="I519" s="250"/>
      <c r="J519" s="249">
        <v>38356</v>
      </c>
      <c r="K519" s="250"/>
      <c r="L519" s="781">
        <v>0</v>
      </c>
      <c r="M519" s="781"/>
      <c r="N519" s="781">
        <v>0</v>
      </c>
      <c r="O519" s="781"/>
      <c r="P519" s="781">
        <v>1285</v>
      </c>
      <c r="Q519" s="781"/>
      <c r="R519" s="781">
        <v>748085</v>
      </c>
      <c r="S519" s="781"/>
      <c r="T519" s="781">
        <v>14</v>
      </c>
      <c r="U519" s="781"/>
      <c r="V519" s="781">
        <v>11801</v>
      </c>
      <c r="W519" s="781"/>
      <c r="X519" s="781">
        <v>2</v>
      </c>
      <c r="Y519" s="781"/>
      <c r="Z519" s="781">
        <v>854</v>
      </c>
      <c r="AA519" s="781"/>
      <c r="AB519" s="249">
        <v>21</v>
      </c>
      <c r="AC519" s="780"/>
      <c r="AD519" s="781">
        <v>4139</v>
      </c>
      <c r="AE519" s="781"/>
      <c r="AF519" s="782">
        <v>4</v>
      </c>
      <c r="AG519" s="782"/>
      <c r="AH519" s="248">
        <v>647</v>
      </c>
      <c r="AI519" s="248"/>
      <c r="AK519" s="77"/>
      <c r="AL519" s="77"/>
      <c r="AM519" s="77"/>
      <c r="AN519" s="139"/>
      <c r="AO519" s="139"/>
      <c r="AP519" s="139"/>
      <c r="AQ519" s="139"/>
      <c r="AR519" s="139"/>
      <c r="AS519" s="139"/>
      <c r="AT519" s="139"/>
      <c r="AU519" s="139"/>
      <c r="AV519" s="139"/>
      <c r="AW519" s="139"/>
      <c r="AX519" s="139"/>
      <c r="AY519" s="139"/>
      <c r="AZ519" s="139"/>
      <c r="BA519" s="139"/>
      <c r="BB519" s="139"/>
      <c r="BC519" s="139"/>
      <c r="BD519" s="139"/>
      <c r="BE519" s="139"/>
      <c r="BF519" s="139"/>
      <c r="BG519" s="139"/>
      <c r="BH519" s="139"/>
      <c r="BI519" s="139"/>
      <c r="BJ519" s="139"/>
      <c r="BK519" s="139"/>
      <c r="BL519" s="139"/>
      <c r="BM519" s="139"/>
      <c r="BN519" s="139"/>
      <c r="BO519" s="139"/>
      <c r="BP519" s="19"/>
      <c r="BQ519" s="19"/>
      <c r="BR519" s="19"/>
      <c r="BS519" s="19"/>
    </row>
    <row r="520" spans="1:35" s="86" customFormat="1" ht="15.75" customHeight="1">
      <c r="A520" s="264"/>
      <c r="B520" s="264"/>
      <c r="C520" s="264"/>
      <c r="D520" s="265"/>
      <c r="E520" s="265"/>
      <c r="F520" s="265"/>
      <c r="G520" s="265"/>
      <c r="H520" s="265"/>
      <c r="I520" s="265"/>
      <c r="J520" s="265"/>
      <c r="K520" s="265"/>
      <c r="L520" s="265"/>
      <c r="M520" s="265"/>
      <c r="N520" s="265"/>
      <c r="O520" s="265"/>
      <c r="P520" s="265"/>
      <c r="Q520" s="265"/>
      <c r="R520" s="19"/>
      <c r="S520" s="19"/>
      <c r="T520" s="265"/>
      <c r="U520" s="265"/>
      <c r="V520" s="265"/>
      <c r="W520" s="265"/>
      <c r="X520" s="232" t="s">
        <v>898</v>
      </c>
      <c r="Y520" s="232"/>
      <c r="Z520" s="232"/>
      <c r="AA520" s="232"/>
      <c r="AB520" s="232"/>
      <c r="AC520" s="232"/>
      <c r="AD520" s="232"/>
      <c r="AE520" s="232"/>
      <c r="AF520" s="232"/>
      <c r="AG520" s="232"/>
      <c r="AH520" s="232"/>
      <c r="AI520" s="232"/>
    </row>
    <row r="521" spans="36:38" s="86" customFormat="1" ht="20.25" customHeight="1">
      <c r="AJ521" s="148"/>
      <c r="AK521" s="148"/>
      <c r="AL521" s="148"/>
    </row>
    <row r="522" spans="36:38" s="86" customFormat="1" ht="20.25" customHeight="1">
      <c r="AJ522" s="148"/>
      <c r="AK522" s="148"/>
      <c r="AL522" s="148"/>
    </row>
    <row r="523" spans="1:38" s="86" customFormat="1" ht="20.25" customHeight="1" thickBot="1">
      <c r="A523" s="276" t="s">
        <v>284</v>
      </c>
      <c r="B523" s="276"/>
      <c r="C523" s="276"/>
      <c r="D523" s="276"/>
      <c r="E523" s="276"/>
      <c r="F523" s="276"/>
      <c r="G523" s="276"/>
      <c r="AB523" s="145" t="s">
        <v>476</v>
      </c>
      <c r="AE523" s="145"/>
      <c r="AF523" s="145"/>
      <c r="AG523" s="145"/>
      <c r="AH523" s="145"/>
      <c r="AI523" s="145"/>
      <c r="AJ523" s="148"/>
      <c r="AK523" s="148"/>
      <c r="AL523" s="148"/>
    </row>
    <row r="524" spans="1:38" s="86" customFormat="1" ht="16.5" customHeight="1">
      <c r="A524" s="259" t="s">
        <v>543</v>
      </c>
      <c r="B524" s="260"/>
      <c r="C524" s="312" t="s">
        <v>73</v>
      </c>
      <c r="D524" s="312"/>
      <c r="E524" s="255" t="s">
        <v>285</v>
      </c>
      <c r="F524" s="256"/>
      <c r="G524" s="666"/>
      <c r="H524" s="255" t="s">
        <v>286</v>
      </c>
      <c r="I524" s="256"/>
      <c r="J524" s="666"/>
      <c r="K524" s="548" t="s">
        <v>292</v>
      </c>
      <c r="L524" s="549"/>
      <c r="M524" s="584"/>
      <c r="N524" s="255" t="s">
        <v>287</v>
      </c>
      <c r="O524" s="256"/>
      <c r="P524" s="666"/>
      <c r="Q524" s="697" t="s">
        <v>293</v>
      </c>
      <c r="R524" s="697"/>
      <c r="S524" s="697"/>
      <c r="T524" s="548" t="s">
        <v>760</v>
      </c>
      <c r="U524" s="549"/>
      <c r="V524" s="584"/>
      <c r="W524" s="697" t="s">
        <v>755</v>
      </c>
      <c r="X524" s="697"/>
      <c r="Y524" s="697"/>
      <c r="Z524" s="255" t="s">
        <v>288</v>
      </c>
      <c r="AA524" s="256"/>
      <c r="AB524" s="666"/>
      <c r="AC524" s="312" t="s">
        <v>289</v>
      </c>
      <c r="AD524" s="312"/>
      <c r="AE524" s="255" t="s">
        <v>291</v>
      </c>
      <c r="AF524" s="256"/>
      <c r="AG524" s="666"/>
      <c r="AH524" s="312" t="s">
        <v>290</v>
      </c>
      <c r="AI524" s="255"/>
      <c r="AJ524" s="19"/>
      <c r="AK524" s="19"/>
      <c r="AL524" s="19"/>
    </row>
    <row r="525" spans="1:35" s="86" customFormat="1" ht="16.5" customHeight="1">
      <c r="A525" s="783"/>
      <c r="B525" s="784"/>
      <c r="C525" s="313"/>
      <c r="D525" s="313"/>
      <c r="E525" s="257"/>
      <c r="F525" s="258"/>
      <c r="G525" s="268"/>
      <c r="H525" s="257"/>
      <c r="I525" s="258"/>
      <c r="J525" s="268"/>
      <c r="K525" s="552"/>
      <c r="L525" s="553"/>
      <c r="M525" s="586"/>
      <c r="N525" s="257"/>
      <c r="O525" s="258"/>
      <c r="P525" s="268"/>
      <c r="Q525" s="558"/>
      <c r="R525" s="558"/>
      <c r="S525" s="558"/>
      <c r="T525" s="552"/>
      <c r="U525" s="553"/>
      <c r="V525" s="586"/>
      <c r="W525" s="558"/>
      <c r="X525" s="558"/>
      <c r="Y525" s="558"/>
      <c r="Z525" s="257"/>
      <c r="AA525" s="258"/>
      <c r="AB525" s="268"/>
      <c r="AC525" s="313"/>
      <c r="AD525" s="313"/>
      <c r="AE525" s="257"/>
      <c r="AF525" s="258"/>
      <c r="AG525" s="268"/>
      <c r="AH525" s="313"/>
      <c r="AI525" s="257"/>
    </row>
    <row r="526" spans="1:35" s="86" customFormat="1" ht="16.5" customHeight="1">
      <c r="A526" s="668" t="s">
        <v>985</v>
      </c>
      <c r="B526" s="651"/>
      <c r="C526" s="269">
        <v>63</v>
      </c>
      <c r="D526" s="270"/>
      <c r="E526" s="269">
        <v>18</v>
      </c>
      <c r="F526" s="273"/>
      <c r="G526" s="270"/>
      <c r="H526" s="269">
        <v>14</v>
      </c>
      <c r="I526" s="273"/>
      <c r="J526" s="270"/>
      <c r="K526" s="269">
        <v>1</v>
      </c>
      <c r="L526" s="273"/>
      <c r="M526" s="270"/>
      <c r="N526" s="269">
        <v>14</v>
      </c>
      <c r="O526" s="273"/>
      <c r="P526" s="270"/>
      <c r="Q526" s="310">
        <v>9</v>
      </c>
      <c r="R526" s="310"/>
      <c r="S526" s="310"/>
      <c r="T526" s="269">
        <v>1</v>
      </c>
      <c r="U526" s="273"/>
      <c r="V526" s="270"/>
      <c r="W526" s="269">
        <v>1</v>
      </c>
      <c r="X526" s="273"/>
      <c r="Y526" s="270"/>
      <c r="Z526" s="269">
        <v>0</v>
      </c>
      <c r="AA526" s="273"/>
      <c r="AB526" s="270"/>
      <c r="AC526" s="269">
        <v>0</v>
      </c>
      <c r="AD526" s="270"/>
      <c r="AE526" s="269">
        <v>3</v>
      </c>
      <c r="AF526" s="273"/>
      <c r="AG526" s="270"/>
      <c r="AH526" s="310">
        <v>2</v>
      </c>
      <c r="AI526" s="269"/>
    </row>
    <row r="527" spans="1:35" s="86" customFormat="1" ht="16.5" customHeight="1">
      <c r="A527" s="788"/>
      <c r="B527" s="386"/>
      <c r="C527" s="257"/>
      <c r="D527" s="268"/>
      <c r="E527" s="785">
        <v>28.6</v>
      </c>
      <c r="F527" s="786"/>
      <c r="G527" s="787"/>
      <c r="H527" s="257">
        <v>22.2</v>
      </c>
      <c r="I527" s="258"/>
      <c r="J527" s="268"/>
      <c r="K527" s="257"/>
      <c r="L527" s="258"/>
      <c r="M527" s="268"/>
      <c r="N527" s="257">
        <v>22.2</v>
      </c>
      <c r="O527" s="258"/>
      <c r="P527" s="268"/>
      <c r="Q527" s="313">
        <v>14.3</v>
      </c>
      <c r="R527" s="313"/>
      <c r="S527" s="313"/>
      <c r="T527" s="257">
        <v>1.6</v>
      </c>
      <c r="U527" s="258"/>
      <c r="V527" s="268"/>
      <c r="W527" s="257">
        <v>1.6</v>
      </c>
      <c r="X527" s="258"/>
      <c r="Y527" s="268"/>
      <c r="Z527" s="257"/>
      <c r="AA527" s="258"/>
      <c r="AB527" s="268"/>
      <c r="AC527" s="257"/>
      <c r="AD527" s="268"/>
      <c r="AE527" s="257">
        <v>4.8</v>
      </c>
      <c r="AF527" s="258"/>
      <c r="AG527" s="268"/>
      <c r="AH527" s="313">
        <v>3.2</v>
      </c>
      <c r="AI527" s="257"/>
    </row>
    <row r="528" spans="1:35" s="86" customFormat="1" ht="16.5" customHeight="1">
      <c r="A528" s="668" t="s">
        <v>601</v>
      </c>
      <c r="B528" s="651"/>
      <c r="C528" s="269">
        <v>60</v>
      </c>
      <c r="D528" s="270"/>
      <c r="E528" s="269">
        <v>13</v>
      </c>
      <c r="F528" s="273"/>
      <c r="G528" s="270"/>
      <c r="H528" s="269">
        <v>11</v>
      </c>
      <c r="I528" s="273"/>
      <c r="J528" s="270"/>
      <c r="K528" s="269">
        <v>0</v>
      </c>
      <c r="L528" s="273"/>
      <c r="M528" s="270"/>
      <c r="N528" s="269">
        <v>19</v>
      </c>
      <c r="O528" s="273"/>
      <c r="P528" s="270"/>
      <c r="Q528" s="269">
        <v>8</v>
      </c>
      <c r="R528" s="273"/>
      <c r="S528" s="270"/>
      <c r="T528" s="269">
        <v>0</v>
      </c>
      <c r="U528" s="273"/>
      <c r="V528" s="270"/>
      <c r="W528" s="269">
        <v>3</v>
      </c>
      <c r="X528" s="273"/>
      <c r="Y528" s="270"/>
      <c r="Z528" s="269">
        <v>0</v>
      </c>
      <c r="AA528" s="273"/>
      <c r="AB528" s="270"/>
      <c r="AC528" s="269">
        <v>0</v>
      </c>
      <c r="AD528" s="270"/>
      <c r="AE528" s="269">
        <v>0</v>
      </c>
      <c r="AF528" s="273"/>
      <c r="AG528" s="270"/>
      <c r="AH528" s="269">
        <v>6</v>
      </c>
      <c r="AI528" s="273"/>
    </row>
    <row r="529" spans="1:35" s="86" customFormat="1" ht="16.5" customHeight="1">
      <c r="A529" s="788"/>
      <c r="B529" s="386"/>
      <c r="C529" s="257"/>
      <c r="D529" s="268"/>
      <c r="E529" s="257">
        <v>21.7</v>
      </c>
      <c r="F529" s="258"/>
      <c r="G529" s="268"/>
      <c r="H529" s="257">
        <v>18.3</v>
      </c>
      <c r="I529" s="258"/>
      <c r="J529" s="268"/>
      <c r="K529" s="257"/>
      <c r="L529" s="258"/>
      <c r="M529" s="268"/>
      <c r="N529" s="257">
        <v>31.7</v>
      </c>
      <c r="O529" s="258"/>
      <c r="P529" s="268"/>
      <c r="Q529" s="257">
        <v>13.3</v>
      </c>
      <c r="R529" s="258"/>
      <c r="S529" s="268"/>
      <c r="T529" s="257"/>
      <c r="U529" s="258"/>
      <c r="V529" s="268"/>
      <c r="W529" s="257">
        <v>5</v>
      </c>
      <c r="X529" s="258"/>
      <c r="Y529" s="268"/>
      <c r="Z529" s="257"/>
      <c r="AA529" s="258"/>
      <c r="AB529" s="268"/>
      <c r="AC529" s="257"/>
      <c r="AD529" s="268"/>
      <c r="AE529" s="257"/>
      <c r="AF529" s="258"/>
      <c r="AG529" s="268"/>
      <c r="AH529" s="257">
        <v>10</v>
      </c>
      <c r="AI529" s="258"/>
    </row>
    <row r="530" spans="1:35" s="86" customFormat="1" ht="16.5" customHeight="1">
      <c r="A530" s="668" t="s">
        <v>602</v>
      </c>
      <c r="B530" s="651"/>
      <c r="C530" s="269">
        <v>55</v>
      </c>
      <c r="D530" s="270"/>
      <c r="E530" s="269">
        <v>15</v>
      </c>
      <c r="F530" s="273"/>
      <c r="G530" s="270"/>
      <c r="H530" s="269">
        <v>6</v>
      </c>
      <c r="I530" s="273"/>
      <c r="J530" s="270"/>
      <c r="K530" s="269">
        <v>0</v>
      </c>
      <c r="L530" s="273"/>
      <c r="M530" s="270"/>
      <c r="N530" s="269">
        <v>13</v>
      </c>
      <c r="O530" s="273"/>
      <c r="P530" s="270"/>
      <c r="Q530" s="310">
        <v>10</v>
      </c>
      <c r="R530" s="310"/>
      <c r="S530" s="310"/>
      <c r="T530" s="269">
        <v>4</v>
      </c>
      <c r="U530" s="273"/>
      <c r="V530" s="270"/>
      <c r="W530" s="310">
        <v>1</v>
      </c>
      <c r="X530" s="310"/>
      <c r="Y530" s="310"/>
      <c r="Z530" s="269">
        <v>0</v>
      </c>
      <c r="AA530" s="273"/>
      <c r="AB530" s="270"/>
      <c r="AC530" s="269">
        <v>1</v>
      </c>
      <c r="AD530" s="270"/>
      <c r="AE530" s="269">
        <v>1</v>
      </c>
      <c r="AF530" s="273"/>
      <c r="AG530" s="270"/>
      <c r="AH530" s="310">
        <v>4</v>
      </c>
      <c r="AI530" s="269"/>
    </row>
    <row r="531" spans="1:35" s="86" customFormat="1" ht="16.5" customHeight="1">
      <c r="A531" s="788"/>
      <c r="B531" s="386"/>
      <c r="C531" s="257"/>
      <c r="D531" s="268"/>
      <c r="E531" s="257">
        <v>27.3</v>
      </c>
      <c r="F531" s="258"/>
      <c r="G531" s="268"/>
      <c r="H531" s="257">
        <v>10.9</v>
      </c>
      <c r="I531" s="258"/>
      <c r="J531" s="268"/>
      <c r="K531" s="257"/>
      <c r="L531" s="258"/>
      <c r="M531" s="268"/>
      <c r="N531" s="257">
        <v>23.6</v>
      </c>
      <c r="O531" s="258"/>
      <c r="P531" s="268"/>
      <c r="Q531" s="789">
        <v>18.2</v>
      </c>
      <c r="R531" s="789"/>
      <c r="S531" s="789"/>
      <c r="T531" s="257"/>
      <c r="U531" s="258"/>
      <c r="V531" s="268"/>
      <c r="W531" s="313">
        <v>1.8</v>
      </c>
      <c r="X531" s="313"/>
      <c r="Y531" s="313"/>
      <c r="Z531" s="257"/>
      <c r="AA531" s="258"/>
      <c r="AB531" s="268"/>
      <c r="AC531" s="257">
        <v>1.8</v>
      </c>
      <c r="AD531" s="268"/>
      <c r="AE531" s="257"/>
      <c r="AF531" s="258"/>
      <c r="AG531" s="268"/>
      <c r="AH531" s="313">
        <v>7.3</v>
      </c>
      <c r="AI531" s="257"/>
    </row>
    <row r="532" spans="1:35" s="86" customFormat="1" ht="16.5" customHeight="1">
      <c r="A532" s="668" t="s">
        <v>603</v>
      </c>
      <c r="B532" s="651"/>
      <c r="C532" s="269">
        <v>58</v>
      </c>
      <c r="D532" s="270"/>
      <c r="E532" s="269">
        <v>20</v>
      </c>
      <c r="F532" s="273"/>
      <c r="G532" s="270"/>
      <c r="H532" s="269">
        <v>5</v>
      </c>
      <c r="I532" s="273"/>
      <c r="J532" s="270"/>
      <c r="K532" s="269">
        <v>1</v>
      </c>
      <c r="L532" s="273"/>
      <c r="M532" s="270"/>
      <c r="N532" s="269">
        <v>17</v>
      </c>
      <c r="O532" s="273"/>
      <c r="P532" s="270"/>
      <c r="Q532" s="310">
        <v>4</v>
      </c>
      <c r="R532" s="310"/>
      <c r="S532" s="310"/>
      <c r="T532" s="269">
        <v>1</v>
      </c>
      <c r="U532" s="273"/>
      <c r="V532" s="270"/>
      <c r="W532" s="310">
        <v>1</v>
      </c>
      <c r="X532" s="310"/>
      <c r="Y532" s="310"/>
      <c r="Z532" s="269">
        <v>1</v>
      </c>
      <c r="AA532" s="273"/>
      <c r="AB532" s="270"/>
      <c r="AC532" s="269">
        <v>0</v>
      </c>
      <c r="AD532" s="270"/>
      <c r="AE532" s="269">
        <v>5</v>
      </c>
      <c r="AF532" s="273"/>
      <c r="AG532" s="270"/>
      <c r="AH532" s="310">
        <v>3</v>
      </c>
      <c r="AI532" s="269"/>
    </row>
    <row r="533" spans="1:35" s="86" customFormat="1" ht="16.5" customHeight="1">
      <c r="A533" s="788"/>
      <c r="B533" s="386"/>
      <c r="C533" s="257"/>
      <c r="D533" s="268"/>
      <c r="E533" s="257">
        <v>34.5</v>
      </c>
      <c r="F533" s="258"/>
      <c r="G533" s="268"/>
      <c r="H533" s="257">
        <v>8.6</v>
      </c>
      <c r="I533" s="258"/>
      <c r="J533" s="268"/>
      <c r="K533" s="257">
        <v>1.7</v>
      </c>
      <c r="L533" s="258"/>
      <c r="M533" s="268"/>
      <c r="N533" s="257">
        <v>29.4</v>
      </c>
      <c r="O533" s="258"/>
      <c r="P533" s="268"/>
      <c r="Q533" s="313">
        <v>6.9</v>
      </c>
      <c r="R533" s="313"/>
      <c r="S533" s="313"/>
      <c r="T533" s="257">
        <v>1.7</v>
      </c>
      <c r="U533" s="258"/>
      <c r="V533" s="268"/>
      <c r="W533" s="313">
        <v>1.7</v>
      </c>
      <c r="X533" s="313"/>
      <c r="Y533" s="313"/>
      <c r="Z533" s="257"/>
      <c r="AA533" s="258"/>
      <c r="AB533" s="268"/>
      <c r="AC533" s="257"/>
      <c r="AD533" s="268"/>
      <c r="AE533" s="257">
        <v>8.6</v>
      </c>
      <c r="AF533" s="258"/>
      <c r="AG533" s="268"/>
      <c r="AH533" s="313">
        <v>5.2</v>
      </c>
      <c r="AI533" s="257"/>
    </row>
    <row r="534" spans="1:35" s="86" customFormat="1" ht="16.5" customHeight="1">
      <c r="A534" s="668" t="s">
        <v>604</v>
      </c>
      <c r="B534" s="651"/>
      <c r="C534" s="269">
        <v>65</v>
      </c>
      <c r="D534" s="270"/>
      <c r="E534" s="269">
        <v>11</v>
      </c>
      <c r="F534" s="273"/>
      <c r="G534" s="270"/>
      <c r="H534" s="269">
        <v>6</v>
      </c>
      <c r="I534" s="273"/>
      <c r="J534" s="270"/>
      <c r="K534" s="269">
        <v>1</v>
      </c>
      <c r="L534" s="273"/>
      <c r="M534" s="270"/>
      <c r="N534" s="269">
        <v>27</v>
      </c>
      <c r="O534" s="273"/>
      <c r="P534" s="270"/>
      <c r="Q534" s="310">
        <v>4</v>
      </c>
      <c r="R534" s="310"/>
      <c r="S534" s="310"/>
      <c r="T534" s="269">
        <v>0</v>
      </c>
      <c r="U534" s="273"/>
      <c r="V534" s="270"/>
      <c r="W534" s="310">
        <v>1</v>
      </c>
      <c r="X534" s="310"/>
      <c r="Y534" s="310"/>
      <c r="Z534" s="269">
        <v>0</v>
      </c>
      <c r="AA534" s="273"/>
      <c r="AB534" s="270"/>
      <c r="AC534" s="269">
        <v>3</v>
      </c>
      <c r="AD534" s="270"/>
      <c r="AE534" s="269">
        <v>5</v>
      </c>
      <c r="AF534" s="273"/>
      <c r="AG534" s="270"/>
      <c r="AH534" s="310">
        <v>7</v>
      </c>
      <c r="AI534" s="269"/>
    </row>
    <row r="535" spans="1:35" s="86" customFormat="1" ht="16.5" customHeight="1">
      <c r="A535" s="788"/>
      <c r="B535" s="386"/>
      <c r="C535" s="257"/>
      <c r="D535" s="268"/>
      <c r="E535" s="257">
        <v>16.9</v>
      </c>
      <c r="F535" s="258"/>
      <c r="G535" s="268"/>
      <c r="H535" s="257">
        <v>9.2</v>
      </c>
      <c r="I535" s="258"/>
      <c r="J535" s="268"/>
      <c r="K535" s="257">
        <v>1.5</v>
      </c>
      <c r="L535" s="258"/>
      <c r="M535" s="268"/>
      <c r="N535" s="257">
        <v>41.5</v>
      </c>
      <c r="O535" s="258"/>
      <c r="P535" s="268"/>
      <c r="Q535" s="313">
        <v>6.2</v>
      </c>
      <c r="R535" s="313"/>
      <c r="S535" s="313"/>
      <c r="T535" s="257"/>
      <c r="U535" s="258"/>
      <c r="V535" s="268"/>
      <c r="W535" s="789">
        <v>1.5</v>
      </c>
      <c r="X535" s="789"/>
      <c r="Y535" s="789"/>
      <c r="Z535" s="257"/>
      <c r="AA535" s="258"/>
      <c r="AB535" s="268"/>
      <c r="AC535" s="257">
        <v>4.6</v>
      </c>
      <c r="AD535" s="268"/>
      <c r="AE535" s="257">
        <v>7.7</v>
      </c>
      <c r="AF535" s="258"/>
      <c r="AG535" s="268"/>
      <c r="AH535" s="790">
        <v>10.9</v>
      </c>
      <c r="AI535" s="295"/>
    </row>
    <row r="536" spans="1:35" s="86" customFormat="1" ht="16.5" customHeight="1">
      <c r="A536" s="668" t="s">
        <v>605</v>
      </c>
      <c r="B536" s="651"/>
      <c r="C536" s="269">
        <v>61</v>
      </c>
      <c r="D536" s="270"/>
      <c r="E536" s="269">
        <v>16</v>
      </c>
      <c r="F536" s="273"/>
      <c r="G536" s="270"/>
      <c r="H536" s="269">
        <v>10</v>
      </c>
      <c r="I536" s="273"/>
      <c r="J536" s="270"/>
      <c r="K536" s="269">
        <v>1</v>
      </c>
      <c r="L536" s="273"/>
      <c r="M536" s="270"/>
      <c r="N536" s="269">
        <v>7</v>
      </c>
      <c r="O536" s="273"/>
      <c r="P536" s="270"/>
      <c r="Q536" s="310">
        <v>11</v>
      </c>
      <c r="R536" s="310"/>
      <c r="S536" s="310"/>
      <c r="T536" s="269">
        <v>0</v>
      </c>
      <c r="U536" s="273"/>
      <c r="V536" s="270"/>
      <c r="W536" s="310">
        <v>2</v>
      </c>
      <c r="X536" s="310"/>
      <c r="Y536" s="310"/>
      <c r="Z536" s="269">
        <v>0</v>
      </c>
      <c r="AA536" s="273"/>
      <c r="AB536" s="270"/>
      <c r="AC536" s="269">
        <v>0</v>
      </c>
      <c r="AD536" s="270"/>
      <c r="AE536" s="269">
        <v>5</v>
      </c>
      <c r="AF536" s="273"/>
      <c r="AG536" s="270"/>
      <c r="AH536" s="310">
        <v>9</v>
      </c>
      <c r="AI536" s="269"/>
    </row>
    <row r="537" spans="1:35" s="86" customFormat="1" ht="16.5" customHeight="1">
      <c r="A537" s="788"/>
      <c r="B537" s="386"/>
      <c r="C537" s="257"/>
      <c r="D537" s="268"/>
      <c r="E537" s="257">
        <f>ROUND(E536/C536,3)*100</f>
        <v>26.200000000000003</v>
      </c>
      <c r="F537" s="258"/>
      <c r="G537" s="268"/>
      <c r="H537" s="257">
        <f>ROUND(H536/C536,3)*100</f>
        <v>16.400000000000002</v>
      </c>
      <c r="I537" s="258"/>
      <c r="J537" s="268"/>
      <c r="K537" s="257">
        <f>ROUND(K536/C536,3)*100</f>
        <v>1.6</v>
      </c>
      <c r="L537" s="258"/>
      <c r="M537" s="268"/>
      <c r="N537" s="257">
        <f>ROUND(N536/C536,3)*100</f>
        <v>11.5</v>
      </c>
      <c r="O537" s="258"/>
      <c r="P537" s="268"/>
      <c r="Q537" s="313">
        <f>ROUND(Q536/C536,3)*100</f>
        <v>18</v>
      </c>
      <c r="R537" s="313"/>
      <c r="S537" s="313"/>
      <c r="T537" s="257"/>
      <c r="U537" s="258"/>
      <c r="V537" s="268"/>
      <c r="W537" s="313">
        <f>ROUND(W536/C536,3)*100</f>
        <v>3.3000000000000003</v>
      </c>
      <c r="X537" s="313"/>
      <c r="Y537" s="313"/>
      <c r="Z537" s="257"/>
      <c r="AA537" s="258"/>
      <c r="AB537" s="268"/>
      <c r="AC537" s="257"/>
      <c r="AD537" s="268"/>
      <c r="AE537" s="257">
        <f>ROUND(AE536/C536,3)*100</f>
        <v>8.200000000000001</v>
      </c>
      <c r="AF537" s="258"/>
      <c r="AG537" s="268"/>
      <c r="AH537" s="313">
        <f>ROUND(AH536/C536,3)*100</f>
        <v>14.799999999999999</v>
      </c>
      <c r="AI537" s="257"/>
    </row>
    <row r="538" spans="1:35" s="86" customFormat="1" ht="16.5" customHeight="1">
      <c r="A538" s="668" t="s">
        <v>707</v>
      </c>
      <c r="B538" s="651"/>
      <c r="C538" s="269">
        <v>47</v>
      </c>
      <c r="D538" s="270"/>
      <c r="E538" s="269">
        <v>10</v>
      </c>
      <c r="F538" s="273"/>
      <c r="G538" s="270"/>
      <c r="H538" s="269">
        <v>8</v>
      </c>
      <c r="I538" s="273"/>
      <c r="J538" s="270"/>
      <c r="K538" s="269">
        <v>1</v>
      </c>
      <c r="L538" s="273"/>
      <c r="M538" s="270"/>
      <c r="N538" s="269">
        <v>5</v>
      </c>
      <c r="O538" s="273"/>
      <c r="P538" s="270"/>
      <c r="Q538" s="310">
        <v>6</v>
      </c>
      <c r="R538" s="310"/>
      <c r="S538" s="310"/>
      <c r="T538" s="269">
        <v>0</v>
      </c>
      <c r="U538" s="273"/>
      <c r="V538" s="270"/>
      <c r="W538" s="269">
        <v>0</v>
      </c>
      <c r="X538" s="273"/>
      <c r="Y538" s="270"/>
      <c r="Z538" s="269">
        <v>0</v>
      </c>
      <c r="AA538" s="273"/>
      <c r="AB538" s="270"/>
      <c r="AC538" s="269">
        <v>0</v>
      </c>
      <c r="AD538" s="270"/>
      <c r="AE538" s="269">
        <v>4</v>
      </c>
      <c r="AF538" s="273"/>
      <c r="AG538" s="270"/>
      <c r="AH538" s="310">
        <v>13</v>
      </c>
      <c r="AI538" s="269"/>
    </row>
    <row r="539" spans="1:35" s="86" customFormat="1" ht="16.5" customHeight="1">
      <c r="A539" s="788"/>
      <c r="B539" s="386"/>
      <c r="C539" s="257"/>
      <c r="D539" s="268"/>
      <c r="E539" s="257">
        <f>ROUND(E538/C538,3)*100</f>
        <v>21.3</v>
      </c>
      <c r="F539" s="258"/>
      <c r="G539" s="268"/>
      <c r="H539" s="257">
        <f>ROUND(H538/C538,3)*100</f>
        <v>17</v>
      </c>
      <c r="I539" s="258"/>
      <c r="J539" s="268"/>
      <c r="K539" s="257">
        <f>ROUND(K538/C538,3)*100</f>
        <v>2.1</v>
      </c>
      <c r="L539" s="258"/>
      <c r="M539" s="268"/>
      <c r="N539" s="257">
        <f>ROUND(N538/C538,3)*100</f>
        <v>10.6</v>
      </c>
      <c r="O539" s="258"/>
      <c r="P539" s="268"/>
      <c r="Q539" s="313">
        <f>ROUND(Q538/C538,3)*100</f>
        <v>12.8</v>
      </c>
      <c r="R539" s="313"/>
      <c r="S539" s="313"/>
      <c r="T539" s="257"/>
      <c r="U539" s="258"/>
      <c r="V539" s="268"/>
      <c r="W539" s="257"/>
      <c r="X539" s="258"/>
      <c r="Y539" s="268"/>
      <c r="Z539" s="257"/>
      <c r="AA539" s="258"/>
      <c r="AB539" s="268"/>
      <c r="AC539" s="257"/>
      <c r="AD539" s="268"/>
      <c r="AE539" s="257">
        <f>ROUND(AE538/C538,3)*100</f>
        <v>8.5</v>
      </c>
      <c r="AF539" s="258"/>
      <c r="AG539" s="268"/>
      <c r="AH539" s="313">
        <f>ROUND(AH538/C538,3)*100</f>
        <v>27.700000000000003</v>
      </c>
      <c r="AI539" s="257"/>
    </row>
    <row r="540" spans="1:35" s="86" customFormat="1" ht="16.5" customHeight="1">
      <c r="A540" s="668" t="s">
        <v>733</v>
      </c>
      <c r="B540" s="651"/>
      <c r="C540" s="269">
        <v>80</v>
      </c>
      <c r="D540" s="270"/>
      <c r="E540" s="269">
        <v>19</v>
      </c>
      <c r="F540" s="273"/>
      <c r="G540" s="270"/>
      <c r="H540" s="269">
        <v>12</v>
      </c>
      <c r="I540" s="273"/>
      <c r="J540" s="270"/>
      <c r="K540" s="269">
        <v>1</v>
      </c>
      <c r="L540" s="273"/>
      <c r="M540" s="270"/>
      <c r="N540" s="269">
        <v>19</v>
      </c>
      <c r="O540" s="273"/>
      <c r="P540" s="270"/>
      <c r="Q540" s="310">
        <v>6</v>
      </c>
      <c r="R540" s="310"/>
      <c r="S540" s="310"/>
      <c r="T540" s="269">
        <v>3</v>
      </c>
      <c r="U540" s="273"/>
      <c r="V540" s="270"/>
      <c r="W540" s="269">
        <v>0</v>
      </c>
      <c r="X540" s="273"/>
      <c r="Y540" s="270"/>
      <c r="Z540" s="269">
        <v>1</v>
      </c>
      <c r="AA540" s="273"/>
      <c r="AB540" s="270"/>
      <c r="AC540" s="269">
        <v>2</v>
      </c>
      <c r="AD540" s="270"/>
      <c r="AE540" s="269">
        <v>5</v>
      </c>
      <c r="AF540" s="273"/>
      <c r="AG540" s="270"/>
      <c r="AH540" s="310">
        <v>12</v>
      </c>
      <c r="AI540" s="269"/>
    </row>
    <row r="541" spans="1:35" s="86" customFormat="1" ht="16.5" customHeight="1">
      <c r="A541" s="264"/>
      <c r="B541" s="238"/>
      <c r="C541" s="257"/>
      <c r="D541" s="268"/>
      <c r="E541" s="257">
        <f>ROUND(E540/C540,3)*100</f>
        <v>23.799999999999997</v>
      </c>
      <c r="F541" s="258"/>
      <c r="G541" s="268"/>
      <c r="H541" s="257">
        <f>ROUND(H540/C540,3)*100</f>
        <v>15</v>
      </c>
      <c r="I541" s="258"/>
      <c r="J541" s="268"/>
      <c r="K541" s="257">
        <v>1.2</v>
      </c>
      <c r="L541" s="258"/>
      <c r="M541" s="268"/>
      <c r="N541" s="257">
        <f>ROUND(N540/C540,3)*100</f>
        <v>23.799999999999997</v>
      </c>
      <c r="O541" s="258"/>
      <c r="P541" s="268"/>
      <c r="Q541" s="566">
        <f>ROUND(Q540/C540,3)*100</f>
        <v>7.5</v>
      </c>
      <c r="R541" s="566"/>
      <c r="S541" s="566"/>
      <c r="T541" s="257">
        <f>ROUND(T540/C540,3)*100</f>
        <v>3.8</v>
      </c>
      <c r="U541" s="258"/>
      <c r="V541" s="268"/>
      <c r="W541" s="257"/>
      <c r="X541" s="258"/>
      <c r="Y541" s="268"/>
      <c r="Z541" s="257">
        <v>1.2</v>
      </c>
      <c r="AA541" s="258"/>
      <c r="AB541" s="268"/>
      <c r="AC541" s="257">
        <f>ROUND(AC540/C540,3)*100</f>
        <v>2.5</v>
      </c>
      <c r="AD541" s="268"/>
      <c r="AE541" s="257">
        <v>6.2</v>
      </c>
      <c r="AF541" s="258"/>
      <c r="AG541" s="268"/>
      <c r="AH541" s="566">
        <f>ROUND(AH540/C540,3)*100</f>
        <v>15</v>
      </c>
      <c r="AI541" s="307"/>
    </row>
    <row r="542" spans="1:35" s="86" customFormat="1" ht="16.5" customHeight="1">
      <c r="A542" s="668" t="s">
        <v>746</v>
      </c>
      <c r="B542" s="651"/>
      <c r="C542" s="273">
        <v>75</v>
      </c>
      <c r="D542" s="270"/>
      <c r="E542" s="269">
        <v>22</v>
      </c>
      <c r="F542" s="273"/>
      <c r="G542" s="270"/>
      <c r="H542" s="269">
        <v>11</v>
      </c>
      <c r="I542" s="273"/>
      <c r="J542" s="270"/>
      <c r="K542" s="269">
        <v>0</v>
      </c>
      <c r="L542" s="273"/>
      <c r="M542" s="270"/>
      <c r="N542" s="269">
        <v>19</v>
      </c>
      <c r="O542" s="273"/>
      <c r="P542" s="270"/>
      <c r="Q542" s="310">
        <v>7</v>
      </c>
      <c r="R542" s="310"/>
      <c r="S542" s="310"/>
      <c r="T542" s="269">
        <v>2</v>
      </c>
      <c r="U542" s="273"/>
      <c r="V542" s="270"/>
      <c r="W542" s="269">
        <v>2</v>
      </c>
      <c r="X542" s="273"/>
      <c r="Y542" s="270"/>
      <c r="Z542" s="269">
        <v>0</v>
      </c>
      <c r="AA542" s="273"/>
      <c r="AB542" s="270"/>
      <c r="AC542" s="310">
        <v>1</v>
      </c>
      <c r="AD542" s="269"/>
      <c r="AE542" s="269">
        <v>0</v>
      </c>
      <c r="AF542" s="273"/>
      <c r="AG542" s="270"/>
      <c r="AH542" s="269">
        <v>11</v>
      </c>
      <c r="AI542" s="273"/>
    </row>
    <row r="543" spans="1:35" s="86" customFormat="1" ht="16.5" customHeight="1">
      <c r="A543" s="788"/>
      <c r="B543" s="386"/>
      <c r="C543" s="258"/>
      <c r="D543" s="268"/>
      <c r="E543" s="295">
        <f>ROUND(E542/C542,3)*100</f>
        <v>29.299999999999997</v>
      </c>
      <c r="F543" s="296"/>
      <c r="G543" s="311"/>
      <c r="H543" s="295">
        <f>ROUND(H542/C542,3)*100</f>
        <v>14.7</v>
      </c>
      <c r="I543" s="296"/>
      <c r="J543" s="311"/>
      <c r="K543" s="257"/>
      <c r="L543" s="258"/>
      <c r="M543" s="268"/>
      <c r="N543" s="790">
        <f>ROUND(N542/C542,3)*100</f>
        <v>25.3</v>
      </c>
      <c r="O543" s="790"/>
      <c r="P543" s="790"/>
      <c r="Q543" s="790">
        <f>ROUND(Q542/C542,3)*100</f>
        <v>9.3</v>
      </c>
      <c r="R543" s="790"/>
      <c r="S543" s="790"/>
      <c r="T543" s="295">
        <f>ROUND(T542/C542,3)*100</f>
        <v>2.7</v>
      </c>
      <c r="U543" s="296"/>
      <c r="V543" s="311"/>
      <c r="W543" s="307">
        <f>ROUND(W542/C542,3)*100</f>
        <v>2.7</v>
      </c>
      <c r="X543" s="308"/>
      <c r="Y543" s="309"/>
      <c r="Z543" s="257"/>
      <c r="AA543" s="258"/>
      <c r="AB543" s="268"/>
      <c r="AC543" s="295">
        <f>ROUND(AC542/C542,3)*100</f>
        <v>1.3</v>
      </c>
      <c r="AD543" s="296"/>
      <c r="AE543" s="257"/>
      <c r="AF543" s="258"/>
      <c r="AG543" s="268"/>
      <c r="AH543" s="295">
        <f>ROUND(AH542/C542,3)*100</f>
        <v>14.7</v>
      </c>
      <c r="AI543" s="296"/>
    </row>
    <row r="544" spans="1:35" s="86" customFormat="1" ht="16.5" customHeight="1">
      <c r="A544" s="264" t="s">
        <v>795</v>
      </c>
      <c r="B544" s="238"/>
      <c r="C544" s="307">
        <v>64</v>
      </c>
      <c r="D544" s="309"/>
      <c r="E544" s="307">
        <v>15</v>
      </c>
      <c r="F544" s="308"/>
      <c r="G544" s="309"/>
      <c r="H544" s="307">
        <v>7</v>
      </c>
      <c r="I544" s="308"/>
      <c r="J544" s="309"/>
      <c r="K544" s="269">
        <v>2</v>
      </c>
      <c r="L544" s="273"/>
      <c r="M544" s="270"/>
      <c r="N544" s="307">
        <v>12</v>
      </c>
      <c r="O544" s="308"/>
      <c r="P544" s="309"/>
      <c r="Q544" s="566">
        <v>3</v>
      </c>
      <c r="R544" s="566"/>
      <c r="S544" s="566"/>
      <c r="T544" s="269">
        <v>5</v>
      </c>
      <c r="U544" s="273"/>
      <c r="V544" s="270"/>
      <c r="W544" s="269">
        <v>3</v>
      </c>
      <c r="X544" s="273"/>
      <c r="Y544" s="270"/>
      <c r="Z544" s="269">
        <v>0</v>
      </c>
      <c r="AA544" s="273"/>
      <c r="AB544" s="270"/>
      <c r="AC544" s="566">
        <v>2</v>
      </c>
      <c r="AD544" s="307"/>
      <c r="AE544" s="269">
        <v>0</v>
      </c>
      <c r="AF544" s="273"/>
      <c r="AG544" s="270"/>
      <c r="AH544" s="566">
        <v>15</v>
      </c>
      <c r="AI544" s="307"/>
    </row>
    <row r="545" spans="1:35" s="86" customFormat="1" ht="16.5" customHeight="1">
      <c r="A545" s="264"/>
      <c r="B545" s="238"/>
      <c r="C545" s="307"/>
      <c r="D545" s="309"/>
      <c r="E545" s="297">
        <v>23.4</v>
      </c>
      <c r="F545" s="298"/>
      <c r="G545" s="299"/>
      <c r="H545" s="297">
        <v>10.9</v>
      </c>
      <c r="I545" s="298"/>
      <c r="J545" s="299"/>
      <c r="K545" s="307">
        <v>3.1</v>
      </c>
      <c r="L545" s="308"/>
      <c r="M545" s="309"/>
      <c r="N545" s="791">
        <v>18.8</v>
      </c>
      <c r="O545" s="791"/>
      <c r="P545" s="791"/>
      <c r="Q545" s="791">
        <v>4.7</v>
      </c>
      <c r="R545" s="791"/>
      <c r="S545" s="791"/>
      <c r="T545" s="295">
        <v>7.8</v>
      </c>
      <c r="U545" s="296"/>
      <c r="V545" s="311"/>
      <c r="W545" s="297">
        <v>4.7</v>
      </c>
      <c r="X545" s="298"/>
      <c r="Y545" s="299"/>
      <c r="Z545" s="307"/>
      <c r="AA545" s="308"/>
      <c r="AB545" s="309"/>
      <c r="AC545" s="297">
        <v>3.1</v>
      </c>
      <c r="AD545" s="298"/>
      <c r="AE545" s="307"/>
      <c r="AF545" s="308"/>
      <c r="AG545" s="309"/>
      <c r="AH545" s="297">
        <v>23.5</v>
      </c>
      <c r="AI545" s="298"/>
    </row>
    <row r="546" spans="1:35" s="86" customFormat="1" ht="16.5" customHeight="1">
      <c r="A546" s="668" t="s">
        <v>799</v>
      </c>
      <c r="B546" s="651"/>
      <c r="C546" s="269">
        <v>58</v>
      </c>
      <c r="D546" s="270"/>
      <c r="E546" s="269">
        <v>10</v>
      </c>
      <c r="F546" s="273"/>
      <c r="G546" s="270"/>
      <c r="H546" s="269">
        <v>11</v>
      </c>
      <c r="I546" s="273"/>
      <c r="J546" s="270"/>
      <c r="K546" s="269">
        <v>0</v>
      </c>
      <c r="L546" s="273"/>
      <c r="M546" s="270"/>
      <c r="N546" s="269">
        <v>8</v>
      </c>
      <c r="O546" s="273"/>
      <c r="P546" s="270"/>
      <c r="Q546" s="310">
        <v>10</v>
      </c>
      <c r="R546" s="310"/>
      <c r="S546" s="310"/>
      <c r="T546" s="269">
        <v>3</v>
      </c>
      <c r="U546" s="273"/>
      <c r="V546" s="270"/>
      <c r="W546" s="269">
        <v>6</v>
      </c>
      <c r="X546" s="273"/>
      <c r="Y546" s="270"/>
      <c r="Z546" s="269">
        <v>0</v>
      </c>
      <c r="AA546" s="273"/>
      <c r="AB546" s="270"/>
      <c r="AC546" s="269">
        <v>0</v>
      </c>
      <c r="AD546" s="270"/>
      <c r="AE546" s="269">
        <v>0</v>
      </c>
      <c r="AF546" s="273"/>
      <c r="AG546" s="270"/>
      <c r="AH546" s="310">
        <v>10</v>
      </c>
      <c r="AI546" s="269"/>
    </row>
    <row r="547" spans="1:36" s="86" customFormat="1" ht="16.5" customHeight="1">
      <c r="A547" s="788"/>
      <c r="B547" s="386"/>
      <c r="C547" s="257"/>
      <c r="D547" s="268"/>
      <c r="E547" s="295">
        <f>ROUND(E546/C546*100,3)</f>
        <v>17.241</v>
      </c>
      <c r="F547" s="296"/>
      <c r="G547" s="311"/>
      <c r="H547" s="295">
        <f>ROUND(H546/C546*100,3)</f>
        <v>18.966</v>
      </c>
      <c r="I547" s="296"/>
      <c r="J547" s="311"/>
      <c r="K547" s="257"/>
      <c r="L547" s="258"/>
      <c r="M547" s="268"/>
      <c r="N547" s="295">
        <f>ROUND(N546/C546*100,3)</f>
        <v>13.793</v>
      </c>
      <c r="O547" s="296"/>
      <c r="P547" s="311"/>
      <c r="Q547" s="295">
        <f>ROUND(Q546/C546*100,3)</f>
        <v>17.241</v>
      </c>
      <c r="R547" s="296"/>
      <c r="S547" s="311"/>
      <c r="T547" s="295">
        <f>ROUND(T546/C546*100,3)</f>
        <v>5.172</v>
      </c>
      <c r="U547" s="296"/>
      <c r="V547" s="311"/>
      <c r="W547" s="295">
        <v>10.4</v>
      </c>
      <c r="X547" s="296"/>
      <c r="Y547" s="311"/>
      <c r="Z547" s="257"/>
      <c r="AA547" s="258"/>
      <c r="AB547" s="268"/>
      <c r="AC547" s="257"/>
      <c r="AD547" s="268"/>
      <c r="AE547" s="257"/>
      <c r="AF547" s="258"/>
      <c r="AG547" s="268"/>
      <c r="AH547" s="295">
        <f>ROUND(AH546/C546*100,1)</f>
        <v>17.2</v>
      </c>
      <c r="AI547" s="296"/>
      <c r="AJ547" s="210"/>
    </row>
    <row r="548" spans="1:35" s="86" customFormat="1" ht="16.5" customHeight="1">
      <c r="A548" s="668" t="s">
        <v>894</v>
      </c>
      <c r="B548" s="651"/>
      <c r="C548" s="269">
        <v>58</v>
      </c>
      <c r="D548" s="270"/>
      <c r="E548" s="269">
        <v>12</v>
      </c>
      <c r="F548" s="273"/>
      <c r="G548" s="270"/>
      <c r="H548" s="269">
        <v>16</v>
      </c>
      <c r="I548" s="273"/>
      <c r="J548" s="270"/>
      <c r="K548" s="269">
        <v>0</v>
      </c>
      <c r="L548" s="273"/>
      <c r="M548" s="270"/>
      <c r="N548" s="269">
        <v>13</v>
      </c>
      <c r="O548" s="273"/>
      <c r="P548" s="270"/>
      <c r="Q548" s="310">
        <v>3</v>
      </c>
      <c r="R548" s="310"/>
      <c r="S548" s="310"/>
      <c r="T548" s="269">
        <v>0</v>
      </c>
      <c r="U548" s="273"/>
      <c r="V548" s="270"/>
      <c r="W548" s="269">
        <v>2</v>
      </c>
      <c r="X548" s="273"/>
      <c r="Y548" s="270"/>
      <c r="Z548" s="269">
        <v>0</v>
      </c>
      <c r="AA548" s="273"/>
      <c r="AB548" s="270"/>
      <c r="AC548" s="269">
        <v>5</v>
      </c>
      <c r="AD548" s="270"/>
      <c r="AE548" s="269">
        <v>2</v>
      </c>
      <c r="AF548" s="273"/>
      <c r="AG548" s="270"/>
      <c r="AH548" s="310">
        <v>5</v>
      </c>
      <c r="AI548" s="269"/>
    </row>
    <row r="549" spans="1:36" s="86" customFormat="1" ht="16.5" customHeight="1">
      <c r="A549" s="788"/>
      <c r="B549" s="386"/>
      <c r="C549" s="257"/>
      <c r="D549" s="268"/>
      <c r="E549" s="295">
        <f>ROUND(E548/C548*100,3)</f>
        <v>20.69</v>
      </c>
      <c r="F549" s="296"/>
      <c r="G549" s="311"/>
      <c r="H549" s="295">
        <f>ROUND(H548/C548*100,3)</f>
        <v>27.586</v>
      </c>
      <c r="I549" s="296"/>
      <c r="J549" s="311"/>
      <c r="K549" s="257"/>
      <c r="L549" s="258"/>
      <c r="M549" s="268"/>
      <c r="N549" s="295">
        <f>ROUND(N548/C548*100,3)</f>
        <v>22.414</v>
      </c>
      <c r="O549" s="296"/>
      <c r="P549" s="311"/>
      <c r="Q549" s="295">
        <f>ROUND(Q548/C548*100,3)</f>
        <v>5.172</v>
      </c>
      <c r="R549" s="296"/>
      <c r="S549" s="311"/>
      <c r="T549" s="257"/>
      <c r="U549" s="258"/>
      <c r="V549" s="268"/>
      <c r="W549" s="295">
        <v>3.4</v>
      </c>
      <c r="X549" s="296"/>
      <c r="Y549" s="311"/>
      <c r="Z549" s="257"/>
      <c r="AA549" s="258"/>
      <c r="AB549" s="268"/>
      <c r="AC549" s="257">
        <v>8.6</v>
      </c>
      <c r="AD549" s="268"/>
      <c r="AE549" s="257">
        <v>3.4</v>
      </c>
      <c r="AF549" s="258"/>
      <c r="AG549" s="268"/>
      <c r="AH549" s="295">
        <f>ROUND(AH548/C548*100,1)</f>
        <v>8.6</v>
      </c>
      <c r="AI549" s="296"/>
      <c r="AJ549" s="210"/>
    </row>
    <row r="550" spans="1:36" s="86" customFormat="1" ht="16.5" customHeight="1">
      <c r="A550" s="264" t="s">
        <v>986</v>
      </c>
      <c r="B550" s="238"/>
      <c r="C550" s="307">
        <v>60</v>
      </c>
      <c r="D550" s="309"/>
      <c r="E550" s="307">
        <v>13</v>
      </c>
      <c r="F550" s="308"/>
      <c r="G550" s="309"/>
      <c r="H550" s="307">
        <v>13</v>
      </c>
      <c r="I550" s="308"/>
      <c r="J550" s="309"/>
      <c r="K550" s="269">
        <v>1</v>
      </c>
      <c r="L550" s="273"/>
      <c r="M550" s="270"/>
      <c r="N550" s="307">
        <v>7</v>
      </c>
      <c r="O550" s="308"/>
      <c r="P550" s="309"/>
      <c r="Q550" s="566">
        <v>3</v>
      </c>
      <c r="R550" s="566"/>
      <c r="S550" s="566"/>
      <c r="T550" s="269">
        <v>2</v>
      </c>
      <c r="U550" s="273"/>
      <c r="V550" s="270"/>
      <c r="W550" s="307">
        <v>3</v>
      </c>
      <c r="X550" s="273"/>
      <c r="Y550" s="270"/>
      <c r="Z550" s="269">
        <v>0</v>
      </c>
      <c r="AA550" s="273"/>
      <c r="AB550" s="270"/>
      <c r="AC550" s="269">
        <v>7</v>
      </c>
      <c r="AD550" s="270"/>
      <c r="AE550" s="269">
        <v>0</v>
      </c>
      <c r="AF550" s="273"/>
      <c r="AG550" s="270"/>
      <c r="AH550" s="310">
        <v>11</v>
      </c>
      <c r="AI550" s="269"/>
      <c r="AJ550" s="210"/>
    </row>
    <row r="551" spans="1:36" s="86" customFormat="1" ht="16.5" customHeight="1">
      <c r="A551" s="264"/>
      <c r="B551" s="238"/>
      <c r="C551" s="307"/>
      <c r="D551" s="309"/>
      <c r="E551" s="297">
        <f>ROUND(E550/C550*100,3)</f>
        <v>21.667</v>
      </c>
      <c r="F551" s="298"/>
      <c r="G551" s="299"/>
      <c r="H551" s="297">
        <f>ROUND(H550/C550*100,3)</f>
        <v>21.667</v>
      </c>
      <c r="I551" s="298"/>
      <c r="J551" s="299"/>
      <c r="K551" s="297">
        <v>1.7</v>
      </c>
      <c r="L551" s="298"/>
      <c r="M551" s="299"/>
      <c r="N551" s="297">
        <f>ROUND(N550/C550*100,3)</f>
        <v>11.667</v>
      </c>
      <c r="O551" s="298"/>
      <c r="P551" s="299"/>
      <c r="Q551" s="297">
        <f>ROUND(Q550/C550*100,3)</f>
        <v>5</v>
      </c>
      <c r="R551" s="298"/>
      <c r="S551" s="299"/>
      <c r="T551" s="297">
        <f>ROUND(T550/C550,3)*100</f>
        <v>3.3000000000000003</v>
      </c>
      <c r="U551" s="298"/>
      <c r="V551" s="299"/>
      <c r="W551" s="297">
        <v>5</v>
      </c>
      <c r="X551" s="298"/>
      <c r="Y551" s="299"/>
      <c r="Z551" s="307"/>
      <c r="AA551" s="308"/>
      <c r="AB551" s="309"/>
      <c r="AC551" s="307">
        <v>11.7</v>
      </c>
      <c r="AD551" s="309"/>
      <c r="AE551" s="307"/>
      <c r="AF551" s="308"/>
      <c r="AG551" s="309"/>
      <c r="AH551" s="297">
        <f>ROUND(AH550/C550*100,1)</f>
        <v>18.3</v>
      </c>
      <c r="AI551" s="298"/>
      <c r="AJ551" s="210"/>
    </row>
    <row r="552" spans="1:35" s="86" customFormat="1" ht="16.5" customHeight="1">
      <c r="A552" s="668" t="s">
        <v>1022</v>
      </c>
      <c r="B552" s="651"/>
      <c r="C552" s="269">
        <v>80</v>
      </c>
      <c r="D552" s="270"/>
      <c r="E552" s="269">
        <v>10</v>
      </c>
      <c r="F552" s="273"/>
      <c r="G552" s="270"/>
      <c r="H552" s="269">
        <v>13</v>
      </c>
      <c r="I552" s="273"/>
      <c r="J552" s="270"/>
      <c r="K552" s="269">
        <v>1</v>
      </c>
      <c r="L552" s="273"/>
      <c r="M552" s="270"/>
      <c r="N552" s="269">
        <v>13</v>
      </c>
      <c r="O552" s="273"/>
      <c r="P552" s="270"/>
      <c r="Q552" s="310">
        <v>8</v>
      </c>
      <c r="R552" s="310"/>
      <c r="S552" s="310"/>
      <c r="T552" s="269">
        <v>4</v>
      </c>
      <c r="U552" s="273"/>
      <c r="V552" s="270"/>
      <c r="W552" s="269">
        <v>5</v>
      </c>
      <c r="X552" s="273"/>
      <c r="Y552" s="270"/>
      <c r="Z552" s="269">
        <v>0</v>
      </c>
      <c r="AA552" s="273"/>
      <c r="AB552" s="270"/>
      <c r="AC552" s="269">
        <v>9</v>
      </c>
      <c r="AD552" s="270"/>
      <c r="AE552" s="269">
        <v>3</v>
      </c>
      <c r="AF552" s="273"/>
      <c r="AG552" s="270"/>
      <c r="AH552" s="310">
        <v>14</v>
      </c>
      <c r="AI552" s="269"/>
    </row>
    <row r="553" spans="1:36" s="86" customFormat="1" ht="16.5" customHeight="1" thickBot="1">
      <c r="A553" s="236"/>
      <c r="B553" s="266"/>
      <c r="C553" s="300"/>
      <c r="D553" s="302"/>
      <c r="E553" s="792">
        <v>12.5</v>
      </c>
      <c r="F553" s="793"/>
      <c r="G553" s="794"/>
      <c r="H553" s="792">
        <v>16.3</v>
      </c>
      <c r="I553" s="793"/>
      <c r="J553" s="794"/>
      <c r="K553" s="795">
        <v>1.25</v>
      </c>
      <c r="L553" s="796"/>
      <c r="M553" s="797"/>
      <c r="N553" s="792">
        <v>16.2</v>
      </c>
      <c r="O553" s="793"/>
      <c r="P553" s="794"/>
      <c r="Q553" s="792">
        <v>10</v>
      </c>
      <c r="R553" s="793"/>
      <c r="S553" s="794"/>
      <c r="T553" s="792">
        <v>5</v>
      </c>
      <c r="U553" s="793"/>
      <c r="V553" s="794"/>
      <c r="W553" s="795">
        <v>6.25</v>
      </c>
      <c r="X553" s="796"/>
      <c r="Y553" s="797"/>
      <c r="Z553" s="300"/>
      <c r="AA553" s="301"/>
      <c r="AB553" s="302"/>
      <c r="AC553" s="795">
        <v>11.25</v>
      </c>
      <c r="AD553" s="797"/>
      <c r="AE553" s="795">
        <v>3.75</v>
      </c>
      <c r="AF553" s="796"/>
      <c r="AG553" s="797"/>
      <c r="AH553" s="792">
        <v>17.5</v>
      </c>
      <c r="AI553" s="793"/>
      <c r="AJ553" s="210"/>
    </row>
    <row r="554" spans="1:38" s="86" customFormat="1" ht="16.5" customHeight="1">
      <c r="A554" s="286"/>
      <c r="B554" s="286"/>
      <c r="C554" s="286"/>
      <c r="T554" s="86" t="s">
        <v>761</v>
      </c>
      <c r="AB554" s="232" t="s">
        <v>805</v>
      </c>
      <c r="AC554" s="232"/>
      <c r="AD554" s="232"/>
      <c r="AE554" s="232"/>
      <c r="AF554" s="232"/>
      <c r="AG554" s="232"/>
      <c r="AH554" s="232"/>
      <c r="AI554" s="232"/>
      <c r="AJ554" s="148"/>
      <c r="AK554" s="148"/>
      <c r="AL554" s="148"/>
    </row>
    <row r="555" spans="29:38" s="86" customFormat="1" ht="16.5" customHeight="1">
      <c r="AC555" s="148"/>
      <c r="AE555" s="19"/>
      <c r="AF555" s="19"/>
      <c r="AG555" s="19"/>
      <c r="AH555" s="148"/>
      <c r="AI555" s="148"/>
      <c r="AJ555" s="148"/>
      <c r="AK555" s="148"/>
      <c r="AL555" s="148"/>
    </row>
    <row r="556" spans="29:38" s="86" customFormat="1" ht="16.5" customHeight="1">
      <c r="AC556" s="148"/>
      <c r="AE556" s="19"/>
      <c r="AF556" s="19"/>
      <c r="AG556" s="19"/>
      <c r="AH556" s="148"/>
      <c r="AI556" s="148"/>
      <c r="AJ556" s="148"/>
      <c r="AK556" s="148"/>
      <c r="AL556" s="148"/>
    </row>
    <row r="557" spans="29:38" s="86" customFormat="1" ht="16.5" customHeight="1">
      <c r="AC557" s="148"/>
      <c r="AE557" s="19"/>
      <c r="AF557" s="19"/>
      <c r="AG557" s="19"/>
      <c r="AH557" s="148"/>
      <c r="AI557" s="148"/>
      <c r="AJ557" s="148"/>
      <c r="AK557" s="148"/>
      <c r="AL557" s="148"/>
    </row>
    <row r="558" spans="29:38" s="86" customFormat="1" ht="16.5" customHeight="1">
      <c r="AC558" s="148"/>
      <c r="AE558" s="19"/>
      <c r="AF558" s="19"/>
      <c r="AG558" s="19"/>
      <c r="AH558" s="148"/>
      <c r="AI558" s="148"/>
      <c r="AJ558" s="148"/>
      <c r="AK558" s="148"/>
      <c r="AL558" s="148"/>
    </row>
    <row r="559" spans="29:38" s="86" customFormat="1" ht="16.5" customHeight="1">
      <c r="AC559" s="148"/>
      <c r="AE559" s="19"/>
      <c r="AF559" s="19"/>
      <c r="AG559" s="19"/>
      <c r="AH559" s="148"/>
      <c r="AI559" s="148"/>
      <c r="AJ559" s="148"/>
      <c r="AK559" s="148"/>
      <c r="AL559" s="148"/>
    </row>
    <row r="560" spans="29:38" s="86" customFormat="1" ht="16.5" customHeight="1">
      <c r="AC560" s="148"/>
      <c r="AE560" s="19"/>
      <c r="AF560" s="19"/>
      <c r="AG560" s="19"/>
      <c r="AH560" s="148"/>
      <c r="AI560" s="148"/>
      <c r="AJ560" s="148"/>
      <c r="AK560" s="148"/>
      <c r="AL560" s="148"/>
    </row>
    <row r="561" spans="29:38" s="86" customFormat="1" ht="16.5" customHeight="1">
      <c r="AC561" s="148"/>
      <c r="AE561" s="19"/>
      <c r="AF561" s="19"/>
      <c r="AG561" s="19"/>
      <c r="AH561" s="148"/>
      <c r="AI561" s="148"/>
      <c r="AJ561" s="148"/>
      <c r="AK561" s="148"/>
      <c r="AL561" s="148"/>
    </row>
    <row r="562" spans="29:38" s="86" customFormat="1" ht="16.5" customHeight="1">
      <c r="AC562" s="148"/>
      <c r="AE562" s="19"/>
      <c r="AF562" s="19"/>
      <c r="AG562" s="19"/>
      <c r="AH562" s="148"/>
      <c r="AI562" s="148"/>
      <c r="AJ562" s="148"/>
      <c r="AK562" s="148"/>
      <c r="AL562" s="148"/>
    </row>
    <row r="563" spans="29:38" s="86" customFormat="1" ht="16.5" customHeight="1">
      <c r="AC563" s="148"/>
      <c r="AE563" s="19"/>
      <c r="AF563" s="19"/>
      <c r="AG563" s="19"/>
      <c r="AH563" s="148"/>
      <c r="AI563" s="148"/>
      <c r="AJ563" s="148"/>
      <c r="AK563" s="148"/>
      <c r="AL563" s="148"/>
    </row>
    <row r="564" spans="29:38" s="86" customFormat="1" ht="16.5" customHeight="1">
      <c r="AC564" s="148"/>
      <c r="AE564" s="19"/>
      <c r="AF564" s="19"/>
      <c r="AG564" s="19"/>
      <c r="AH564" s="148"/>
      <c r="AI564" s="148"/>
      <c r="AJ564" s="148"/>
      <c r="AK564" s="148"/>
      <c r="AL564" s="148"/>
    </row>
    <row r="565" spans="29:38" s="86" customFormat="1" ht="16.5" customHeight="1">
      <c r="AC565" s="148"/>
      <c r="AE565" s="19"/>
      <c r="AF565" s="19"/>
      <c r="AG565" s="19"/>
      <c r="AH565" s="148"/>
      <c r="AI565" s="148"/>
      <c r="AJ565" s="148"/>
      <c r="AK565" s="148"/>
      <c r="AL565" s="148"/>
    </row>
    <row r="566" spans="29:38" s="86" customFormat="1" ht="16.5" customHeight="1">
      <c r="AC566" s="148"/>
      <c r="AE566" s="19"/>
      <c r="AF566" s="19"/>
      <c r="AG566" s="19"/>
      <c r="AH566" s="148"/>
      <c r="AI566" s="148"/>
      <c r="AJ566" s="148"/>
      <c r="AK566" s="148"/>
      <c r="AL566" s="148"/>
    </row>
    <row r="567" spans="1:33" s="86" customFormat="1" ht="20.25" customHeight="1" thickBot="1">
      <c r="A567" s="276" t="s">
        <v>294</v>
      </c>
      <c r="B567" s="276"/>
      <c r="C567" s="276"/>
      <c r="D567" s="276"/>
      <c r="E567" s="276"/>
      <c r="F567" s="276"/>
      <c r="G567" s="276"/>
      <c r="H567" s="276"/>
      <c r="I567" s="276"/>
      <c r="J567" s="276"/>
      <c r="R567" s="82" t="s">
        <v>1030</v>
      </c>
      <c r="S567" s="82"/>
      <c r="T567" s="82"/>
      <c r="U567" s="82"/>
      <c r="V567" s="82"/>
      <c r="W567" s="82"/>
      <c r="Z567" s="231" t="s">
        <v>303</v>
      </c>
      <c r="AA567" s="98"/>
      <c r="AB567" s="98"/>
      <c r="AC567" s="98"/>
      <c r="AD567" s="98"/>
      <c r="AE567" s="98"/>
      <c r="AF567" s="98"/>
      <c r="AG567" s="98"/>
    </row>
    <row r="568" spans="1:38" s="86" customFormat="1" ht="16.5" customHeight="1">
      <c r="A568" s="259" t="s">
        <v>960</v>
      </c>
      <c r="B568" s="259"/>
      <c r="C568" s="260"/>
      <c r="D568" s="271" t="s">
        <v>298</v>
      </c>
      <c r="E568" s="272"/>
      <c r="F568" s="272"/>
      <c r="G568" s="272"/>
      <c r="H568" s="272"/>
      <c r="I568" s="289"/>
      <c r="J568" s="287" t="s">
        <v>296</v>
      </c>
      <c r="K568" s="287"/>
      <c r="L568" s="271" t="s">
        <v>297</v>
      </c>
      <c r="M568" s="272"/>
      <c r="N568" s="272"/>
      <c r="O568" s="272"/>
      <c r="P568" s="272"/>
      <c r="Q568" s="289"/>
      <c r="R568" s="271" t="s">
        <v>563</v>
      </c>
      <c r="S568" s="272"/>
      <c r="T568" s="272"/>
      <c r="U568" s="272"/>
      <c r="V568" s="272"/>
      <c r="W568" s="272"/>
      <c r="Z568" s="259" t="s">
        <v>1031</v>
      </c>
      <c r="AA568" s="259"/>
      <c r="AB568" s="260"/>
      <c r="AC568" s="287" t="s">
        <v>307</v>
      </c>
      <c r="AD568" s="287"/>
      <c r="AE568" s="287" t="s">
        <v>308</v>
      </c>
      <c r="AF568" s="287"/>
      <c r="AG568" s="271" t="s">
        <v>304</v>
      </c>
      <c r="AH568" s="272"/>
      <c r="AI568" s="289"/>
      <c r="AJ568" s="271" t="s">
        <v>305</v>
      </c>
      <c r="AK568" s="272"/>
      <c r="AL568" s="272"/>
    </row>
    <row r="569" spans="1:38" s="86" customFormat="1" ht="16.5" customHeight="1">
      <c r="A569" s="261"/>
      <c r="B569" s="261"/>
      <c r="C569" s="262"/>
      <c r="D569" s="288" t="s">
        <v>105</v>
      </c>
      <c r="E569" s="288"/>
      <c r="F569" s="288" t="s">
        <v>106</v>
      </c>
      <c r="G569" s="288"/>
      <c r="H569" s="288" t="s">
        <v>218</v>
      </c>
      <c r="I569" s="288"/>
      <c r="J569" s="288"/>
      <c r="K569" s="288"/>
      <c r="L569" s="288" t="s">
        <v>299</v>
      </c>
      <c r="M569" s="288"/>
      <c r="N569" s="348" t="s">
        <v>290</v>
      </c>
      <c r="O569" s="381"/>
      <c r="P569" s="288" t="s">
        <v>218</v>
      </c>
      <c r="Q569" s="288"/>
      <c r="R569" s="348" t="s">
        <v>300</v>
      </c>
      <c r="S569" s="349"/>
      <c r="T569" s="381"/>
      <c r="U569" s="288" t="s">
        <v>301</v>
      </c>
      <c r="V569" s="288"/>
      <c r="W569" s="348"/>
      <c r="Z569" s="261"/>
      <c r="AA569" s="261"/>
      <c r="AB569" s="262"/>
      <c r="AC569" s="288" t="s">
        <v>306</v>
      </c>
      <c r="AD569" s="288"/>
      <c r="AE569" s="288" t="s">
        <v>309</v>
      </c>
      <c r="AF569" s="288"/>
      <c r="AG569" s="348" t="s">
        <v>309</v>
      </c>
      <c r="AH569" s="349"/>
      <c r="AI569" s="381"/>
      <c r="AJ569" s="348" t="s">
        <v>309</v>
      </c>
      <c r="AK569" s="349"/>
      <c r="AL569" s="349"/>
    </row>
    <row r="570" spans="1:38" s="86" customFormat="1" ht="16.5" customHeight="1">
      <c r="A570" s="273" t="s">
        <v>295</v>
      </c>
      <c r="B570" s="273"/>
      <c r="C570" s="270"/>
      <c r="D570" s="721">
        <v>100</v>
      </c>
      <c r="E570" s="722"/>
      <c r="F570" s="721">
        <v>65</v>
      </c>
      <c r="G570" s="722"/>
      <c r="H570" s="721">
        <f>SUM(D570:G571)</f>
        <v>165</v>
      </c>
      <c r="I570" s="722"/>
      <c r="J570" s="721">
        <v>9</v>
      </c>
      <c r="K570" s="722"/>
      <c r="L570" s="721">
        <v>14</v>
      </c>
      <c r="M570" s="722"/>
      <c r="N570" s="721">
        <v>10</v>
      </c>
      <c r="O570" s="722"/>
      <c r="P570" s="721">
        <f>SUM(L570:O571)</f>
        <v>24</v>
      </c>
      <c r="Q570" s="722"/>
      <c r="R570" s="798">
        <v>10683</v>
      </c>
      <c r="S570" s="799"/>
      <c r="T570" s="800"/>
      <c r="U570" s="798">
        <v>3758</v>
      </c>
      <c r="V570" s="799"/>
      <c r="W570" s="799"/>
      <c r="AB570" s="87" t="s">
        <v>67</v>
      </c>
      <c r="AC570" s="306">
        <v>82</v>
      </c>
      <c r="AD570" s="238"/>
      <c r="AE570" s="306">
        <v>81</v>
      </c>
      <c r="AF570" s="238"/>
      <c r="AG570" s="306">
        <v>0</v>
      </c>
      <c r="AH570" s="264"/>
      <c r="AI570" s="238"/>
      <c r="AJ570" s="306">
        <v>1</v>
      </c>
      <c r="AK570" s="264"/>
      <c r="AL570" s="264"/>
    </row>
    <row r="571" spans="1:38" s="86" customFormat="1" ht="16.5" customHeight="1">
      <c r="A571" s="258"/>
      <c r="B571" s="258"/>
      <c r="C571" s="268"/>
      <c r="D571" s="667"/>
      <c r="E571" s="545"/>
      <c r="F571" s="667"/>
      <c r="G571" s="545"/>
      <c r="H571" s="667"/>
      <c r="I571" s="545"/>
      <c r="J571" s="667"/>
      <c r="K571" s="545"/>
      <c r="L571" s="667"/>
      <c r="M571" s="545"/>
      <c r="N571" s="667"/>
      <c r="O571" s="545"/>
      <c r="P571" s="251"/>
      <c r="Q571" s="252"/>
      <c r="R571" s="801"/>
      <c r="S571" s="802"/>
      <c r="T571" s="803"/>
      <c r="U571" s="801"/>
      <c r="V571" s="802"/>
      <c r="W571" s="802"/>
      <c r="AB571" s="87" t="s">
        <v>599</v>
      </c>
      <c r="AC571" s="306">
        <v>57</v>
      </c>
      <c r="AD571" s="238"/>
      <c r="AE571" s="306">
        <v>57</v>
      </c>
      <c r="AF571" s="238"/>
      <c r="AG571" s="306">
        <v>0</v>
      </c>
      <c r="AH571" s="264"/>
      <c r="AI571" s="238"/>
      <c r="AJ571" s="306">
        <v>0</v>
      </c>
      <c r="AK571" s="264"/>
      <c r="AL571" s="264"/>
    </row>
    <row r="572" spans="1:38" s="86" customFormat="1" ht="18" customHeight="1">
      <c r="A572" s="273" t="s">
        <v>302</v>
      </c>
      <c r="B572" s="273"/>
      <c r="C572" s="270"/>
      <c r="D572" s="721">
        <v>48</v>
      </c>
      <c r="E572" s="722"/>
      <c r="F572" s="721">
        <v>40</v>
      </c>
      <c r="G572" s="722"/>
      <c r="H572" s="721">
        <f>SUM(D572:G573)</f>
        <v>88</v>
      </c>
      <c r="I572" s="722"/>
      <c r="J572" s="721">
        <v>5</v>
      </c>
      <c r="K572" s="722"/>
      <c r="L572" s="721">
        <v>13</v>
      </c>
      <c r="M572" s="722"/>
      <c r="N572" s="721">
        <v>7</v>
      </c>
      <c r="O572" s="722"/>
      <c r="P572" s="721">
        <f>SUM(L572:O573)</f>
        <v>20</v>
      </c>
      <c r="Q572" s="722"/>
      <c r="R572" s="798">
        <v>27549</v>
      </c>
      <c r="S572" s="799"/>
      <c r="T572" s="800"/>
      <c r="U572" s="798">
        <v>4497</v>
      </c>
      <c r="V572" s="799"/>
      <c r="W572" s="799"/>
      <c r="AB572" s="87" t="s">
        <v>600</v>
      </c>
      <c r="AC572" s="306">
        <v>58</v>
      </c>
      <c r="AD572" s="238"/>
      <c r="AE572" s="306">
        <v>58</v>
      </c>
      <c r="AF572" s="238"/>
      <c r="AG572" s="306">
        <v>0</v>
      </c>
      <c r="AH572" s="264"/>
      <c r="AI572" s="238"/>
      <c r="AJ572" s="306">
        <v>0</v>
      </c>
      <c r="AK572" s="264"/>
      <c r="AL572" s="264"/>
    </row>
    <row r="573" spans="1:38" s="86" customFormat="1" ht="18" customHeight="1" thickBot="1">
      <c r="A573" s="301"/>
      <c r="B573" s="301"/>
      <c r="C573" s="302"/>
      <c r="D573" s="233"/>
      <c r="E573" s="234"/>
      <c r="F573" s="233"/>
      <c r="G573" s="234"/>
      <c r="H573" s="233"/>
      <c r="I573" s="234"/>
      <c r="J573" s="233"/>
      <c r="K573" s="234"/>
      <c r="L573" s="233"/>
      <c r="M573" s="234"/>
      <c r="N573" s="233"/>
      <c r="O573" s="234"/>
      <c r="P573" s="233"/>
      <c r="Q573" s="234"/>
      <c r="R573" s="249"/>
      <c r="S573" s="250"/>
      <c r="T573" s="780"/>
      <c r="U573" s="249"/>
      <c r="V573" s="250"/>
      <c r="W573" s="250"/>
      <c r="AB573" s="87" t="s">
        <v>601</v>
      </c>
      <c r="AC573" s="306">
        <v>60</v>
      </c>
      <c r="AD573" s="238"/>
      <c r="AE573" s="306">
        <v>60</v>
      </c>
      <c r="AF573" s="238"/>
      <c r="AG573" s="306">
        <v>0</v>
      </c>
      <c r="AH573" s="264"/>
      <c r="AI573" s="238"/>
      <c r="AJ573" s="306">
        <v>0</v>
      </c>
      <c r="AK573" s="264"/>
      <c r="AL573" s="264"/>
    </row>
    <row r="574" spans="1:38" s="86" customFormat="1" ht="18" customHeight="1">
      <c r="A574" s="308"/>
      <c r="B574" s="308"/>
      <c r="C574" s="308"/>
      <c r="D574" s="264"/>
      <c r="E574" s="264"/>
      <c r="F574" s="264"/>
      <c r="G574" s="264"/>
      <c r="H574" s="264"/>
      <c r="I574" s="264"/>
      <c r="J574" s="264"/>
      <c r="K574" s="264"/>
      <c r="L574" s="264"/>
      <c r="M574" s="264"/>
      <c r="N574" s="264"/>
      <c r="O574" s="264"/>
      <c r="P574" s="264"/>
      <c r="Q574" s="264"/>
      <c r="R574" s="804" t="s">
        <v>756</v>
      </c>
      <c r="S574" s="804"/>
      <c r="T574" s="804"/>
      <c r="U574" s="804"/>
      <c r="V574" s="804"/>
      <c r="W574" s="804"/>
      <c r="AB574" s="87" t="s">
        <v>602</v>
      </c>
      <c r="AC574" s="306">
        <v>68</v>
      </c>
      <c r="AD574" s="238"/>
      <c r="AE574" s="306">
        <v>68</v>
      </c>
      <c r="AF574" s="238"/>
      <c r="AG574" s="306">
        <v>0</v>
      </c>
      <c r="AH574" s="264"/>
      <c r="AI574" s="238"/>
      <c r="AJ574" s="306">
        <v>0</v>
      </c>
      <c r="AK574" s="264"/>
      <c r="AL574" s="264"/>
    </row>
    <row r="575" spans="1:38" s="86" customFormat="1" ht="18" customHeight="1">
      <c r="A575" s="308"/>
      <c r="B575" s="308"/>
      <c r="C575" s="308"/>
      <c r="D575" s="264"/>
      <c r="E575" s="264"/>
      <c r="F575" s="264"/>
      <c r="G575" s="264"/>
      <c r="H575" s="264"/>
      <c r="I575" s="264"/>
      <c r="J575" s="264"/>
      <c r="K575" s="264"/>
      <c r="L575" s="264"/>
      <c r="M575" s="264"/>
      <c r="N575" s="264"/>
      <c r="O575" s="264"/>
      <c r="P575" s="264"/>
      <c r="Q575" s="264"/>
      <c r="R575" s="684"/>
      <c r="S575" s="684"/>
      <c r="T575" s="684"/>
      <c r="U575" s="684"/>
      <c r="V575" s="684"/>
      <c r="W575" s="684"/>
      <c r="AB575" s="87" t="s">
        <v>603</v>
      </c>
      <c r="AC575" s="306">
        <v>65</v>
      </c>
      <c r="AD575" s="238"/>
      <c r="AE575" s="306">
        <v>65</v>
      </c>
      <c r="AF575" s="238"/>
      <c r="AG575" s="306">
        <v>0</v>
      </c>
      <c r="AH575" s="264"/>
      <c r="AI575" s="238"/>
      <c r="AJ575" s="306">
        <v>0</v>
      </c>
      <c r="AK575" s="264"/>
      <c r="AL575" s="264"/>
    </row>
    <row r="576" spans="1:38" s="86" customFormat="1" ht="18" customHeight="1">
      <c r="A576" s="308"/>
      <c r="B576" s="308"/>
      <c r="C576" s="308"/>
      <c r="D576" s="264"/>
      <c r="E576" s="264"/>
      <c r="F576" s="264"/>
      <c r="G576" s="264"/>
      <c r="H576" s="264"/>
      <c r="I576" s="264"/>
      <c r="J576" s="264"/>
      <c r="K576" s="264"/>
      <c r="L576" s="264"/>
      <c r="M576" s="264"/>
      <c r="N576" s="264"/>
      <c r="O576" s="264"/>
      <c r="P576" s="264"/>
      <c r="Q576" s="264"/>
      <c r="R576" s="684"/>
      <c r="S576" s="684"/>
      <c r="T576" s="684"/>
      <c r="U576" s="684"/>
      <c r="V576" s="684"/>
      <c r="W576" s="684"/>
      <c r="AB576" s="87" t="s">
        <v>604</v>
      </c>
      <c r="AC576" s="306">
        <v>62</v>
      </c>
      <c r="AD576" s="238"/>
      <c r="AE576" s="306">
        <v>62</v>
      </c>
      <c r="AF576" s="238"/>
      <c r="AG576" s="306">
        <v>0</v>
      </c>
      <c r="AH576" s="264"/>
      <c r="AI576" s="238"/>
      <c r="AJ576" s="306">
        <v>0</v>
      </c>
      <c r="AK576" s="264"/>
      <c r="AL576" s="264"/>
    </row>
    <row r="577" spans="1:38" s="86" customFormat="1" ht="18" customHeight="1">
      <c r="A577" s="308"/>
      <c r="B577" s="308"/>
      <c r="C577" s="308"/>
      <c r="D577" s="264"/>
      <c r="E577" s="264"/>
      <c r="F577" s="264"/>
      <c r="G577" s="264"/>
      <c r="H577" s="264"/>
      <c r="I577" s="264"/>
      <c r="J577" s="264"/>
      <c r="K577" s="264"/>
      <c r="L577" s="264"/>
      <c r="M577" s="264"/>
      <c r="N577" s="264"/>
      <c r="O577" s="264"/>
      <c r="P577" s="264"/>
      <c r="Q577" s="264"/>
      <c r="R577" s="684"/>
      <c r="S577" s="684"/>
      <c r="T577" s="684"/>
      <c r="U577" s="684"/>
      <c r="V577" s="684"/>
      <c r="W577" s="684"/>
      <c r="AB577" s="87" t="s">
        <v>605</v>
      </c>
      <c r="AC577" s="306">
        <v>56</v>
      </c>
      <c r="AD577" s="238"/>
      <c r="AE577" s="306">
        <v>56</v>
      </c>
      <c r="AF577" s="238"/>
      <c r="AG577" s="306">
        <v>0</v>
      </c>
      <c r="AH577" s="264"/>
      <c r="AI577" s="238"/>
      <c r="AJ577" s="306">
        <v>0</v>
      </c>
      <c r="AK577" s="264"/>
      <c r="AL577" s="264"/>
    </row>
    <row r="578" spans="1:38" s="86" customFormat="1" ht="18" customHeight="1">
      <c r="A578" s="286"/>
      <c r="B578" s="286"/>
      <c r="C578" s="286"/>
      <c r="S578" s="265" t="s">
        <v>757</v>
      </c>
      <c r="T578" s="265"/>
      <c r="U578" s="265"/>
      <c r="V578" s="265"/>
      <c r="W578" s="265"/>
      <c r="AA578" s="87"/>
      <c r="AB578" s="87" t="s">
        <v>707</v>
      </c>
      <c r="AC578" s="306">
        <v>54</v>
      </c>
      <c r="AD578" s="238"/>
      <c r="AE578" s="306">
        <v>54</v>
      </c>
      <c r="AF578" s="238"/>
      <c r="AG578" s="306">
        <v>0</v>
      </c>
      <c r="AH578" s="264"/>
      <c r="AI578" s="238"/>
      <c r="AJ578" s="306">
        <v>0</v>
      </c>
      <c r="AK578" s="264"/>
      <c r="AL578" s="264"/>
    </row>
    <row r="579" spans="19:38" s="86" customFormat="1" ht="18" customHeight="1">
      <c r="S579" s="19"/>
      <c r="T579" s="19"/>
      <c r="U579" s="19"/>
      <c r="V579" s="19"/>
      <c r="W579" s="19"/>
      <c r="AA579" s="87"/>
      <c r="AB579" s="87" t="s">
        <v>733</v>
      </c>
      <c r="AC579" s="306">
        <v>54</v>
      </c>
      <c r="AD579" s="238"/>
      <c r="AE579" s="306">
        <v>54</v>
      </c>
      <c r="AF579" s="238"/>
      <c r="AG579" s="306">
        <v>0</v>
      </c>
      <c r="AH579" s="264"/>
      <c r="AI579" s="238"/>
      <c r="AJ579" s="306">
        <v>0</v>
      </c>
      <c r="AK579" s="264"/>
      <c r="AL579" s="264"/>
    </row>
    <row r="580" spans="19:38" s="86" customFormat="1" ht="18" customHeight="1">
      <c r="S580" s="19"/>
      <c r="T580" s="19"/>
      <c r="U580" s="19"/>
      <c r="V580" s="19"/>
      <c r="W580" s="19"/>
      <c r="AB580" s="77" t="s">
        <v>746</v>
      </c>
      <c r="AC580" s="306">
        <v>40</v>
      </c>
      <c r="AD580" s="238"/>
      <c r="AE580" s="264">
        <v>40</v>
      </c>
      <c r="AF580" s="264"/>
      <c r="AG580" s="306">
        <v>0</v>
      </c>
      <c r="AH580" s="264"/>
      <c r="AI580" s="238"/>
      <c r="AJ580" s="306">
        <v>0</v>
      </c>
      <c r="AK580" s="264"/>
      <c r="AL580" s="264"/>
    </row>
    <row r="581" spans="1:38" s="86" customFormat="1" ht="18" customHeight="1">
      <c r="A581" s="286"/>
      <c r="B581" s="286"/>
      <c r="C581" s="286"/>
      <c r="AB581" s="25" t="s">
        <v>795</v>
      </c>
      <c r="AC581" s="264">
        <v>43</v>
      </c>
      <c r="AD581" s="264"/>
      <c r="AE581" s="306">
        <v>43</v>
      </c>
      <c r="AF581" s="264"/>
      <c r="AG581" s="306">
        <v>0</v>
      </c>
      <c r="AH581" s="264"/>
      <c r="AI581" s="238"/>
      <c r="AJ581" s="306">
        <v>0</v>
      </c>
      <c r="AK581" s="264"/>
      <c r="AL581" s="264"/>
    </row>
    <row r="582" spans="1:38" s="86" customFormat="1" ht="18" customHeight="1">
      <c r="A582" s="286"/>
      <c r="B582" s="286"/>
      <c r="C582" s="286"/>
      <c r="Z582" s="19"/>
      <c r="AA582" s="19"/>
      <c r="AB582" s="25" t="s">
        <v>855</v>
      </c>
      <c r="AC582" s="264">
        <v>33</v>
      </c>
      <c r="AD582" s="238"/>
      <c r="AE582" s="264">
        <v>33</v>
      </c>
      <c r="AF582" s="238"/>
      <c r="AG582" s="306">
        <v>0</v>
      </c>
      <c r="AH582" s="264"/>
      <c r="AI582" s="238"/>
      <c r="AJ582" s="306">
        <v>0</v>
      </c>
      <c r="AK582" s="264"/>
      <c r="AL582" s="264"/>
    </row>
    <row r="583" spans="1:38" s="86" customFormat="1" ht="18" customHeight="1">
      <c r="A583" s="286"/>
      <c r="B583" s="286"/>
      <c r="C583" s="286"/>
      <c r="Z583" s="19"/>
      <c r="AA583" s="19"/>
      <c r="AB583" s="25" t="s">
        <v>548</v>
      </c>
      <c r="AC583" s="264">
        <v>49</v>
      </c>
      <c r="AD583" s="264"/>
      <c r="AE583" s="306">
        <v>49</v>
      </c>
      <c r="AF583" s="264"/>
      <c r="AG583" s="306">
        <v>0</v>
      </c>
      <c r="AH583" s="264"/>
      <c r="AI583" s="238"/>
      <c r="AJ583" s="306">
        <v>0</v>
      </c>
      <c r="AK583" s="264"/>
      <c r="AL583" s="264"/>
    </row>
    <row r="584" spans="26:38" s="86" customFormat="1" ht="18" customHeight="1">
      <c r="Z584" s="19"/>
      <c r="AA584" s="19"/>
      <c r="AB584" s="25" t="s">
        <v>854</v>
      </c>
      <c r="AC584" s="306">
        <v>34</v>
      </c>
      <c r="AD584" s="264"/>
      <c r="AE584" s="239">
        <v>34</v>
      </c>
      <c r="AF584" s="239"/>
      <c r="AG584" s="239">
        <v>0</v>
      </c>
      <c r="AH584" s="239"/>
      <c r="AI584" s="239"/>
      <c r="AJ584" s="306">
        <v>0</v>
      </c>
      <c r="AK584" s="264"/>
      <c r="AL584" s="264"/>
    </row>
    <row r="585" spans="26:38" s="86" customFormat="1" ht="18" customHeight="1">
      <c r="Z585" s="19"/>
      <c r="AA585" s="19"/>
      <c r="AB585" s="25" t="s">
        <v>982</v>
      </c>
      <c r="AC585" s="306">
        <v>21</v>
      </c>
      <c r="AD585" s="264"/>
      <c r="AE585" s="239">
        <v>21</v>
      </c>
      <c r="AF585" s="239"/>
      <c r="AG585" s="239">
        <v>0</v>
      </c>
      <c r="AH585" s="239"/>
      <c r="AI585" s="239"/>
      <c r="AJ585" s="306">
        <v>0</v>
      </c>
      <c r="AK585" s="264"/>
      <c r="AL585" s="264"/>
    </row>
    <row r="586" spans="26:38" s="86" customFormat="1" ht="18" customHeight="1" thickBot="1">
      <c r="Z586" s="82"/>
      <c r="AA586" s="82"/>
      <c r="AB586" s="79" t="s">
        <v>1003</v>
      </c>
      <c r="AC586" s="235">
        <v>34</v>
      </c>
      <c r="AD586" s="236"/>
      <c r="AE586" s="253">
        <v>34</v>
      </c>
      <c r="AF586" s="253"/>
      <c r="AG586" s="253">
        <v>0</v>
      </c>
      <c r="AH586" s="253"/>
      <c r="AI586" s="253"/>
      <c r="AJ586" s="235">
        <v>0</v>
      </c>
      <c r="AK586" s="236"/>
      <c r="AL586" s="236"/>
    </row>
    <row r="587" spans="30:38" s="86" customFormat="1" ht="18" customHeight="1">
      <c r="AD587" s="652"/>
      <c r="AE587" s="652"/>
      <c r="AF587" s="264"/>
      <c r="AG587" s="232"/>
      <c r="AH587" s="232" t="s">
        <v>544</v>
      </c>
      <c r="AI587" s="232"/>
      <c r="AJ587" s="232"/>
      <c r="AK587" s="232"/>
      <c r="AL587" s="232"/>
    </row>
    <row r="588" spans="30:38" s="86" customFormat="1" ht="18" customHeight="1">
      <c r="AD588" s="87"/>
      <c r="AE588" s="87"/>
      <c r="AF588" s="87"/>
      <c r="AG588" s="87"/>
      <c r="AH588" s="148"/>
      <c r="AI588" s="148"/>
      <c r="AJ588" s="148"/>
      <c r="AK588" s="148"/>
      <c r="AL588" s="148"/>
    </row>
    <row r="589" spans="1:32" s="86" customFormat="1" ht="18" customHeight="1" thickBot="1">
      <c r="A589" s="279" t="s">
        <v>310</v>
      </c>
      <c r="B589" s="279"/>
      <c r="C589" s="279"/>
      <c r="D589" s="279"/>
      <c r="Z589" s="166" t="s">
        <v>317</v>
      </c>
      <c r="AA589" s="99"/>
      <c r="AB589" s="99"/>
      <c r="AC589" s="99"/>
      <c r="AD589" s="99"/>
      <c r="AE589" s="99"/>
      <c r="AF589" s="86" t="s">
        <v>1010</v>
      </c>
    </row>
    <row r="590" spans="1:34" s="86" customFormat="1" ht="18" customHeight="1">
      <c r="A590" s="289" t="s">
        <v>148</v>
      </c>
      <c r="B590" s="287"/>
      <c r="C590" s="287"/>
      <c r="D590" s="271" t="s">
        <v>315</v>
      </c>
      <c r="E590" s="272"/>
      <c r="F590" s="272"/>
      <c r="G590" s="272"/>
      <c r="H590" s="289"/>
      <c r="I590" s="271" t="s">
        <v>311</v>
      </c>
      <c r="J590" s="272"/>
      <c r="K590" s="272"/>
      <c r="L590" s="289"/>
      <c r="M590" s="271" t="s">
        <v>314</v>
      </c>
      <c r="N590" s="272"/>
      <c r="O590" s="272"/>
      <c r="P590" s="272"/>
      <c r="Z590" s="244" t="s">
        <v>1016</v>
      </c>
      <c r="AA590" s="244"/>
      <c r="AB590" s="244"/>
      <c r="AC590" s="244"/>
      <c r="AD590" s="244"/>
      <c r="AE590" s="244"/>
      <c r="AF590" s="255" t="s">
        <v>218</v>
      </c>
      <c r="AG590" s="256"/>
      <c r="AH590" s="256"/>
    </row>
    <row r="591" spans="1:34" s="86" customFormat="1" ht="18" customHeight="1" thickBot="1">
      <c r="A591" s="273" t="s">
        <v>312</v>
      </c>
      <c r="B591" s="273"/>
      <c r="C591" s="270"/>
      <c r="D591" s="805" t="s">
        <v>561</v>
      </c>
      <c r="E591" s="237"/>
      <c r="F591" s="237"/>
      <c r="G591" s="237"/>
      <c r="H591" s="806"/>
      <c r="I591" s="805" t="s">
        <v>313</v>
      </c>
      <c r="J591" s="237"/>
      <c r="K591" s="237"/>
      <c r="L591" s="806"/>
      <c r="M591" s="269" t="s">
        <v>758</v>
      </c>
      <c r="N591" s="273"/>
      <c r="O591" s="273"/>
      <c r="P591" s="273"/>
      <c r="Z591" s="245"/>
      <c r="AA591" s="245"/>
      <c r="AB591" s="245"/>
      <c r="AC591" s="245"/>
      <c r="AD591" s="245"/>
      <c r="AE591" s="245"/>
      <c r="AF591" s="257"/>
      <c r="AG591" s="258"/>
      <c r="AH591" s="258"/>
    </row>
    <row r="592" spans="1:33" s="86" customFormat="1" ht="18" customHeight="1">
      <c r="A592" s="256"/>
      <c r="B592" s="256"/>
      <c r="C592" s="256"/>
      <c r="D592" s="807"/>
      <c r="E592" s="807"/>
      <c r="F592" s="807"/>
      <c r="G592" s="807"/>
      <c r="H592" s="807"/>
      <c r="I592" s="807"/>
      <c r="J592" s="807"/>
      <c r="K592" s="807"/>
      <c r="L592" s="807"/>
      <c r="M592" s="232" t="s">
        <v>316</v>
      </c>
      <c r="N592" s="232"/>
      <c r="O592" s="232"/>
      <c r="P592" s="232"/>
      <c r="Z592" s="38"/>
      <c r="AA592" s="38"/>
      <c r="AB592" s="38"/>
      <c r="AC592" s="38"/>
      <c r="AD592" s="38"/>
      <c r="AE592" s="38"/>
      <c r="AF592" s="306" t="s">
        <v>135</v>
      </c>
      <c r="AG592" s="264"/>
    </row>
    <row r="593" spans="1:33" s="86" customFormat="1" ht="18" customHeight="1">
      <c r="A593" s="38"/>
      <c r="B593" s="38"/>
      <c r="C593" s="38"/>
      <c r="D593" s="237"/>
      <c r="E593" s="237"/>
      <c r="F593" s="237"/>
      <c r="G593" s="237"/>
      <c r="H593" s="237"/>
      <c r="I593" s="237"/>
      <c r="J593" s="237"/>
      <c r="K593" s="237"/>
      <c r="L593" s="237"/>
      <c r="AA593" s="19" t="s">
        <v>1017</v>
      </c>
      <c r="AB593" s="19"/>
      <c r="AC593" s="19"/>
      <c r="AD593" s="19"/>
      <c r="AE593" s="19"/>
      <c r="AF593" s="306">
        <v>56</v>
      </c>
      <c r="AG593" s="264"/>
    </row>
    <row r="594" spans="1:33" s="86" customFormat="1" ht="18" customHeight="1">
      <c r="A594" s="38"/>
      <c r="B594" s="38"/>
      <c r="C594" s="38"/>
      <c r="D594" s="237"/>
      <c r="E594" s="237"/>
      <c r="F594" s="237"/>
      <c r="G594" s="237"/>
      <c r="H594" s="237"/>
      <c r="I594" s="237"/>
      <c r="J594" s="237"/>
      <c r="K594" s="237"/>
      <c r="L594" s="237"/>
      <c r="M594" s="308"/>
      <c r="N594" s="308"/>
      <c r="O594" s="308"/>
      <c r="P594" s="308"/>
      <c r="AA594" s="19" t="s">
        <v>2</v>
      </c>
      <c r="AB594" s="19"/>
      <c r="AC594" s="19"/>
      <c r="AD594" s="19"/>
      <c r="AE594" s="19"/>
      <c r="AF594" s="306">
        <v>60</v>
      </c>
      <c r="AG594" s="264"/>
    </row>
    <row r="595" spans="1:33" s="86" customFormat="1" ht="19.5" customHeight="1">
      <c r="A595" s="308"/>
      <c r="B595" s="265"/>
      <c r="C595" s="265"/>
      <c r="D595" s="237"/>
      <c r="E595" s="237"/>
      <c r="F595" s="237"/>
      <c r="G595" s="237"/>
      <c r="H595" s="237"/>
      <c r="I595" s="237"/>
      <c r="J595" s="237"/>
      <c r="K595" s="237"/>
      <c r="L595" s="237"/>
      <c r="M595" s="308"/>
      <c r="N595" s="308"/>
      <c r="O595" s="308"/>
      <c r="P595" s="308"/>
      <c r="AA595" s="19" t="s">
        <v>1011</v>
      </c>
      <c r="AB595" s="19"/>
      <c r="AC595" s="19"/>
      <c r="AD595" s="19"/>
      <c r="AE595" s="19"/>
      <c r="AF595" s="306">
        <v>52</v>
      </c>
      <c r="AG595" s="264"/>
    </row>
    <row r="596" spans="1:33" s="86" customFormat="1" ht="19.5" customHeight="1">
      <c r="A596" s="38"/>
      <c r="B596" s="19"/>
      <c r="C596" s="19"/>
      <c r="D596" s="148"/>
      <c r="E596" s="148"/>
      <c r="F596" s="148"/>
      <c r="G596" s="148"/>
      <c r="H596" s="148"/>
      <c r="I596" s="148"/>
      <c r="J596" s="148"/>
      <c r="K596" s="148"/>
      <c r="L596" s="148"/>
      <c r="M596" s="38"/>
      <c r="N596" s="38"/>
      <c r="O596" s="38"/>
      <c r="P596" s="38"/>
      <c r="AA596" s="19" t="s">
        <v>4</v>
      </c>
      <c r="AB596" s="19"/>
      <c r="AC596" s="19"/>
      <c r="AD596" s="19"/>
      <c r="AE596" s="19"/>
      <c r="AF596" s="306">
        <v>18</v>
      </c>
      <c r="AG596" s="264"/>
    </row>
    <row r="597" spans="27:33" s="86" customFormat="1" ht="19.5" customHeight="1">
      <c r="AA597" s="19" t="s">
        <v>1012</v>
      </c>
      <c r="AB597" s="19"/>
      <c r="AC597" s="19"/>
      <c r="AD597" s="19"/>
      <c r="AE597" s="19"/>
      <c r="AF597" s="306">
        <v>34</v>
      </c>
      <c r="AG597" s="264"/>
    </row>
    <row r="598" spans="1:33" s="86" customFormat="1" ht="19.5" customHeight="1">
      <c r="A598" s="308"/>
      <c r="B598" s="308"/>
      <c r="C598" s="308"/>
      <c r="L598" s="19"/>
      <c r="M598" s="19"/>
      <c r="N598" s="19"/>
      <c r="O598" s="19"/>
      <c r="P598" s="19"/>
      <c r="AA598" s="19" t="s">
        <v>736</v>
      </c>
      <c r="AB598" s="19"/>
      <c r="AC598" s="19"/>
      <c r="AD598" s="19"/>
      <c r="AE598" s="19"/>
      <c r="AF598" s="306">
        <v>38</v>
      </c>
      <c r="AG598" s="264"/>
    </row>
    <row r="599" spans="13:33" s="86" customFormat="1" ht="19.5" customHeight="1">
      <c r="M599" s="19"/>
      <c r="N599" s="19"/>
      <c r="O599" s="19"/>
      <c r="P599" s="19"/>
      <c r="AA599" s="19" t="s">
        <v>1013</v>
      </c>
      <c r="AB599" s="19"/>
      <c r="AC599" s="19"/>
      <c r="AD599" s="19"/>
      <c r="AE599" s="19"/>
      <c r="AF599" s="306">
        <v>28</v>
      </c>
      <c r="AG599" s="264"/>
    </row>
    <row r="600" spans="12:33" s="86" customFormat="1" ht="19.5" customHeight="1">
      <c r="L600" s="19"/>
      <c r="M600" s="19"/>
      <c r="N600" s="19"/>
      <c r="O600" s="19"/>
      <c r="P600" s="19"/>
      <c r="AA600" s="19" t="s">
        <v>1014</v>
      </c>
      <c r="AB600" s="19"/>
      <c r="AC600" s="19"/>
      <c r="AD600" s="19"/>
      <c r="AE600" s="19"/>
      <c r="AF600" s="306">
        <v>18</v>
      </c>
      <c r="AG600" s="264"/>
    </row>
    <row r="601" spans="27:33" s="86" customFormat="1" ht="19.5" customHeight="1">
      <c r="AA601" s="19" t="s">
        <v>739</v>
      </c>
      <c r="AB601" s="19"/>
      <c r="AC601" s="19"/>
      <c r="AD601" s="19"/>
      <c r="AE601" s="19"/>
      <c r="AF601" s="306">
        <v>18</v>
      </c>
      <c r="AG601" s="264"/>
    </row>
    <row r="602" spans="21:34" s="86" customFormat="1" ht="19.5" customHeight="1" thickBot="1">
      <c r="U602" s="19"/>
      <c r="V602" s="19"/>
      <c r="W602" s="19"/>
      <c r="X602" s="19"/>
      <c r="Y602" s="19"/>
      <c r="AA602" s="19" t="s">
        <v>1015</v>
      </c>
      <c r="AB602" s="82"/>
      <c r="AC602" s="82"/>
      <c r="AD602" s="82"/>
      <c r="AE602" s="82"/>
      <c r="AF602" s="235">
        <v>138</v>
      </c>
      <c r="AG602" s="236"/>
      <c r="AH602" s="82"/>
    </row>
    <row r="603" spans="21:35" s="86" customFormat="1" ht="19.5" customHeight="1">
      <c r="U603" s="19"/>
      <c r="V603" s="19"/>
      <c r="W603" s="19"/>
      <c r="X603" s="19"/>
      <c r="Y603" s="19"/>
      <c r="Z603" s="232" t="s">
        <v>579</v>
      </c>
      <c r="AA603" s="232"/>
      <c r="AB603" s="232"/>
      <c r="AC603" s="232"/>
      <c r="AD603" s="232"/>
      <c r="AE603" s="232"/>
      <c r="AF603" s="232"/>
      <c r="AG603" s="232"/>
      <c r="AH603" s="232"/>
      <c r="AI603" s="19"/>
    </row>
    <row r="604" s="86" customFormat="1" ht="19.5" customHeight="1"/>
    <row r="605" spans="1:36" s="86" customFormat="1" ht="19.5" customHeight="1" hidden="1" thickBot="1">
      <c r="A605" s="99" t="s">
        <v>318</v>
      </c>
      <c r="B605" s="99"/>
      <c r="C605" s="99"/>
      <c r="D605" s="99"/>
      <c r="E605" s="99"/>
      <c r="F605" s="99"/>
      <c r="G605" s="99"/>
      <c r="H605" s="99"/>
      <c r="I605" s="99"/>
      <c r="J605" s="99"/>
      <c r="K605" s="99"/>
      <c r="AF605" s="82" t="s">
        <v>798</v>
      </c>
      <c r="AG605" s="82"/>
      <c r="AH605" s="19"/>
      <c r="AI605" s="19"/>
      <c r="AJ605" s="19"/>
    </row>
    <row r="606" spans="1:38" s="86" customFormat="1" ht="19.5" customHeight="1" hidden="1">
      <c r="A606" s="272" t="s">
        <v>333</v>
      </c>
      <c r="B606" s="272"/>
      <c r="C606" s="272"/>
      <c r="D606" s="272"/>
      <c r="E606" s="272"/>
      <c r="F606" s="272"/>
      <c r="G606" s="272"/>
      <c r="H606" s="289"/>
      <c r="I606" s="271" t="s">
        <v>332</v>
      </c>
      <c r="J606" s="272"/>
      <c r="K606" s="272"/>
      <c r="L606" s="272"/>
      <c r="M606" s="272"/>
      <c r="N606" s="272"/>
      <c r="O606" s="272"/>
      <c r="P606" s="272"/>
      <c r="Q606" s="272"/>
      <c r="R606" s="272"/>
      <c r="S606" s="272"/>
      <c r="T606" s="272"/>
      <c r="U606" s="289"/>
      <c r="V606" s="48" t="s">
        <v>324</v>
      </c>
      <c r="W606" s="49"/>
      <c r="X606" s="49"/>
      <c r="Y606" s="49"/>
      <c r="Z606" s="49"/>
      <c r="AA606" s="49"/>
      <c r="AB606" s="49"/>
      <c r="AC606" s="49"/>
      <c r="AD606" s="49"/>
      <c r="AE606" s="49"/>
      <c r="AF606" s="49"/>
      <c r="AG606" s="49"/>
      <c r="AH606" s="49"/>
      <c r="AI606" s="49"/>
      <c r="AJ606" s="49"/>
      <c r="AK606" s="38"/>
      <c r="AL606" s="38"/>
    </row>
    <row r="607" spans="1:37" s="86" customFormat="1" ht="19.5" customHeight="1" hidden="1">
      <c r="A607" s="808" t="s">
        <v>319</v>
      </c>
      <c r="B607" s="273"/>
      <c r="C607" s="699" t="s">
        <v>546</v>
      </c>
      <c r="D607" s="700"/>
      <c r="E607" s="699" t="s">
        <v>547</v>
      </c>
      <c r="F607" s="700"/>
      <c r="G607" s="288" t="s">
        <v>334</v>
      </c>
      <c r="H607" s="288"/>
      <c r="I607" s="269" t="s">
        <v>320</v>
      </c>
      <c r="J607" s="270"/>
      <c r="K607" s="589" t="s">
        <v>329</v>
      </c>
      <c r="L607" s="589"/>
      <c r="M607" s="699" t="s">
        <v>328</v>
      </c>
      <c r="N607" s="808"/>
      <c r="O607" s="700"/>
      <c r="P607" s="699" t="s">
        <v>330</v>
      </c>
      <c r="Q607" s="700"/>
      <c r="R607" s="699" t="s">
        <v>331</v>
      </c>
      <c r="S607" s="808"/>
      <c r="T607" s="700"/>
      <c r="U607" s="288" t="s">
        <v>218</v>
      </c>
      <c r="V607" s="589" t="s">
        <v>325</v>
      </c>
      <c r="W607" s="589"/>
      <c r="X607" s="589" t="s">
        <v>327</v>
      </c>
      <c r="Y607" s="589"/>
      <c r="Z607" s="589"/>
      <c r="AA607" s="589" t="s">
        <v>326</v>
      </c>
      <c r="AB607" s="589"/>
      <c r="AC607" s="348" t="s">
        <v>323</v>
      </c>
      <c r="AD607" s="349"/>
      <c r="AE607" s="349"/>
      <c r="AF607" s="349"/>
      <c r="AG607" s="349"/>
      <c r="AH607" s="349"/>
      <c r="AI607" s="349"/>
      <c r="AJ607" s="349"/>
      <c r="AK607" s="38"/>
    </row>
    <row r="608" spans="1:37" s="86" customFormat="1" ht="20.25" customHeight="1" hidden="1">
      <c r="A608" s="258"/>
      <c r="B608" s="258"/>
      <c r="C608" s="552"/>
      <c r="D608" s="586"/>
      <c r="E608" s="552"/>
      <c r="F608" s="586"/>
      <c r="G608" s="288"/>
      <c r="H608" s="288"/>
      <c r="I608" s="257"/>
      <c r="J608" s="268"/>
      <c r="K608" s="589"/>
      <c r="L608" s="589"/>
      <c r="M608" s="552"/>
      <c r="N608" s="553"/>
      <c r="O608" s="586"/>
      <c r="P608" s="552"/>
      <c r="Q608" s="586"/>
      <c r="R608" s="552"/>
      <c r="S608" s="553"/>
      <c r="T608" s="586"/>
      <c r="U608" s="288"/>
      <c r="V608" s="589"/>
      <c r="W608" s="589"/>
      <c r="X608" s="589"/>
      <c r="Y608" s="589"/>
      <c r="Z608" s="589"/>
      <c r="AA608" s="589"/>
      <c r="AB608" s="589"/>
      <c r="AC608" s="288" t="s">
        <v>321</v>
      </c>
      <c r="AD608" s="288"/>
      <c r="AE608" s="288"/>
      <c r="AF608" s="348" t="s">
        <v>337</v>
      </c>
      <c r="AG608" s="349"/>
      <c r="AH608" s="381"/>
      <c r="AI608" s="348" t="s">
        <v>322</v>
      </c>
      <c r="AJ608" s="349"/>
      <c r="AK608" s="38"/>
    </row>
    <row r="609" spans="1:37" s="86" customFormat="1" ht="13.5" hidden="1">
      <c r="A609" s="77"/>
      <c r="B609" s="77"/>
      <c r="C609" s="24"/>
      <c r="D609" s="25"/>
      <c r="E609" s="77"/>
      <c r="F609" s="25"/>
      <c r="G609" s="699" t="s">
        <v>581</v>
      </c>
      <c r="H609" s="700"/>
      <c r="I609" s="650">
        <v>1</v>
      </c>
      <c r="J609" s="651"/>
      <c r="K609" s="652">
        <v>1</v>
      </c>
      <c r="L609" s="652"/>
      <c r="M609" s="650">
        <v>4</v>
      </c>
      <c r="N609" s="668"/>
      <c r="O609" s="651"/>
      <c r="P609" s="120"/>
      <c r="Q609" s="119"/>
      <c r="R609" s="650">
        <v>4</v>
      </c>
      <c r="S609" s="668"/>
      <c r="T609" s="651"/>
      <c r="U609" s="87">
        <v>10</v>
      </c>
      <c r="V609" s="685">
        <v>1</v>
      </c>
      <c r="W609" s="685"/>
      <c r="X609" s="652">
        <v>1</v>
      </c>
      <c r="Y609" s="652"/>
      <c r="Z609" s="652"/>
      <c r="AA609" s="685">
        <v>1</v>
      </c>
      <c r="AB609" s="685"/>
      <c r="AC609" s="87"/>
      <c r="AD609" s="87"/>
      <c r="AE609" s="87"/>
      <c r="AF609" s="120"/>
      <c r="AG609" s="54"/>
      <c r="AH609" s="119">
        <v>1</v>
      </c>
      <c r="AI609" s="650">
        <v>5</v>
      </c>
      <c r="AJ609" s="668"/>
      <c r="AK609" s="19"/>
    </row>
    <row r="610" spans="1:36" s="86" customFormat="1" ht="13.5" hidden="1">
      <c r="A610" s="684" t="s">
        <v>545</v>
      </c>
      <c r="B610" s="684"/>
      <c r="C610" s="811">
        <v>1037.5</v>
      </c>
      <c r="D610" s="812"/>
      <c r="E610" s="813">
        <v>148.11</v>
      </c>
      <c r="F610" s="814"/>
      <c r="G610" s="550"/>
      <c r="H610" s="585"/>
      <c r="I610" s="306" t="s">
        <v>582</v>
      </c>
      <c r="J610" s="238"/>
      <c r="K610" s="652" t="s">
        <v>745</v>
      </c>
      <c r="L610" s="652"/>
      <c r="M610" s="306" t="s">
        <v>714</v>
      </c>
      <c r="N610" s="264"/>
      <c r="O610" s="238"/>
      <c r="P610" s="24"/>
      <c r="Q610" s="77" t="s">
        <v>582</v>
      </c>
      <c r="R610" s="306" t="s">
        <v>713</v>
      </c>
      <c r="S610" s="264"/>
      <c r="T610" s="238"/>
      <c r="U610" s="87"/>
      <c r="V610" s="239"/>
      <c r="W610" s="239"/>
      <c r="X610" s="652"/>
      <c r="Y610" s="652"/>
      <c r="Z610" s="652"/>
      <c r="AA610" s="239"/>
      <c r="AB610" s="239"/>
      <c r="AC610" s="652"/>
      <c r="AD610" s="652"/>
      <c r="AE610" s="652"/>
      <c r="AF610" s="306"/>
      <c r="AG610" s="264"/>
      <c r="AH610" s="238"/>
      <c r="AI610" s="306" t="s">
        <v>336</v>
      </c>
      <c r="AJ610" s="264"/>
    </row>
    <row r="611" spans="1:36" s="86" customFormat="1" ht="21" customHeight="1" hidden="1">
      <c r="A611" s="77"/>
      <c r="B611" s="77"/>
      <c r="C611" s="24"/>
      <c r="D611" s="25"/>
      <c r="E611" s="77"/>
      <c r="F611" s="25"/>
      <c r="G611" s="550"/>
      <c r="H611" s="585"/>
      <c r="I611" s="306"/>
      <c r="J611" s="238"/>
      <c r="K611" s="652"/>
      <c r="L611" s="652"/>
      <c r="M611" s="306" t="s">
        <v>769</v>
      </c>
      <c r="N611" s="264"/>
      <c r="O611" s="238"/>
      <c r="P611" s="24"/>
      <c r="Q611" s="25"/>
      <c r="R611" s="306" t="s">
        <v>715</v>
      </c>
      <c r="S611" s="264"/>
      <c r="T611" s="238"/>
      <c r="U611" s="87"/>
      <c r="V611" s="239"/>
      <c r="W611" s="239"/>
      <c r="X611" s="652"/>
      <c r="Y611" s="652"/>
      <c r="Z611" s="652"/>
      <c r="AA611" s="239"/>
      <c r="AB611" s="239"/>
      <c r="AC611" s="87"/>
      <c r="AD611" s="87"/>
      <c r="AE611" s="87"/>
      <c r="AF611" s="24"/>
      <c r="AG611" s="77"/>
      <c r="AH611" s="25"/>
      <c r="AI611" s="306" t="s">
        <v>583</v>
      </c>
      <c r="AJ611" s="264"/>
    </row>
    <row r="612" spans="1:37" s="86" customFormat="1" ht="21" customHeight="1" hidden="1" thickBot="1">
      <c r="A612" s="78"/>
      <c r="B612" s="78"/>
      <c r="C612" s="83"/>
      <c r="D612" s="79"/>
      <c r="E612" s="78"/>
      <c r="F612" s="79"/>
      <c r="G612" s="809"/>
      <c r="H612" s="810"/>
      <c r="I612" s="235"/>
      <c r="J612" s="266"/>
      <c r="K612" s="236"/>
      <c r="L612" s="236"/>
      <c r="M612" s="235"/>
      <c r="N612" s="236"/>
      <c r="O612" s="266"/>
      <c r="P612" s="83"/>
      <c r="Q612" s="79"/>
      <c r="R612" s="235" t="s">
        <v>769</v>
      </c>
      <c r="S612" s="236"/>
      <c r="T612" s="266"/>
      <c r="U612" s="78"/>
      <c r="V612" s="253"/>
      <c r="W612" s="253"/>
      <c r="X612" s="236"/>
      <c r="Y612" s="236"/>
      <c r="Z612" s="236"/>
      <c r="AA612" s="253"/>
      <c r="AB612" s="253"/>
      <c r="AC612" s="301"/>
      <c r="AD612" s="301"/>
      <c r="AE612" s="301"/>
      <c r="AF612" s="300" t="s">
        <v>335</v>
      </c>
      <c r="AG612" s="301"/>
      <c r="AH612" s="302"/>
      <c r="AI612" s="235" t="s">
        <v>584</v>
      </c>
      <c r="AJ612" s="236"/>
      <c r="AK612" s="19"/>
    </row>
    <row r="613" spans="1:35" s="86" customFormat="1" ht="21" customHeight="1" hidden="1">
      <c r="A613" s="286"/>
      <c r="B613" s="286"/>
      <c r="C613" s="286"/>
      <c r="AE613" s="28" t="s">
        <v>338</v>
      </c>
      <c r="AF613" s="28"/>
      <c r="AG613" s="28"/>
      <c r="AH613" s="28"/>
      <c r="AI613" s="28"/>
    </row>
    <row r="614" spans="1:38" s="86" customFormat="1" ht="21" customHeight="1" thickBot="1">
      <c r="A614" s="276" t="s">
        <v>339</v>
      </c>
      <c r="B614" s="276"/>
      <c r="C614" s="276"/>
      <c r="D614" s="276"/>
      <c r="E614" s="276"/>
      <c r="AE614" s="231" t="s">
        <v>606</v>
      </c>
      <c r="AF614" s="82"/>
      <c r="AG614" s="82"/>
      <c r="AH614" s="82"/>
      <c r="AI614" s="82"/>
      <c r="AJ614" s="82"/>
      <c r="AK614" s="82"/>
      <c r="AL614" s="19"/>
    </row>
    <row r="615" spans="1:38" s="86" customFormat="1" ht="15.75" customHeight="1">
      <c r="A615" s="289" t="s">
        <v>340</v>
      </c>
      <c r="B615" s="287"/>
      <c r="C615" s="287"/>
      <c r="D615" s="548" t="s">
        <v>565</v>
      </c>
      <c r="E615" s="584"/>
      <c r="F615" s="287" t="s">
        <v>341</v>
      </c>
      <c r="G615" s="287"/>
      <c r="H615" s="287" t="s">
        <v>342</v>
      </c>
      <c r="I615" s="287"/>
      <c r="J615" s="287" t="s">
        <v>343</v>
      </c>
      <c r="K615" s="287"/>
      <c r="L615" s="287" t="s">
        <v>344</v>
      </c>
      <c r="M615" s="287"/>
      <c r="N615" s="255" t="s">
        <v>290</v>
      </c>
      <c r="O615" s="666"/>
      <c r="P615" s="271" t="s">
        <v>348</v>
      </c>
      <c r="Q615" s="272"/>
      <c r="R615" s="272"/>
      <c r="S615" s="272"/>
      <c r="T615" s="272"/>
      <c r="U615" s="289"/>
      <c r="V615" s="271" t="s">
        <v>346</v>
      </c>
      <c r="W615" s="272"/>
      <c r="X615" s="272"/>
      <c r="Y615" s="272"/>
      <c r="Z615" s="272"/>
      <c r="AA615" s="272"/>
      <c r="AB615" s="38"/>
      <c r="AC615" s="38"/>
      <c r="AE615" s="256" t="s">
        <v>340</v>
      </c>
      <c r="AF615" s="666"/>
      <c r="AG615" s="255" t="s">
        <v>585</v>
      </c>
      <c r="AH615" s="666"/>
      <c r="AI615" s="312" t="s">
        <v>586</v>
      </c>
      <c r="AJ615" s="815" t="s">
        <v>1023</v>
      </c>
      <c r="AK615" s="817" t="s">
        <v>588</v>
      </c>
      <c r="AL615" s="19"/>
    </row>
    <row r="616" spans="1:37" s="86" customFormat="1" ht="15.75" customHeight="1">
      <c r="A616" s="381"/>
      <c r="B616" s="288"/>
      <c r="C616" s="288"/>
      <c r="D616" s="552"/>
      <c r="E616" s="586"/>
      <c r="F616" s="288"/>
      <c r="G616" s="288"/>
      <c r="H616" s="288"/>
      <c r="I616" s="288"/>
      <c r="J616" s="288"/>
      <c r="K616" s="288"/>
      <c r="L616" s="288"/>
      <c r="M616" s="288"/>
      <c r="N616" s="257"/>
      <c r="O616" s="268"/>
      <c r="P616" s="348" t="s">
        <v>345</v>
      </c>
      <c r="Q616" s="349"/>
      <c r="R616" s="381"/>
      <c r="S616" s="348" t="s">
        <v>349</v>
      </c>
      <c r="T616" s="349"/>
      <c r="U616" s="381"/>
      <c r="V616" s="348" t="s">
        <v>347</v>
      </c>
      <c r="W616" s="349"/>
      <c r="X616" s="381"/>
      <c r="Y616" s="348" t="s">
        <v>350</v>
      </c>
      <c r="Z616" s="349"/>
      <c r="AA616" s="349"/>
      <c r="AB616" s="38"/>
      <c r="AC616" s="38"/>
      <c r="AE616" s="258"/>
      <c r="AF616" s="268"/>
      <c r="AG616" s="257"/>
      <c r="AH616" s="268"/>
      <c r="AI616" s="313"/>
      <c r="AJ616" s="816"/>
      <c r="AK616" s="818"/>
    </row>
    <row r="617" spans="1:65" s="86" customFormat="1" ht="15.75" customHeight="1">
      <c r="A617" s="652" t="s">
        <v>896</v>
      </c>
      <c r="B617" s="652"/>
      <c r="C617" s="238"/>
      <c r="D617" s="81"/>
      <c r="E617" s="20">
        <v>3</v>
      </c>
      <c r="G617" s="86">
        <v>1</v>
      </c>
      <c r="H617" s="81"/>
      <c r="I617" s="20">
        <v>0</v>
      </c>
      <c r="K617" s="86">
        <v>0</v>
      </c>
      <c r="L617" s="81"/>
      <c r="M617" s="20">
        <v>0</v>
      </c>
      <c r="O617" s="86">
        <v>2</v>
      </c>
      <c r="P617" s="81"/>
      <c r="Q617" s="19"/>
      <c r="R617" s="20">
        <v>374</v>
      </c>
      <c r="U617" s="86">
        <v>0</v>
      </c>
      <c r="V617" s="819">
        <v>5798</v>
      </c>
      <c r="W617" s="820"/>
      <c r="X617" s="821"/>
      <c r="Y617" s="19"/>
      <c r="Z617" s="19"/>
      <c r="AA617" s="19">
        <v>0</v>
      </c>
      <c r="AB617" s="19"/>
      <c r="AC617" s="19"/>
      <c r="AD617" s="264" t="s">
        <v>991</v>
      </c>
      <c r="AE617" s="264"/>
      <c r="AF617" s="238"/>
      <c r="AG617" s="251">
        <v>113</v>
      </c>
      <c r="AH617" s="252"/>
      <c r="AI617" s="183">
        <v>88</v>
      </c>
      <c r="AJ617" s="20">
        <v>7</v>
      </c>
      <c r="AK617" s="86">
        <v>18</v>
      </c>
      <c r="AM617" s="77"/>
      <c r="AN617" s="77"/>
      <c r="AO617" s="77"/>
      <c r="AP617" s="19"/>
      <c r="AQ617" s="19"/>
      <c r="AR617" s="19"/>
      <c r="AS617" s="19"/>
      <c r="AT617" s="19"/>
      <c r="AU617" s="19"/>
      <c r="AV617" s="19"/>
      <c r="AW617" s="19"/>
      <c r="AX617" s="19"/>
      <c r="AY617" s="19"/>
      <c r="AZ617" s="19"/>
      <c r="BA617" s="19"/>
      <c r="BB617" s="19"/>
      <c r="BC617" s="19"/>
      <c r="BD617" s="19"/>
      <c r="BE617" s="19"/>
      <c r="BF617" s="19"/>
      <c r="BG617" s="19"/>
      <c r="BH617" s="160"/>
      <c r="BI617" s="160"/>
      <c r="BJ617" s="160"/>
      <c r="BK617" s="19"/>
      <c r="BL617" s="19"/>
      <c r="BM617" s="19"/>
    </row>
    <row r="618" spans="1:65" s="86" customFormat="1" ht="15.75" customHeight="1">
      <c r="A618" s="652" t="s">
        <v>60</v>
      </c>
      <c r="B618" s="652"/>
      <c r="C618" s="238"/>
      <c r="D618" s="81"/>
      <c r="E618" s="20">
        <v>3</v>
      </c>
      <c r="F618" s="19"/>
      <c r="G618" s="19">
        <v>0</v>
      </c>
      <c r="H618" s="81"/>
      <c r="I618" s="20">
        <v>1</v>
      </c>
      <c r="K618" s="86">
        <v>0</v>
      </c>
      <c r="L618" s="81"/>
      <c r="M618" s="20">
        <v>0</v>
      </c>
      <c r="O618" s="86">
        <v>2</v>
      </c>
      <c r="P618" s="81"/>
      <c r="Q618" s="19"/>
      <c r="R618" s="20">
        <v>0</v>
      </c>
      <c r="U618" s="86">
        <v>30</v>
      </c>
      <c r="V618" s="819">
        <v>0</v>
      </c>
      <c r="W618" s="820"/>
      <c r="X618" s="821"/>
      <c r="Y618" s="19"/>
      <c r="Z618" s="19"/>
      <c r="AA618" s="19">
        <v>15</v>
      </c>
      <c r="AB618" s="19"/>
      <c r="AC618" s="19"/>
      <c r="AE618" s="264" t="s">
        <v>604</v>
      </c>
      <c r="AF618" s="238"/>
      <c r="AG618" s="251">
        <v>108</v>
      </c>
      <c r="AH618" s="252"/>
      <c r="AI618" s="183">
        <v>70</v>
      </c>
      <c r="AJ618" s="20">
        <v>5</v>
      </c>
      <c r="AK618" s="86">
        <v>33</v>
      </c>
      <c r="AM618" s="77"/>
      <c r="AN618" s="77"/>
      <c r="AO618" s="77"/>
      <c r="AP618" s="19"/>
      <c r="AQ618" s="19"/>
      <c r="AR618" s="19"/>
      <c r="AS618" s="19"/>
      <c r="AT618" s="19"/>
      <c r="AU618" s="19"/>
      <c r="AV618" s="19"/>
      <c r="AW618" s="19"/>
      <c r="AX618" s="19"/>
      <c r="AY618" s="19"/>
      <c r="AZ618" s="19"/>
      <c r="BA618" s="19"/>
      <c r="BB618" s="19"/>
      <c r="BC618" s="19"/>
      <c r="BD618" s="19"/>
      <c r="BE618" s="19"/>
      <c r="BF618" s="19"/>
      <c r="BG618" s="19"/>
      <c r="BH618" s="160"/>
      <c r="BI618" s="160"/>
      <c r="BJ618" s="160"/>
      <c r="BK618" s="19"/>
      <c r="BL618" s="19"/>
      <c r="BM618" s="19"/>
    </row>
    <row r="619" spans="1:65" s="86" customFormat="1" ht="15.75" customHeight="1">
      <c r="A619" s="652" t="s">
        <v>66</v>
      </c>
      <c r="B619" s="652"/>
      <c r="C619" s="238"/>
      <c r="D619" s="81"/>
      <c r="E619" s="20">
        <v>4</v>
      </c>
      <c r="F619" s="19"/>
      <c r="G619" s="19">
        <v>3</v>
      </c>
      <c r="H619" s="81"/>
      <c r="I619" s="20">
        <v>0</v>
      </c>
      <c r="K619" s="86">
        <v>1</v>
      </c>
      <c r="L619" s="81"/>
      <c r="M619" s="20">
        <v>0</v>
      </c>
      <c r="O619" s="86">
        <v>0</v>
      </c>
      <c r="P619" s="81"/>
      <c r="Q619" s="19"/>
      <c r="R619" s="20">
        <v>541</v>
      </c>
      <c r="U619" s="86">
        <v>0</v>
      </c>
      <c r="V619" s="819">
        <v>42786</v>
      </c>
      <c r="W619" s="820"/>
      <c r="X619" s="821"/>
      <c r="Y619" s="19"/>
      <c r="Z619" s="19"/>
      <c r="AA619" s="19">
        <v>0</v>
      </c>
      <c r="AB619" s="19"/>
      <c r="AC619" s="19"/>
      <c r="AE619" s="264" t="s">
        <v>605</v>
      </c>
      <c r="AF619" s="238"/>
      <c r="AG619" s="251">
        <v>110</v>
      </c>
      <c r="AH619" s="252"/>
      <c r="AI619" s="183">
        <v>81</v>
      </c>
      <c r="AJ619" s="20">
        <v>5</v>
      </c>
      <c r="AK619" s="86">
        <v>24</v>
      </c>
      <c r="AM619" s="77"/>
      <c r="AN619" s="77"/>
      <c r="AO619" s="77"/>
      <c r="AP619" s="19"/>
      <c r="AQ619" s="19"/>
      <c r="AR619" s="19"/>
      <c r="AS619" s="19"/>
      <c r="AT619" s="19"/>
      <c r="AU619" s="19"/>
      <c r="AV619" s="19"/>
      <c r="AW619" s="19"/>
      <c r="AX619" s="19"/>
      <c r="AY619" s="19"/>
      <c r="AZ619" s="19"/>
      <c r="BA619" s="19"/>
      <c r="BB619" s="19"/>
      <c r="BC619" s="19"/>
      <c r="BD619" s="19"/>
      <c r="BE619" s="19"/>
      <c r="BF619" s="19"/>
      <c r="BG619" s="19"/>
      <c r="BH619" s="160"/>
      <c r="BI619" s="160"/>
      <c r="BJ619" s="160"/>
      <c r="BK619" s="19"/>
      <c r="BL619" s="19"/>
      <c r="BM619" s="19"/>
    </row>
    <row r="620" spans="1:65" s="86" customFormat="1" ht="15.75" customHeight="1">
      <c r="A620" s="652" t="s">
        <v>67</v>
      </c>
      <c r="B620" s="652"/>
      <c r="C620" s="238"/>
      <c r="D620" s="81"/>
      <c r="E620" s="20">
        <v>1</v>
      </c>
      <c r="F620" s="19"/>
      <c r="G620" s="19">
        <v>1</v>
      </c>
      <c r="H620" s="81"/>
      <c r="I620" s="20">
        <v>0</v>
      </c>
      <c r="K620" s="86">
        <v>0</v>
      </c>
      <c r="L620" s="81"/>
      <c r="M620" s="20">
        <v>0</v>
      </c>
      <c r="O620" s="86">
        <v>0</v>
      </c>
      <c r="P620" s="81"/>
      <c r="Q620" s="19"/>
      <c r="R620" s="20">
        <v>14</v>
      </c>
      <c r="U620" s="86">
        <v>0</v>
      </c>
      <c r="V620" s="819">
        <v>467</v>
      </c>
      <c r="W620" s="820"/>
      <c r="X620" s="821"/>
      <c r="Y620" s="19"/>
      <c r="Z620" s="19"/>
      <c r="AA620" s="19">
        <v>0</v>
      </c>
      <c r="AB620" s="19"/>
      <c r="AC620" s="19"/>
      <c r="AE620" s="264" t="s">
        <v>707</v>
      </c>
      <c r="AF620" s="238"/>
      <c r="AG620" s="251">
        <v>119</v>
      </c>
      <c r="AH620" s="252"/>
      <c r="AI620" s="183">
        <v>83</v>
      </c>
      <c r="AJ620" s="20">
        <v>5</v>
      </c>
      <c r="AK620" s="86">
        <v>31</v>
      </c>
      <c r="AM620" s="77"/>
      <c r="AN620" s="77"/>
      <c r="AO620" s="77"/>
      <c r="AP620" s="19"/>
      <c r="AQ620" s="19"/>
      <c r="AR620" s="19"/>
      <c r="AS620" s="19"/>
      <c r="AT620" s="19"/>
      <c r="AU620" s="19"/>
      <c r="AV620" s="19"/>
      <c r="AW620" s="19"/>
      <c r="AX620" s="19"/>
      <c r="AY620" s="19"/>
      <c r="AZ620" s="19"/>
      <c r="BA620" s="19"/>
      <c r="BB620" s="19"/>
      <c r="BC620" s="19"/>
      <c r="BD620" s="19"/>
      <c r="BE620" s="19"/>
      <c r="BF620" s="19"/>
      <c r="BG620" s="19"/>
      <c r="BH620" s="160"/>
      <c r="BI620" s="160"/>
      <c r="BJ620" s="160"/>
      <c r="BK620" s="19"/>
      <c r="BL620" s="19"/>
      <c r="BM620" s="19"/>
    </row>
    <row r="621" spans="1:65" s="86" customFormat="1" ht="15.75" customHeight="1">
      <c r="A621" s="652" t="s">
        <v>599</v>
      </c>
      <c r="B621" s="652"/>
      <c r="C621" s="238"/>
      <c r="D621" s="81"/>
      <c r="E621" s="20">
        <v>5</v>
      </c>
      <c r="F621" s="19"/>
      <c r="G621" s="19">
        <v>4</v>
      </c>
      <c r="H621" s="81"/>
      <c r="I621" s="20">
        <v>1</v>
      </c>
      <c r="K621" s="86">
        <v>0</v>
      </c>
      <c r="L621" s="81"/>
      <c r="M621" s="20">
        <v>0</v>
      </c>
      <c r="O621" s="86">
        <v>0</v>
      </c>
      <c r="P621" s="81"/>
      <c r="Q621" s="19"/>
      <c r="R621" s="20">
        <v>315</v>
      </c>
      <c r="U621" s="86">
        <v>6</v>
      </c>
      <c r="V621" s="819">
        <v>16718</v>
      </c>
      <c r="W621" s="820"/>
      <c r="X621" s="821"/>
      <c r="Y621" s="19"/>
      <c r="Z621" s="19"/>
      <c r="AA621" s="19">
        <v>0</v>
      </c>
      <c r="AB621" s="19"/>
      <c r="AC621" s="19"/>
      <c r="AE621" s="264" t="s">
        <v>733</v>
      </c>
      <c r="AF621" s="238"/>
      <c r="AG621" s="251">
        <v>113</v>
      </c>
      <c r="AH621" s="252"/>
      <c r="AI621" s="183">
        <v>80</v>
      </c>
      <c r="AJ621" s="20">
        <v>2</v>
      </c>
      <c r="AK621" s="86">
        <v>31</v>
      </c>
      <c r="AM621" s="77"/>
      <c r="AN621" s="77"/>
      <c r="AO621" s="77"/>
      <c r="AP621" s="19"/>
      <c r="AQ621" s="19"/>
      <c r="AR621" s="19"/>
      <c r="AS621" s="19"/>
      <c r="AT621" s="19"/>
      <c r="AU621" s="19"/>
      <c r="AV621" s="19"/>
      <c r="AW621" s="19"/>
      <c r="AX621" s="19"/>
      <c r="AY621" s="19"/>
      <c r="AZ621" s="19"/>
      <c r="BA621" s="19"/>
      <c r="BB621" s="19"/>
      <c r="BC621" s="19"/>
      <c r="BD621" s="19"/>
      <c r="BE621" s="19"/>
      <c r="BF621" s="19"/>
      <c r="BG621" s="19"/>
      <c r="BH621" s="160"/>
      <c r="BI621" s="160"/>
      <c r="BJ621" s="160"/>
      <c r="BK621" s="19"/>
      <c r="BL621" s="19"/>
      <c r="BM621" s="19"/>
    </row>
    <row r="622" spans="1:65" s="86" customFormat="1" ht="15.75" customHeight="1">
      <c r="A622" s="652" t="s">
        <v>600</v>
      </c>
      <c r="B622" s="652"/>
      <c r="C622" s="238"/>
      <c r="D622" s="81"/>
      <c r="E622" s="20">
        <v>3</v>
      </c>
      <c r="F622" s="19"/>
      <c r="G622" s="19">
        <v>2</v>
      </c>
      <c r="H622" s="81"/>
      <c r="I622" s="20">
        <v>1</v>
      </c>
      <c r="K622" s="86">
        <v>0</v>
      </c>
      <c r="L622" s="81"/>
      <c r="M622" s="20">
        <v>0</v>
      </c>
      <c r="O622" s="86">
        <v>0</v>
      </c>
      <c r="P622" s="81"/>
      <c r="Q622" s="19"/>
      <c r="R622" s="20">
        <v>387</v>
      </c>
      <c r="U622" s="86">
        <v>30</v>
      </c>
      <c r="V622" s="819">
        <v>9058</v>
      </c>
      <c r="W622" s="820"/>
      <c r="X622" s="821"/>
      <c r="Y622" s="19"/>
      <c r="Z622" s="19"/>
      <c r="AA622" s="19">
        <v>0</v>
      </c>
      <c r="AB622" s="19"/>
      <c r="AC622" s="19"/>
      <c r="AE622" s="264" t="s">
        <v>746</v>
      </c>
      <c r="AF622" s="238"/>
      <c r="AG622" s="251">
        <v>152</v>
      </c>
      <c r="AH622" s="252">
        <v>152</v>
      </c>
      <c r="AI622" s="183">
        <v>110</v>
      </c>
      <c r="AJ622" s="20">
        <v>10</v>
      </c>
      <c r="AK622" s="86">
        <v>32</v>
      </c>
      <c r="AM622" s="77"/>
      <c r="AN622" s="77"/>
      <c r="AO622" s="77"/>
      <c r="AP622" s="19"/>
      <c r="AQ622" s="19"/>
      <c r="AR622" s="19"/>
      <c r="AS622" s="19"/>
      <c r="AT622" s="19"/>
      <c r="AU622" s="19"/>
      <c r="AV622" s="19"/>
      <c r="AW622" s="19"/>
      <c r="AX622" s="19"/>
      <c r="AY622" s="19"/>
      <c r="AZ622" s="19"/>
      <c r="BA622" s="19"/>
      <c r="BB622" s="19"/>
      <c r="BC622" s="19"/>
      <c r="BD622" s="19"/>
      <c r="BE622" s="19"/>
      <c r="BF622" s="19"/>
      <c r="BG622" s="19"/>
      <c r="BH622" s="160"/>
      <c r="BI622" s="160"/>
      <c r="BJ622" s="160"/>
      <c r="BK622" s="19"/>
      <c r="BL622" s="19"/>
      <c r="BM622" s="19"/>
    </row>
    <row r="623" spans="1:65" s="86" customFormat="1" ht="15.75" customHeight="1">
      <c r="A623" s="652" t="s">
        <v>601</v>
      </c>
      <c r="B623" s="652"/>
      <c r="C623" s="238"/>
      <c r="D623" s="81"/>
      <c r="E623" s="20">
        <v>2</v>
      </c>
      <c r="G623" s="86">
        <v>2</v>
      </c>
      <c r="H623" s="81"/>
      <c r="I623" s="20">
        <v>0</v>
      </c>
      <c r="K623" s="86">
        <v>0</v>
      </c>
      <c r="L623" s="81"/>
      <c r="M623" s="20">
        <v>0</v>
      </c>
      <c r="N623" s="19"/>
      <c r="O623" s="19">
        <v>0</v>
      </c>
      <c r="P623" s="81"/>
      <c r="Q623" s="19"/>
      <c r="R623" s="20">
        <v>117</v>
      </c>
      <c r="U623" s="86">
        <v>0</v>
      </c>
      <c r="V623" s="819">
        <v>23940</v>
      </c>
      <c r="W623" s="820"/>
      <c r="X623" s="821"/>
      <c r="Y623" s="19"/>
      <c r="Z623" s="19"/>
      <c r="AA623" s="19">
        <v>0</v>
      </c>
      <c r="AB623" s="19"/>
      <c r="AC623" s="19"/>
      <c r="AE623" s="264" t="s">
        <v>795</v>
      </c>
      <c r="AF623" s="238"/>
      <c r="AG623" s="251">
        <v>156</v>
      </c>
      <c r="AH623" s="252">
        <v>156</v>
      </c>
      <c r="AI623" s="183">
        <v>117</v>
      </c>
      <c r="AJ623" s="20">
        <v>10</v>
      </c>
      <c r="AK623" s="19">
        <v>29</v>
      </c>
      <c r="AM623" s="77"/>
      <c r="AN623" s="77"/>
      <c r="AO623" s="77"/>
      <c r="AP623" s="19"/>
      <c r="AQ623" s="19"/>
      <c r="AR623" s="19"/>
      <c r="AS623" s="19"/>
      <c r="AT623" s="19"/>
      <c r="AU623" s="19"/>
      <c r="AV623" s="19"/>
      <c r="AW623" s="19"/>
      <c r="AX623" s="19"/>
      <c r="AY623" s="19"/>
      <c r="AZ623" s="19"/>
      <c r="BA623" s="19"/>
      <c r="BB623" s="19"/>
      <c r="BC623" s="19"/>
      <c r="BD623" s="19"/>
      <c r="BE623" s="19"/>
      <c r="BF623" s="19"/>
      <c r="BG623" s="19"/>
      <c r="BH623" s="160"/>
      <c r="BI623" s="160"/>
      <c r="BJ623" s="160"/>
      <c r="BK623" s="19"/>
      <c r="BL623" s="19"/>
      <c r="BM623" s="19"/>
    </row>
    <row r="624" spans="1:65" s="86" customFormat="1" ht="15.75" customHeight="1">
      <c r="A624" s="652" t="s">
        <v>602</v>
      </c>
      <c r="B624" s="652"/>
      <c r="C624" s="238"/>
      <c r="D624" s="81"/>
      <c r="E624" s="20">
        <v>1</v>
      </c>
      <c r="F624" s="19"/>
      <c r="G624" s="19">
        <v>1</v>
      </c>
      <c r="H624" s="81"/>
      <c r="I624" s="20">
        <v>0</v>
      </c>
      <c r="K624" s="86">
        <v>0</v>
      </c>
      <c r="L624" s="81"/>
      <c r="M624" s="20">
        <v>0</v>
      </c>
      <c r="O624" s="86">
        <v>0</v>
      </c>
      <c r="P624" s="81"/>
      <c r="Q624" s="19"/>
      <c r="R624" s="20">
        <v>209</v>
      </c>
      <c r="U624" s="86">
        <v>0</v>
      </c>
      <c r="V624" s="819">
        <v>2458</v>
      </c>
      <c r="W624" s="820"/>
      <c r="X624" s="821"/>
      <c r="Y624" s="19"/>
      <c r="Z624" s="19"/>
      <c r="AA624" s="19">
        <v>0</v>
      </c>
      <c r="AB624" s="19"/>
      <c r="AC624" s="19"/>
      <c r="AE624" s="264" t="s">
        <v>855</v>
      </c>
      <c r="AF624" s="238"/>
      <c r="AG624" s="251">
        <v>82</v>
      </c>
      <c r="AH624" s="252">
        <v>82</v>
      </c>
      <c r="AI624" s="183">
        <v>60</v>
      </c>
      <c r="AJ624" s="20">
        <v>4</v>
      </c>
      <c r="AK624" s="19">
        <v>18</v>
      </c>
      <c r="AM624" s="77"/>
      <c r="AN624" s="77"/>
      <c r="AO624" s="77"/>
      <c r="AP624" s="19"/>
      <c r="AQ624" s="19"/>
      <c r="AR624" s="19"/>
      <c r="AS624" s="19"/>
      <c r="AT624" s="19"/>
      <c r="AU624" s="19"/>
      <c r="AV624" s="19"/>
      <c r="AW624" s="19"/>
      <c r="AX624" s="19"/>
      <c r="AY624" s="19"/>
      <c r="AZ624" s="19"/>
      <c r="BA624" s="19"/>
      <c r="BB624" s="19"/>
      <c r="BC624" s="19"/>
      <c r="BD624" s="19"/>
      <c r="BE624" s="19"/>
      <c r="BF624" s="19"/>
      <c r="BG624" s="19"/>
      <c r="BH624" s="160"/>
      <c r="BI624" s="160"/>
      <c r="BJ624" s="160"/>
      <c r="BK624" s="19"/>
      <c r="BL624" s="19"/>
      <c r="BM624" s="19"/>
    </row>
    <row r="625" spans="1:65" s="86" customFormat="1" ht="15.75" customHeight="1">
      <c r="A625" s="652" t="s">
        <v>603</v>
      </c>
      <c r="B625" s="652"/>
      <c r="C625" s="238"/>
      <c r="D625" s="81"/>
      <c r="E625" s="20">
        <v>3</v>
      </c>
      <c r="F625" s="19"/>
      <c r="G625" s="19">
        <v>1</v>
      </c>
      <c r="H625" s="81"/>
      <c r="I625" s="20">
        <v>1</v>
      </c>
      <c r="K625" s="86">
        <v>0</v>
      </c>
      <c r="L625" s="81"/>
      <c r="M625" s="20">
        <v>0</v>
      </c>
      <c r="O625" s="86">
        <v>1</v>
      </c>
      <c r="P625" s="81"/>
      <c r="Q625" s="19"/>
      <c r="R625" s="20">
        <v>2</v>
      </c>
      <c r="U625" s="86">
        <v>2</v>
      </c>
      <c r="V625" s="819">
        <v>10</v>
      </c>
      <c r="W625" s="820"/>
      <c r="X625" s="821"/>
      <c r="Y625" s="19"/>
      <c r="Z625" s="19"/>
      <c r="AA625" s="19">
        <v>0</v>
      </c>
      <c r="AB625" s="19"/>
      <c r="AC625" s="19"/>
      <c r="AE625" s="264" t="s">
        <v>894</v>
      </c>
      <c r="AF625" s="238"/>
      <c r="AG625" s="81"/>
      <c r="AH625" s="20">
        <v>88</v>
      </c>
      <c r="AI625" s="19">
        <v>69</v>
      </c>
      <c r="AJ625" s="183">
        <v>2</v>
      </c>
      <c r="AK625" s="19">
        <v>17</v>
      </c>
      <c r="AM625" s="77"/>
      <c r="AN625" s="77"/>
      <c r="AO625" s="77"/>
      <c r="AP625" s="19"/>
      <c r="AQ625" s="19"/>
      <c r="AR625" s="19"/>
      <c r="AS625" s="19"/>
      <c r="AT625" s="19"/>
      <c r="AU625" s="19"/>
      <c r="AV625" s="19"/>
      <c r="AW625" s="19"/>
      <c r="AX625" s="19"/>
      <c r="AY625" s="19"/>
      <c r="AZ625" s="19"/>
      <c r="BA625" s="19"/>
      <c r="BB625" s="19"/>
      <c r="BC625" s="19"/>
      <c r="BD625" s="19"/>
      <c r="BE625" s="19"/>
      <c r="BF625" s="19"/>
      <c r="BG625" s="19"/>
      <c r="BH625" s="160"/>
      <c r="BI625" s="160"/>
      <c r="BJ625" s="160"/>
      <c r="BK625" s="19"/>
      <c r="BL625" s="19"/>
      <c r="BM625" s="19"/>
    </row>
    <row r="626" spans="1:65" s="86" customFormat="1" ht="15.75" customHeight="1">
      <c r="A626" s="652" t="s">
        <v>604</v>
      </c>
      <c r="B626" s="652"/>
      <c r="C626" s="238"/>
      <c r="D626" s="81"/>
      <c r="E626" s="20">
        <v>0</v>
      </c>
      <c r="F626" s="19"/>
      <c r="G626" s="19">
        <v>0</v>
      </c>
      <c r="H626" s="81"/>
      <c r="I626" s="20">
        <v>0</v>
      </c>
      <c r="K626" s="86">
        <v>0</v>
      </c>
      <c r="L626" s="81"/>
      <c r="M626" s="20">
        <v>0</v>
      </c>
      <c r="O626" s="86">
        <v>0</v>
      </c>
      <c r="P626" s="81"/>
      <c r="Q626" s="19"/>
      <c r="R626" s="20">
        <v>0</v>
      </c>
      <c r="S626" s="19"/>
      <c r="T626" s="19"/>
      <c r="U626" s="19">
        <v>0</v>
      </c>
      <c r="V626" s="819">
        <v>0</v>
      </c>
      <c r="W626" s="820"/>
      <c r="X626" s="821"/>
      <c r="Y626" s="19"/>
      <c r="Z626" s="19"/>
      <c r="AA626" s="19">
        <v>0</v>
      </c>
      <c r="AB626" s="19"/>
      <c r="AC626" s="19"/>
      <c r="AE626" s="264" t="s">
        <v>992</v>
      </c>
      <c r="AF626" s="238"/>
      <c r="AG626" s="81"/>
      <c r="AH626" s="20">
        <v>96</v>
      </c>
      <c r="AI626" s="19">
        <v>63</v>
      </c>
      <c r="AJ626" s="183">
        <v>5</v>
      </c>
      <c r="AK626" s="19">
        <v>28</v>
      </c>
      <c r="AM626" s="77"/>
      <c r="AN626" s="77"/>
      <c r="AO626" s="77"/>
      <c r="AP626" s="19"/>
      <c r="AQ626" s="19"/>
      <c r="AR626" s="19"/>
      <c r="AS626" s="19"/>
      <c r="AT626" s="19"/>
      <c r="AU626" s="19"/>
      <c r="AV626" s="19"/>
      <c r="AW626" s="19"/>
      <c r="AX626" s="19"/>
      <c r="AY626" s="19"/>
      <c r="AZ626" s="19"/>
      <c r="BA626" s="19"/>
      <c r="BB626" s="19"/>
      <c r="BC626" s="19"/>
      <c r="BD626" s="19"/>
      <c r="BE626" s="19"/>
      <c r="BF626" s="19"/>
      <c r="BG626" s="19"/>
      <c r="BH626" s="160"/>
      <c r="BI626" s="160"/>
      <c r="BJ626" s="160"/>
      <c r="BK626" s="19"/>
      <c r="BL626" s="19"/>
      <c r="BM626" s="19"/>
    </row>
    <row r="627" spans="1:65" s="86" customFormat="1" ht="15.75" customHeight="1" thickBot="1">
      <c r="A627" s="652" t="s">
        <v>605</v>
      </c>
      <c r="B627" s="652"/>
      <c r="C627" s="238"/>
      <c r="D627" s="81"/>
      <c r="E627" s="20">
        <v>1</v>
      </c>
      <c r="F627" s="19"/>
      <c r="G627" s="19">
        <v>0</v>
      </c>
      <c r="H627" s="81"/>
      <c r="I627" s="20">
        <v>0</v>
      </c>
      <c r="K627" s="86">
        <v>0</v>
      </c>
      <c r="L627" s="81"/>
      <c r="M627" s="20">
        <v>0</v>
      </c>
      <c r="O627" s="86">
        <v>1</v>
      </c>
      <c r="P627" s="81"/>
      <c r="Q627" s="19"/>
      <c r="R627" s="20">
        <v>0</v>
      </c>
      <c r="S627" s="19"/>
      <c r="T627" s="19"/>
      <c r="U627" s="19">
        <v>0</v>
      </c>
      <c r="V627" s="819">
        <v>70</v>
      </c>
      <c r="W627" s="820"/>
      <c r="X627" s="821"/>
      <c r="Y627" s="19"/>
      <c r="Z627" s="19"/>
      <c r="AA627" s="19">
        <v>0</v>
      </c>
      <c r="AB627" s="19"/>
      <c r="AC627" s="19"/>
      <c r="AE627" s="236" t="s">
        <v>1022</v>
      </c>
      <c r="AF627" s="266"/>
      <c r="AG627" s="118"/>
      <c r="AH627" s="23">
        <v>111</v>
      </c>
      <c r="AI627" s="82">
        <v>71</v>
      </c>
      <c r="AJ627" s="125">
        <v>5</v>
      </c>
      <c r="AK627" s="82">
        <v>35</v>
      </c>
      <c r="AM627" s="77"/>
      <c r="AN627" s="77"/>
      <c r="AO627" s="77"/>
      <c r="AP627" s="19"/>
      <c r="AQ627" s="19"/>
      <c r="AR627" s="19"/>
      <c r="AS627" s="19"/>
      <c r="AT627" s="19"/>
      <c r="AU627" s="19"/>
      <c r="AV627" s="19"/>
      <c r="AW627" s="19"/>
      <c r="AX627" s="19"/>
      <c r="AY627" s="19"/>
      <c r="AZ627" s="19"/>
      <c r="BA627" s="19"/>
      <c r="BB627" s="19"/>
      <c r="BC627" s="19"/>
      <c r="BD627" s="19"/>
      <c r="BE627" s="19"/>
      <c r="BF627" s="19"/>
      <c r="BG627" s="19"/>
      <c r="BH627" s="160"/>
      <c r="BI627" s="160"/>
      <c r="BJ627" s="160"/>
      <c r="BK627" s="19"/>
      <c r="BL627" s="19"/>
      <c r="BM627" s="19"/>
    </row>
    <row r="628" spans="1:65" s="86" customFormat="1" ht="15.75" customHeight="1">
      <c r="A628" s="652" t="s">
        <v>707</v>
      </c>
      <c r="B628" s="652"/>
      <c r="C628" s="238"/>
      <c r="D628" s="81"/>
      <c r="E628" s="20">
        <v>2</v>
      </c>
      <c r="F628" s="19"/>
      <c r="G628" s="19">
        <v>2</v>
      </c>
      <c r="H628" s="81"/>
      <c r="I628" s="20">
        <v>0</v>
      </c>
      <c r="K628" s="86">
        <v>0</v>
      </c>
      <c r="L628" s="81"/>
      <c r="M628" s="20">
        <v>0</v>
      </c>
      <c r="O628" s="86">
        <v>0</v>
      </c>
      <c r="P628" s="81"/>
      <c r="Q628" s="19"/>
      <c r="R628" s="20">
        <v>1</v>
      </c>
      <c r="U628" s="19">
        <v>0</v>
      </c>
      <c r="V628" s="819">
        <v>462</v>
      </c>
      <c r="W628" s="820"/>
      <c r="X628" s="821"/>
      <c r="Y628" s="19"/>
      <c r="Z628" s="19"/>
      <c r="AA628" s="19">
        <v>0</v>
      </c>
      <c r="AB628" s="19"/>
      <c r="AC628" s="19"/>
      <c r="AE628" s="232" t="s">
        <v>990</v>
      </c>
      <c r="AF628" s="232"/>
      <c r="AG628" s="232"/>
      <c r="AH628" s="232"/>
      <c r="AI628" s="232"/>
      <c r="AJ628" s="232"/>
      <c r="AK628" s="232"/>
      <c r="AM628" s="77"/>
      <c r="AN628" s="77"/>
      <c r="AO628" s="77"/>
      <c r="AP628" s="19"/>
      <c r="AQ628" s="19"/>
      <c r="AR628" s="19"/>
      <c r="AS628" s="19"/>
      <c r="AT628" s="19"/>
      <c r="AU628" s="19"/>
      <c r="AV628" s="19"/>
      <c r="AW628" s="19"/>
      <c r="AX628" s="19"/>
      <c r="AY628" s="19"/>
      <c r="AZ628" s="19"/>
      <c r="BA628" s="19"/>
      <c r="BB628" s="19"/>
      <c r="BC628" s="19"/>
      <c r="BD628" s="19"/>
      <c r="BE628" s="19"/>
      <c r="BF628" s="19"/>
      <c r="BG628" s="19"/>
      <c r="BH628" s="160"/>
      <c r="BI628" s="160"/>
      <c r="BJ628" s="160"/>
      <c r="BK628" s="19"/>
      <c r="BL628" s="19"/>
      <c r="BM628" s="19"/>
    </row>
    <row r="629" spans="1:65" s="86" customFormat="1" ht="15.75" customHeight="1">
      <c r="A629" s="652" t="s">
        <v>733</v>
      </c>
      <c r="B629" s="652"/>
      <c r="C629" s="238"/>
      <c r="D629" s="81"/>
      <c r="E629" s="20">
        <v>3</v>
      </c>
      <c r="F629" s="19"/>
      <c r="G629" s="19">
        <v>2</v>
      </c>
      <c r="H629" s="81"/>
      <c r="I629" s="20">
        <v>0</v>
      </c>
      <c r="K629" s="86">
        <v>0</v>
      </c>
      <c r="L629" s="81"/>
      <c r="M629" s="20">
        <v>0</v>
      </c>
      <c r="O629" s="86">
        <v>1</v>
      </c>
      <c r="P629" s="81"/>
      <c r="Q629" s="19"/>
      <c r="R629" s="20">
        <v>137</v>
      </c>
      <c r="U629" s="19">
        <v>0</v>
      </c>
      <c r="V629" s="819">
        <v>15932</v>
      </c>
      <c r="W629" s="820"/>
      <c r="X629" s="821"/>
      <c r="Y629" s="19"/>
      <c r="Z629" s="19"/>
      <c r="AA629" s="19">
        <v>0</v>
      </c>
      <c r="AM629" s="77"/>
      <c r="AN629" s="77"/>
      <c r="AO629" s="77"/>
      <c r="AP629" s="19"/>
      <c r="AQ629" s="19"/>
      <c r="AR629" s="19"/>
      <c r="AS629" s="19"/>
      <c r="AT629" s="19"/>
      <c r="AU629" s="19"/>
      <c r="AV629" s="19"/>
      <c r="AW629" s="19"/>
      <c r="AX629" s="19"/>
      <c r="AY629" s="19"/>
      <c r="AZ629" s="19"/>
      <c r="BA629" s="19"/>
      <c r="BB629" s="19"/>
      <c r="BC629" s="19"/>
      <c r="BD629" s="19"/>
      <c r="BE629" s="19"/>
      <c r="BF629" s="19"/>
      <c r="BG629" s="19"/>
      <c r="BH629" s="160"/>
      <c r="BI629" s="160"/>
      <c r="BJ629" s="160"/>
      <c r="BK629" s="19"/>
      <c r="BL629" s="19"/>
      <c r="BM629" s="19"/>
    </row>
    <row r="630" spans="1:64" s="86" customFormat="1" ht="15.75" customHeight="1">
      <c r="A630" s="652" t="s">
        <v>746</v>
      </c>
      <c r="B630" s="652"/>
      <c r="C630" s="238"/>
      <c r="D630" s="251">
        <v>1</v>
      </c>
      <c r="E630" s="252"/>
      <c r="F630" s="251">
        <v>1</v>
      </c>
      <c r="G630" s="252"/>
      <c r="H630" s="81"/>
      <c r="I630" s="20">
        <v>0</v>
      </c>
      <c r="K630" s="86">
        <v>0</v>
      </c>
      <c r="L630" s="81"/>
      <c r="M630" s="20">
        <v>0</v>
      </c>
      <c r="N630" s="251">
        <v>0</v>
      </c>
      <c r="O630" s="252"/>
      <c r="P630" s="81"/>
      <c r="Q630" s="19"/>
      <c r="R630" s="20">
        <v>9</v>
      </c>
      <c r="S630" s="19"/>
      <c r="T630" s="19"/>
      <c r="U630" s="19">
        <v>0</v>
      </c>
      <c r="V630" s="819">
        <v>9</v>
      </c>
      <c r="W630" s="820"/>
      <c r="X630" s="821"/>
      <c r="Y630" s="19"/>
      <c r="Z630" s="19"/>
      <c r="AA630" s="19">
        <v>0</v>
      </c>
      <c r="AL630" s="77"/>
      <c r="AM630" s="77"/>
      <c r="AN630" s="77"/>
      <c r="AO630" s="19"/>
      <c r="AP630" s="19"/>
      <c r="AQ630" s="19"/>
      <c r="AR630" s="19"/>
      <c r="AS630" s="19"/>
      <c r="AT630" s="19"/>
      <c r="AU630" s="19"/>
      <c r="AV630" s="19"/>
      <c r="AW630" s="19"/>
      <c r="AX630" s="19"/>
      <c r="AY630" s="19"/>
      <c r="AZ630" s="19"/>
      <c r="BA630" s="19"/>
      <c r="BB630" s="19"/>
      <c r="BC630" s="19"/>
      <c r="BD630" s="19"/>
      <c r="BE630" s="19"/>
      <c r="BF630" s="19"/>
      <c r="BG630" s="160"/>
      <c r="BH630" s="160"/>
      <c r="BI630" s="160"/>
      <c r="BJ630" s="19"/>
      <c r="BK630" s="19"/>
      <c r="BL630" s="19"/>
    </row>
    <row r="631" spans="1:64" s="86" customFormat="1" ht="15.75" customHeight="1">
      <c r="A631" s="264" t="s">
        <v>795</v>
      </c>
      <c r="B631" s="264"/>
      <c r="C631" s="238"/>
      <c r="D631" s="251">
        <v>2</v>
      </c>
      <c r="E631" s="252"/>
      <c r="F631" s="251">
        <v>2</v>
      </c>
      <c r="G631" s="252"/>
      <c r="H631" s="81"/>
      <c r="I631" s="20">
        <v>0</v>
      </c>
      <c r="J631" s="19"/>
      <c r="K631" s="19">
        <v>0</v>
      </c>
      <c r="L631" s="81"/>
      <c r="M631" s="20">
        <v>0</v>
      </c>
      <c r="N631" s="19"/>
      <c r="O631" s="19">
        <v>0</v>
      </c>
      <c r="P631" s="81"/>
      <c r="Q631" s="19"/>
      <c r="R631" s="20">
        <v>152</v>
      </c>
      <c r="S631" s="19"/>
      <c r="T631" s="19"/>
      <c r="U631" s="19">
        <v>0</v>
      </c>
      <c r="V631" s="819">
        <v>5372</v>
      </c>
      <c r="W631" s="820"/>
      <c r="X631" s="821"/>
      <c r="Y631" s="19"/>
      <c r="Z631" s="19"/>
      <c r="AA631" s="19">
        <v>0</v>
      </c>
      <c r="AL631" s="77"/>
      <c r="AM631" s="77"/>
      <c r="AN631" s="77"/>
      <c r="AO631" s="19"/>
      <c r="AP631" s="19"/>
      <c r="AQ631" s="19"/>
      <c r="AR631" s="19"/>
      <c r="AS631" s="19"/>
      <c r="AT631" s="19"/>
      <c r="AU631" s="19"/>
      <c r="AV631" s="19"/>
      <c r="AW631" s="19"/>
      <c r="AX631" s="19"/>
      <c r="AY631" s="19"/>
      <c r="AZ631" s="19"/>
      <c r="BA631" s="19"/>
      <c r="BB631" s="19"/>
      <c r="BC631" s="19"/>
      <c r="BD631" s="19"/>
      <c r="BE631" s="19"/>
      <c r="BF631" s="19"/>
      <c r="BG631" s="160"/>
      <c r="BH631" s="160"/>
      <c r="BI631" s="160"/>
      <c r="BJ631" s="19"/>
      <c r="BK631" s="19"/>
      <c r="BL631" s="19"/>
    </row>
    <row r="632" spans="1:64" s="86" customFormat="1" ht="15.75" customHeight="1">
      <c r="A632" s="238" t="s">
        <v>855</v>
      </c>
      <c r="B632" s="239"/>
      <c r="C632" s="306"/>
      <c r="D632" s="254">
        <v>4</v>
      </c>
      <c r="E632" s="254"/>
      <c r="F632" s="254">
        <v>2</v>
      </c>
      <c r="G632" s="254"/>
      <c r="H632" s="254">
        <v>0</v>
      </c>
      <c r="I632" s="254"/>
      <c r="J632" s="254">
        <v>1</v>
      </c>
      <c r="K632" s="254"/>
      <c r="L632" s="254">
        <v>0</v>
      </c>
      <c r="M632" s="254"/>
      <c r="N632" s="251">
        <v>1</v>
      </c>
      <c r="O632" s="252"/>
      <c r="P632" s="81"/>
      <c r="Q632" s="19"/>
      <c r="R632" s="20">
        <v>405</v>
      </c>
      <c r="S632" s="251">
        <v>0</v>
      </c>
      <c r="T632" s="265"/>
      <c r="U632" s="252"/>
      <c r="V632" s="819">
        <v>6686</v>
      </c>
      <c r="W632" s="820"/>
      <c r="X632" s="821"/>
      <c r="Y632" s="81"/>
      <c r="Z632" s="19"/>
      <c r="AA632" s="19">
        <v>0</v>
      </c>
      <c r="AL632" s="77"/>
      <c r="AM632" s="77"/>
      <c r="AN632" s="77"/>
      <c r="AO632" s="19"/>
      <c r="AP632" s="19"/>
      <c r="AQ632" s="19"/>
      <c r="AR632" s="19"/>
      <c r="AS632" s="19"/>
      <c r="AT632" s="19"/>
      <c r="AU632" s="19"/>
      <c r="AV632" s="19"/>
      <c r="AW632" s="19"/>
      <c r="AX632" s="19"/>
      <c r="AY632" s="19"/>
      <c r="AZ632" s="19"/>
      <c r="BA632" s="19"/>
      <c r="BB632" s="19"/>
      <c r="BC632" s="19"/>
      <c r="BD632" s="19"/>
      <c r="BE632" s="19"/>
      <c r="BF632" s="19"/>
      <c r="BG632" s="160"/>
      <c r="BH632" s="160"/>
      <c r="BI632" s="160"/>
      <c r="BJ632" s="19"/>
      <c r="BK632" s="19"/>
      <c r="BL632" s="19"/>
    </row>
    <row r="633" spans="1:64" s="86" customFormat="1" ht="15.75" customHeight="1">
      <c r="A633" s="238" t="s">
        <v>548</v>
      </c>
      <c r="B633" s="239"/>
      <c r="C633" s="306"/>
      <c r="D633" s="254">
        <v>5</v>
      </c>
      <c r="E633" s="254"/>
      <c r="F633" s="254">
        <v>2</v>
      </c>
      <c r="G633" s="254"/>
      <c r="H633" s="254">
        <v>0</v>
      </c>
      <c r="I633" s="254"/>
      <c r="J633" s="254">
        <v>2</v>
      </c>
      <c r="K633" s="254"/>
      <c r="L633" s="254">
        <v>0</v>
      </c>
      <c r="M633" s="254"/>
      <c r="N633" s="251">
        <v>1</v>
      </c>
      <c r="O633" s="252"/>
      <c r="P633" s="81"/>
      <c r="Q633" s="19"/>
      <c r="R633" s="20">
        <v>841</v>
      </c>
      <c r="S633" s="251">
        <v>0</v>
      </c>
      <c r="T633" s="265"/>
      <c r="U633" s="252"/>
      <c r="V633" s="819">
        <v>33071</v>
      </c>
      <c r="W633" s="820"/>
      <c r="X633" s="821"/>
      <c r="Y633" s="81"/>
      <c r="Z633" s="19"/>
      <c r="AA633" s="19">
        <v>0</v>
      </c>
      <c r="AL633" s="77"/>
      <c r="AM633" s="77"/>
      <c r="AN633" s="77"/>
      <c r="AO633" s="19"/>
      <c r="AP633" s="19"/>
      <c r="AQ633" s="19"/>
      <c r="AR633" s="19"/>
      <c r="AS633" s="19"/>
      <c r="AT633" s="19"/>
      <c r="AU633" s="19"/>
      <c r="AV633" s="19"/>
      <c r="AW633" s="19"/>
      <c r="AX633" s="19"/>
      <c r="AY633" s="19"/>
      <c r="AZ633" s="19"/>
      <c r="BA633" s="19"/>
      <c r="BB633" s="19"/>
      <c r="BC633" s="19"/>
      <c r="BD633" s="19"/>
      <c r="BE633" s="19"/>
      <c r="BF633" s="19"/>
      <c r="BG633" s="160"/>
      <c r="BH633" s="160"/>
      <c r="BI633" s="160"/>
      <c r="BJ633" s="19"/>
      <c r="BK633" s="19"/>
      <c r="BL633" s="19"/>
    </row>
    <row r="634" spans="1:64" s="86" customFormat="1" ht="15.75" customHeight="1">
      <c r="A634" s="238" t="s">
        <v>854</v>
      </c>
      <c r="B634" s="239"/>
      <c r="C634" s="306"/>
      <c r="D634" s="254">
        <v>0</v>
      </c>
      <c r="E634" s="254"/>
      <c r="F634" s="254">
        <v>0</v>
      </c>
      <c r="G634" s="254"/>
      <c r="H634" s="254">
        <v>0</v>
      </c>
      <c r="I634" s="254"/>
      <c r="J634" s="254">
        <v>0</v>
      </c>
      <c r="K634" s="254"/>
      <c r="L634" s="254">
        <v>0</v>
      </c>
      <c r="M634" s="254"/>
      <c r="N634" s="251">
        <v>0</v>
      </c>
      <c r="O634" s="252"/>
      <c r="P634" s="81"/>
      <c r="Q634" s="19"/>
      <c r="R634" s="20">
        <v>0</v>
      </c>
      <c r="S634" s="251">
        <v>0</v>
      </c>
      <c r="T634" s="265"/>
      <c r="U634" s="252"/>
      <c r="V634" s="819">
        <v>0</v>
      </c>
      <c r="W634" s="820"/>
      <c r="X634" s="821"/>
      <c r="Y634" s="81"/>
      <c r="Z634" s="19"/>
      <c r="AA634" s="19">
        <v>0</v>
      </c>
      <c r="AL634" s="77"/>
      <c r="AM634" s="77"/>
      <c r="AN634" s="77"/>
      <c r="AO634" s="19"/>
      <c r="AP634" s="19"/>
      <c r="AQ634" s="19"/>
      <c r="AR634" s="19"/>
      <c r="AS634" s="19"/>
      <c r="AT634" s="19"/>
      <c r="AU634" s="19"/>
      <c r="AV634" s="19"/>
      <c r="AW634" s="19"/>
      <c r="AX634" s="19"/>
      <c r="AY634" s="19"/>
      <c r="AZ634" s="19"/>
      <c r="BA634" s="19"/>
      <c r="BB634" s="19"/>
      <c r="BC634" s="19"/>
      <c r="BD634" s="19"/>
      <c r="BE634" s="19"/>
      <c r="BF634" s="19"/>
      <c r="BG634" s="160"/>
      <c r="BH634" s="160"/>
      <c r="BI634" s="160"/>
      <c r="BJ634" s="19"/>
      <c r="BK634" s="19"/>
      <c r="BL634" s="19"/>
    </row>
    <row r="635" spans="1:27" s="86" customFormat="1" ht="15.75" customHeight="1" thickBot="1">
      <c r="A635" s="266" t="s">
        <v>982</v>
      </c>
      <c r="B635" s="253"/>
      <c r="C635" s="235"/>
      <c r="D635" s="782">
        <v>5</v>
      </c>
      <c r="E635" s="782"/>
      <c r="F635" s="782">
        <v>3</v>
      </c>
      <c r="G635" s="782"/>
      <c r="H635" s="782">
        <v>1</v>
      </c>
      <c r="I635" s="782"/>
      <c r="J635" s="782">
        <v>1</v>
      </c>
      <c r="K635" s="782"/>
      <c r="L635" s="782">
        <v>0</v>
      </c>
      <c r="M635" s="782"/>
      <c r="N635" s="233">
        <v>0</v>
      </c>
      <c r="O635" s="234"/>
      <c r="P635" s="118"/>
      <c r="Q635" s="82"/>
      <c r="R635" s="23">
        <v>473</v>
      </c>
      <c r="S635" s="233">
        <v>0</v>
      </c>
      <c r="T635" s="248"/>
      <c r="U635" s="234"/>
      <c r="V635" s="822">
        <v>45481</v>
      </c>
      <c r="W635" s="823"/>
      <c r="X635" s="824"/>
      <c r="Y635" s="118"/>
      <c r="Z635" s="82"/>
      <c r="AA635" s="82">
        <v>0</v>
      </c>
    </row>
    <row r="636" spans="19:27" s="86" customFormat="1" ht="15.75" customHeight="1">
      <c r="S636" s="825"/>
      <c r="T636" s="825"/>
      <c r="U636" s="825"/>
      <c r="V636" s="232" t="s">
        <v>989</v>
      </c>
      <c r="W636" s="232"/>
      <c r="X636" s="232"/>
      <c r="Y636" s="232"/>
      <c r="Z636" s="232"/>
      <c r="AA636" s="232"/>
    </row>
    <row r="637" s="86" customFormat="1" ht="15.75" customHeight="1"/>
    <row r="638" spans="1:31" s="86" customFormat="1" ht="18.75" customHeight="1" thickBot="1">
      <c r="A638" s="276" t="s">
        <v>351</v>
      </c>
      <c r="B638" s="276"/>
      <c r="C638" s="276"/>
      <c r="D638" s="276"/>
      <c r="M638" s="86" t="s">
        <v>1025</v>
      </c>
      <c r="Z638" s="231" t="s">
        <v>376</v>
      </c>
      <c r="AA638" s="98"/>
      <c r="AB638" s="98"/>
      <c r="AC638" s="98"/>
      <c r="AD638" s="98"/>
      <c r="AE638" s="98"/>
    </row>
    <row r="639" spans="1:37" s="86" customFormat="1" ht="18.75" customHeight="1">
      <c r="A639" s="272" t="s">
        <v>375</v>
      </c>
      <c r="B639" s="272"/>
      <c r="C639" s="272"/>
      <c r="D639" s="272"/>
      <c r="E639" s="272"/>
      <c r="F639" s="272"/>
      <c r="G639" s="272"/>
      <c r="H639" s="289"/>
      <c r="I639" s="271" t="s">
        <v>374</v>
      </c>
      <c r="J639" s="272"/>
      <c r="K639" s="272"/>
      <c r="L639" s="272"/>
      <c r="M639" s="272"/>
      <c r="N639" s="272"/>
      <c r="O639" s="272"/>
      <c r="P639" s="272"/>
      <c r="Q639" s="272"/>
      <c r="R639" s="272"/>
      <c r="S639" s="272"/>
      <c r="T639" s="272"/>
      <c r="Z639" s="641" t="s">
        <v>1024</v>
      </c>
      <c r="AA639" s="642"/>
      <c r="AB639" s="642"/>
      <c r="AC639" s="548" t="s">
        <v>377</v>
      </c>
      <c r="AD639" s="549"/>
      <c r="AE639" s="584"/>
      <c r="AF639" s="697" t="s">
        <v>378</v>
      </c>
      <c r="AG639" s="697"/>
      <c r="AH639" s="697"/>
      <c r="AI639" s="548" t="s">
        <v>379</v>
      </c>
      <c r="AJ639" s="549"/>
      <c r="AK639" s="549"/>
    </row>
    <row r="640" spans="1:37" s="86" customFormat="1" ht="18.75" customHeight="1">
      <c r="A640" s="381" t="s">
        <v>354</v>
      </c>
      <c r="B640" s="288"/>
      <c r="C640" s="348" t="s">
        <v>355</v>
      </c>
      <c r="D640" s="381"/>
      <c r="E640" s="348" t="s">
        <v>356</v>
      </c>
      <c r="F640" s="381"/>
      <c r="G640" s="288" t="s">
        <v>357</v>
      </c>
      <c r="H640" s="288"/>
      <c r="I640" s="348" t="s">
        <v>358</v>
      </c>
      <c r="J640" s="381"/>
      <c r="K640" s="288" t="s">
        <v>359</v>
      </c>
      <c r="L640" s="288"/>
      <c r="M640" s="348" t="s">
        <v>360</v>
      </c>
      <c r="N640" s="381"/>
      <c r="O640" s="348" t="s">
        <v>361</v>
      </c>
      <c r="P640" s="381"/>
      <c r="Q640" s="288" t="s">
        <v>362</v>
      </c>
      <c r="R640" s="288"/>
      <c r="S640" s="348" t="s">
        <v>363</v>
      </c>
      <c r="T640" s="349"/>
      <c r="Z640" s="643"/>
      <c r="AA640" s="644"/>
      <c r="AB640" s="644"/>
      <c r="AC640" s="826" t="s">
        <v>380</v>
      </c>
      <c r="AD640" s="827"/>
      <c r="AE640" s="828"/>
      <c r="AF640" s="829" t="s">
        <v>135</v>
      </c>
      <c r="AG640" s="829"/>
      <c r="AH640" s="829"/>
      <c r="AI640" s="826" t="s">
        <v>135</v>
      </c>
      <c r="AJ640" s="827"/>
      <c r="AK640" s="827"/>
    </row>
    <row r="641" spans="1:50" s="86" customFormat="1" ht="18.75" customHeight="1" thickBot="1">
      <c r="A641" s="724">
        <v>1</v>
      </c>
      <c r="B641" s="830"/>
      <c r="C641" s="831">
        <v>7</v>
      </c>
      <c r="D641" s="724"/>
      <c r="E641" s="831">
        <v>12</v>
      </c>
      <c r="F641" s="724"/>
      <c r="G641" s="830">
        <v>285</v>
      </c>
      <c r="H641" s="830"/>
      <c r="I641" s="831">
        <v>1</v>
      </c>
      <c r="J641" s="724"/>
      <c r="K641" s="830">
        <v>2</v>
      </c>
      <c r="L641" s="830"/>
      <c r="M641" s="831">
        <v>13</v>
      </c>
      <c r="N641" s="724"/>
      <c r="O641" s="831">
        <v>12</v>
      </c>
      <c r="P641" s="724"/>
      <c r="Q641" s="830">
        <v>32</v>
      </c>
      <c r="R641" s="830"/>
      <c r="S641" s="831">
        <v>225</v>
      </c>
      <c r="T641" s="723"/>
      <c r="Z641" s="652" t="s">
        <v>1027</v>
      </c>
      <c r="AA641" s="652"/>
      <c r="AB641" s="238"/>
      <c r="AC641" s="251">
        <v>9</v>
      </c>
      <c r="AD641" s="265"/>
      <c r="AE641" s="252"/>
      <c r="AF641" s="251">
        <v>0</v>
      </c>
      <c r="AG641" s="286"/>
      <c r="AH641" s="252"/>
      <c r="AI641" s="251">
        <v>10</v>
      </c>
      <c r="AJ641" s="286"/>
      <c r="AK641" s="286"/>
      <c r="AM641" s="77"/>
      <c r="AN641" s="77"/>
      <c r="AO641" s="77"/>
      <c r="AP641" s="19"/>
      <c r="AQ641" s="19"/>
      <c r="AR641" s="19"/>
      <c r="AS641" s="19"/>
      <c r="AT641" s="19"/>
      <c r="AU641" s="19"/>
      <c r="AV641" s="19"/>
      <c r="AW641" s="19"/>
      <c r="AX641" s="19"/>
    </row>
    <row r="642" spans="17:50" s="86" customFormat="1" ht="13.5">
      <c r="Q642" s="232" t="s">
        <v>993</v>
      </c>
      <c r="R642" s="232"/>
      <c r="S642" s="232"/>
      <c r="T642" s="232"/>
      <c r="Z642" s="652" t="s">
        <v>67</v>
      </c>
      <c r="AA642" s="652"/>
      <c r="AB642" s="238"/>
      <c r="AC642" s="251">
        <v>5</v>
      </c>
      <c r="AD642" s="265"/>
      <c r="AE642" s="252"/>
      <c r="AF642" s="251">
        <v>0</v>
      </c>
      <c r="AG642" s="286"/>
      <c r="AH642" s="252"/>
      <c r="AI642" s="251">
        <v>8</v>
      </c>
      <c r="AJ642" s="286"/>
      <c r="AK642" s="286"/>
      <c r="AM642" s="77"/>
      <c r="AN642" s="77"/>
      <c r="AO642" s="77"/>
      <c r="AP642" s="19"/>
      <c r="AQ642" s="19"/>
      <c r="AR642" s="19"/>
      <c r="AS642" s="19"/>
      <c r="AT642" s="19"/>
      <c r="AU642" s="19"/>
      <c r="AV642" s="19"/>
      <c r="AW642" s="19"/>
      <c r="AX642" s="19"/>
    </row>
    <row r="643" spans="26:50" s="86" customFormat="1" ht="13.5">
      <c r="Z643" s="652" t="s">
        <v>599</v>
      </c>
      <c r="AA643" s="652"/>
      <c r="AB643" s="238"/>
      <c r="AC643" s="251">
        <v>11</v>
      </c>
      <c r="AD643" s="265"/>
      <c r="AE643" s="252"/>
      <c r="AF643" s="251">
        <v>2</v>
      </c>
      <c r="AG643" s="286"/>
      <c r="AH643" s="252"/>
      <c r="AI643" s="251">
        <v>10</v>
      </c>
      <c r="AJ643" s="286"/>
      <c r="AK643" s="286"/>
      <c r="AM643" s="77"/>
      <c r="AN643" s="77"/>
      <c r="AO643" s="77"/>
      <c r="AP643" s="19"/>
      <c r="AQ643" s="19"/>
      <c r="AR643" s="19"/>
      <c r="AS643" s="19"/>
      <c r="AT643" s="19"/>
      <c r="AU643" s="19"/>
      <c r="AV643" s="19"/>
      <c r="AW643" s="19"/>
      <c r="AX643" s="19"/>
    </row>
    <row r="644" spans="26:50" s="86" customFormat="1" ht="15.75" customHeight="1">
      <c r="Z644" s="652" t="s">
        <v>600</v>
      </c>
      <c r="AA644" s="652"/>
      <c r="AB644" s="238"/>
      <c r="AC644" s="251">
        <v>12</v>
      </c>
      <c r="AD644" s="265"/>
      <c r="AE644" s="252"/>
      <c r="AF644" s="251">
        <v>0</v>
      </c>
      <c r="AG644" s="286"/>
      <c r="AH644" s="252"/>
      <c r="AI644" s="251">
        <v>17</v>
      </c>
      <c r="AJ644" s="286"/>
      <c r="AK644" s="286"/>
      <c r="AM644" s="77"/>
      <c r="AN644" s="77"/>
      <c r="AO644" s="77"/>
      <c r="AP644" s="19"/>
      <c r="AQ644" s="19"/>
      <c r="AR644" s="19"/>
      <c r="AS644" s="19"/>
      <c r="AT644" s="19"/>
      <c r="AU644" s="19"/>
      <c r="AV644" s="19"/>
      <c r="AW644" s="19"/>
      <c r="AX644" s="19"/>
    </row>
    <row r="645" spans="26:50" s="86" customFormat="1" ht="15.75" customHeight="1">
      <c r="Z645" s="652" t="s">
        <v>601</v>
      </c>
      <c r="AA645" s="652"/>
      <c r="AB645" s="238"/>
      <c r="AC645" s="251">
        <v>6</v>
      </c>
      <c r="AD645" s="265"/>
      <c r="AE645" s="252"/>
      <c r="AF645" s="251">
        <v>0</v>
      </c>
      <c r="AG645" s="286"/>
      <c r="AH645" s="252"/>
      <c r="AI645" s="251">
        <v>6</v>
      </c>
      <c r="AJ645" s="286"/>
      <c r="AK645" s="286"/>
      <c r="AM645" s="77"/>
      <c r="AN645" s="77"/>
      <c r="AO645" s="77"/>
      <c r="AP645" s="19"/>
      <c r="AQ645" s="19"/>
      <c r="AR645" s="19"/>
      <c r="AS645" s="19"/>
      <c r="AT645" s="19"/>
      <c r="AU645" s="19"/>
      <c r="AV645" s="19"/>
      <c r="AW645" s="19"/>
      <c r="AX645" s="19"/>
    </row>
    <row r="646" spans="26:50" s="86" customFormat="1" ht="15.75" customHeight="1">
      <c r="Z646" s="652" t="s">
        <v>602</v>
      </c>
      <c r="AA646" s="652"/>
      <c r="AB646" s="238"/>
      <c r="AC646" s="251">
        <v>9</v>
      </c>
      <c r="AD646" s="265"/>
      <c r="AE646" s="252"/>
      <c r="AF646" s="251">
        <v>1</v>
      </c>
      <c r="AG646" s="286"/>
      <c r="AH646" s="252"/>
      <c r="AI646" s="251">
        <v>9</v>
      </c>
      <c r="AJ646" s="286"/>
      <c r="AK646" s="286"/>
      <c r="AM646" s="77"/>
      <c r="AN646" s="77"/>
      <c r="AO646" s="77"/>
      <c r="AP646" s="19"/>
      <c r="AQ646" s="19"/>
      <c r="AR646" s="19"/>
      <c r="AS646" s="19"/>
      <c r="AT646" s="19"/>
      <c r="AU646" s="19"/>
      <c r="AV646" s="19"/>
      <c r="AW646" s="19"/>
      <c r="AX646" s="19"/>
    </row>
    <row r="647" spans="26:50" s="86" customFormat="1" ht="15.75" customHeight="1">
      <c r="Z647" s="652" t="s">
        <v>603</v>
      </c>
      <c r="AA647" s="652"/>
      <c r="AB647" s="238"/>
      <c r="AC647" s="251">
        <v>6</v>
      </c>
      <c r="AD647" s="265"/>
      <c r="AE647" s="252"/>
      <c r="AF647" s="251">
        <v>0</v>
      </c>
      <c r="AG647" s="286"/>
      <c r="AH647" s="252"/>
      <c r="AI647" s="251">
        <v>7</v>
      </c>
      <c r="AJ647" s="286"/>
      <c r="AK647" s="286"/>
      <c r="AM647" s="77"/>
      <c r="AN647" s="77"/>
      <c r="AO647" s="77"/>
      <c r="AP647" s="19"/>
      <c r="AQ647" s="19"/>
      <c r="AR647" s="19"/>
      <c r="AS647" s="19"/>
      <c r="AT647" s="19"/>
      <c r="AU647" s="19"/>
      <c r="AV647" s="19"/>
      <c r="AW647" s="19"/>
      <c r="AX647" s="19"/>
    </row>
    <row r="648" spans="26:50" s="86" customFormat="1" ht="15.75" customHeight="1">
      <c r="Z648" s="652" t="s">
        <v>604</v>
      </c>
      <c r="AA648" s="652"/>
      <c r="AB648" s="238"/>
      <c r="AC648" s="251">
        <v>8</v>
      </c>
      <c r="AD648" s="265"/>
      <c r="AE648" s="252"/>
      <c r="AF648" s="251">
        <v>0</v>
      </c>
      <c r="AG648" s="286"/>
      <c r="AH648" s="252"/>
      <c r="AI648" s="251">
        <v>10</v>
      </c>
      <c r="AJ648" s="286"/>
      <c r="AK648" s="286"/>
      <c r="AM648" s="77"/>
      <c r="AN648" s="77"/>
      <c r="AO648" s="77"/>
      <c r="AP648" s="19"/>
      <c r="AQ648" s="19"/>
      <c r="AR648" s="19"/>
      <c r="AS648" s="19"/>
      <c r="AT648" s="19"/>
      <c r="AU648" s="19"/>
      <c r="AV648" s="19"/>
      <c r="AW648" s="19"/>
      <c r="AX648" s="19"/>
    </row>
    <row r="649" spans="26:50" s="86" customFormat="1" ht="18" customHeight="1">
      <c r="Z649" s="652" t="s">
        <v>605</v>
      </c>
      <c r="AA649" s="652"/>
      <c r="AB649" s="238"/>
      <c r="AC649" s="251">
        <v>6</v>
      </c>
      <c r="AD649" s="265"/>
      <c r="AE649" s="252"/>
      <c r="AF649" s="251">
        <v>0</v>
      </c>
      <c r="AG649" s="286"/>
      <c r="AH649" s="252"/>
      <c r="AI649" s="251">
        <v>6</v>
      </c>
      <c r="AJ649" s="286"/>
      <c r="AK649" s="286"/>
      <c r="AM649" s="77"/>
      <c r="AN649" s="77"/>
      <c r="AO649" s="77"/>
      <c r="AP649" s="19"/>
      <c r="AQ649" s="19"/>
      <c r="AR649" s="19"/>
      <c r="AS649" s="19"/>
      <c r="AT649" s="19"/>
      <c r="AU649" s="19"/>
      <c r="AV649" s="19"/>
      <c r="AW649" s="19"/>
      <c r="AX649" s="19"/>
    </row>
    <row r="650" spans="1:50" s="86" customFormat="1" ht="15.75" customHeight="1" thickBot="1">
      <c r="A650" s="276" t="s">
        <v>353</v>
      </c>
      <c r="B650" s="276"/>
      <c r="C650" s="276"/>
      <c r="D650" s="276"/>
      <c r="E650" s="276"/>
      <c r="F650" s="276"/>
      <c r="M650" s="86" t="s">
        <v>1026</v>
      </c>
      <c r="Z650" s="652" t="s">
        <v>707</v>
      </c>
      <c r="AA650" s="652"/>
      <c r="AB650" s="238"/>
      <c r="AC650" s="251">
        <v>8</v>
      </c>
      <c r="AD650" s="265"/>
      <c r="AE650" s="252"/>
      <c r="AF650" s="251">
        <v>0</v>
      </c>
      <c r="AG650" s="286"/>
      <c r="AH650" s="252"/>
      <c r="AI650" s="251">
        <v>15</v>
      </c>
      <c r="AJ650" s="286"/>
      <c r="AK650" s="286"/>
      <c r="AM650" s="77"/>
      <c r="AN650" s="77"/>
      <c r="AO650" s="77"/>
      <c r="AP650" s="19"/>
      <c r="AQ650" s="19"/>
      <c r="AR650" s="19"/>
      <c r="AS650" s="19"/>
      <c r="AT650" s="19"/>
      <c r="AU650" s="19"/>
      <c r="AV650" s="19"/>
      <c r="AW650" s="19"/>
      <c r="AX650" s="19"/>
    </row>
    <row r="651" spans="1:50" s="86" customFormat="1" ht="15.75" customHeight="1">
      <c r="A651" s="272" t="s">
        <v>372</v>
      </c>
      <c r="B651" s="272"/>
      <c r="C651" s="272"/>
      <c r="D651" s="272"/>
      <c r="E651" s="289"/>
      <c r="F651" s="271" t="s">
        <v>373</v>
      </c>
      <c r="G651" s="272"/>
      <c r="H651" s="272"/>
      <c r="I651" s="272"/>
      <c r="J651" s="272"/>
      <c r="K651" s="289"/>
      <c r="L651" s="271" t="s">
        <v>323</v>
      </c>
      <c r="M651" s="272"/>
      <c r="N651" s="272"/>
      <c r="O651" s="272"/>
      <c r="P651" s="272"/>
      <c r="Q651" s="272"/>
      <c r="Z651" s="652" t="s">
        <v>733</v>
      </c>
      <c r="AA651" s="652"/>
      <c r="AB651" s="238"/>
      <c r="AC651" s="251">
        <v>3</v>
      </c>
      <c r="AD651" s="265"/>
      <c r="AE651" s="252"/>
      <c r="AF651" s="251">
        <v>0</v>
      </c>
      <c r="AG651" s="286"/>
      <c r="AH651" s="252"/>
      <c r="AI651" s="251">
        <v>3</v>
      </c>
      <c r="AJ651" s="286"/>
      <c r="AK651" s="286"/>
      <c r="AM651" s="77"/>
      <c r="AN651" s="77"/>
      <c r="AO651" s="77"/>
      <c r="AP651" s="19"/>
      <c r="AQ651" s="19"/>
      <c r="AR651" s="19"/>
      <c r="AS651" s="19"/>
      <c r="AT651" s="19"/>
      <c r="AU651" s="19"/>
      <c r="AV651" s="19"/>
      <c r="AW651" s="19"/>
      <c r="AX651" s="19"/>
    </row>
    <row r="652" spans="1:50" s="86" customFormat="1" ht="15.75" customHeight="1">
      <c r="A652" s="381" t="s">
        <v>364</v>
      </c>
      <c r="B652" s="288"/>
      <c r="C652" s="288"/>
      <c r="D652" s="288" t="s">
        <v>365</v>
      </c>
      <c r="E652" s="288"/>
      <c r="F652" s="288" t="s">
        <v>366</v>
      </c>
      <c r="G652" s="288"/>
      <c r="H652" s="288" t="s">
        <v>367</v>
      </c>
      <c r="I652" s="288"/>
      <c r="J652" s="288" t="s">
        <v>368</v>
      </c>
      <c r="K652" s="288"/>
      <c r="L652" s="288" t="s">
        <v>369</v>
      </c>
      <c r="M652" s="288"/>
      <c r="N652" s="348" t="s">
        <v>370</v>
      </c>
      <c r="O652" s="381"/>
      <c r="P652" s="348" t="s">
        <v>337</v>
      </c>
      <c r="Q652" s="349"/>
      <c r="Z652" s="264" t="s">
        <v>746</v>
      </c>
      <c r="AA652" s="264"/>
      <c r="AB652" s="238"/>
      <c r="AC652" s="251">
        <v>10</v>
      </c>
      <c r="AD652" s="265"/>
      <c r="AE652" s="252"/>
      <c r="AF652" s="251">
        <v>0</v>
      </c>
      <c r="AG652" s="265"/>
      <c r="AH652" s="252"/>
      <c r="AI652" s="251">
        <v>13</v>
      </c>
      <c r="AJ652" s="286"/>
      <c r="AK652" s="286"/>
      <c r="AM652" s="77"/>
      <c r="AN652" s="77"/>
      <c r="AO652" s="77"/>
      <c r="AP652" s="19"/>
      <c r="AQ652" s="19"/>
      <c r="AR652" s="19"/>
      <c r="AS652" s="19"/>
      <c r="AT652" s="19"/>
      <c r="AU652" s="19"/>
      <c r="AV652" s="19"/>
      <c r="AW652" s="19"/>
      <c r="AX652" s="19"/>
    </row>
    <row r="653" spans="1:50" s="86" customFormat="1" ht="15.75" customHeight="1">
      <c r="A653" s="832" t="s">
        <v>619</v>
      </c>
      <c r="B653" s="833"/>
      <c r="C653" s="833"/>
      <c r="D653" s="836">
        <v>17</v>
      </c>
      <c r="E653" s="836"/>
      <c r="F653" s="836">
        <v>107</v>
      </c>
      <c r="G653" s="836"/>
      <c r="H653" s="836">
        <v>1</v>
      </c>
      <c r="I653" s="836"/>
      <c r="J653" s="836">
        <v>192</v>
      </c>
      <c r="K653" s="836"/>
      <c r="L653" s="836">
        <v>1</v>
      </c>
      <c r="M653" s="836"/>
      <c r="N653" s="650" t="s">
        <v>72</v>
      </c>
      <c r="O653" s="651"/>
      <c r="P653" s="721">
        <v>13</v>
      </c>
      <c r="Q653" s="837"/>
      <c r="Z653" s="264" t="s">
        <v>795</v>
      </c>
      <c r="AA653" s="264"/>
      <c r="AB653" s="238"/>
      <c r="AC653" s="251">
        <v>7</v>
      </c>
      <c r="AD653" s="265"/>
      <c r="AE653" s="252"/>
      <c r="AF653" s="251">
        <v>0</v>
      </c>
      <c r="AG653" s="265"/>
      <c r="AH653" s="252"/>
      <c r="AI653" s="251">
        <v>9</v>
      </c>
      <c r="AJ653" s="286"/>
      <c r="AK653" s="286"/>
      <c r="AM653" s="77"/>
      <c r="AN653" s="77"/>
      <c r="AO653" s="77"/>
      <c r="AP653" s="19"/>
      <c r="AQ653" s="19"/>
      <c r="AR653" s="19"/>
      <c r="AS653" s="19"/>
      <c r="AT653" s="19"/>
      <c r="AU653" s="19"/>
      <c r="AV653" s="19"/>
      <c r="AW653" s="19"/>
      <c r="AX653" s="19"/>
    </row>
    <row r="654" spans="1:50" s="86" customFormat="1" ht="15.75" customHeight="1" thickBot="1">
      <c r="A654" s="834"/>
      <c r="B654" s="835"/>
      <c r="C654" s="835"/>
      <c r="D654" s="830"/>
      <c r="E654" s="830"/>
      <c r="F654" s="830"/>
      <c r="G654" s="830"/>
      <c r="H654" s="830"/>
      <c r="I654" s="830"/>
      <c r="J654" s="830"/>
      <c r="K654" s="830"/>
      <c r="L654" s="830"/>
      <c r="M654" s="830"/>
      <c r="N654" s="235"/>
      <c r="O654" s="266"/>
      <c r="P654" s="233"/>
      <c r="Q654" s="248"/>
      <c r="Z654" s="264" t="s">
        <v>855</v>
      </c>
      <c r="AA654" s="264"/>
      <c r="AB654" s="238"/>
      <c r="AC654" s="251">
        <v>6</v>
      </c>
      <c r="AD654" s="265"/>
      <c r="AE654" s="252"/>
      <c r="AF654" s="265">
        <v>0</v>
      </c>
      <c r="AG654" s="265"/>
      <c r="AH654" s="252"/>
      <c r="AI654" s="265">
        <v>8</v>
      </c>
      <c r="AJ654" s="265"/>
      <c r="AK654" s="265"/>
      <c r="AM654" s="77"/>
      <c r="AN654" s="77"/>
      <c r="AO654" s="77"/>
      <c r="AP654" s="19"/>
      <c r="AQ654" s="19"/>
      <c r="AR654" s="19"/>
      <c r="AS654" s="19"/>
      <c r="AT654" s="19"/>
      <c r="AU654" s="19"/>
      <c r="AV654" s="19"/>
      <c r="AW654" s="19"/>
      <c r="AX654" s="19"/>
    </row>
    <row r="655" spans="14:50" s="86" customFormat="1" ht="15.75" customHeight="1">
      <c r="N655" s="86" t="s">
        <v>993</v>
      </c>
      <c r="Z655" s="264" t="s">
        <v>548</v>
      </c>
      <c r="AA655" s="264"/>
      <c r="AB655" s="264"/>
      <c r="AC655" s="251">
        <v>9</v>
      </c>
      <c r="AD655" s="265"/>
      <c r="AE655" s="252"/>
      <c r="AF655" s="265">
        <v>0</v>
      </c>
      <c r="AG655" s="265"/>
      <c r="AH655" s="265"/>
      <c r="AI655" s="251">
        <v>9</v>
      </c>
      <c r="AJ655" s="265"/>
      <c r="AK655" s="265"/>
      <c r="AM655" s="77"/>
      <c r="AN655" s="77"/>
      <c r="AO655" s="77"/>
      <c r="AP655" s="19"/>
      <c r="AQ655" s="19"/>
      <c r="AR655" s="19"/>
      <c r="AS655" s="19"/>
      <c r="AT655" s="19"/>
      <c r="AU655" s="19"/>
      <c r="AV655" s="19"/>
      <c r="AW655" s="19"/>
      <c r="AX655" s="19"/>
    </row>
    <row r="656" spans="26:50" s="86" customFormat="1" ht="15.75" customHeight="1">
      <c r="Z656" s="264" t="s">
        <v>854</v>
      </c>
      <c r="AA656" s="264"/>
      <c r="AB656" s="264"/>
      <c r="AC656" s="251">
        <v>5</v>
      </c>
      <c r="AD656" s="265"/>
      <c r="AE656" s="252"/>
      <c r="AF656" s="265">
        <v>0</v>
      </c>
      <c r="AG656" s="265"/>
      <c r="AH656" s="265"/>
      <c r="AI656" s="251">
        <v>8</v>
      </c>
      <c r="AJ656" s="265"/>
      <c r="AK656" s="265"/>
      <c r="AM656" s="77"/>
      <c r="AN656" s="77"/>
      <c r="AO656" s="77"/>
      <c r="AP656" s="19"/>
      <c r="AQ656" s="19"/>
      <c r="AR656" s="19"/>
      <c r="AS656" s="19"/>
      <c r="AT656" s="19"/>
      <c r="AU656" s="19"/>
      <c r="AV656" s="19"/>
      <c r="AW656" s="19"/>
      <c r="AX656" s="19"/>
    </row>
    <row r="657" spans="26:37" s="86" customFormat="1" ht="15.75" customHeight="1" thickBot="1">
      <c r="Z657" s="236" t="s">
        <v>982</v>
      </c>
      <c r="AA657" s="236"/>
      <c r="AB657" s="236"/>
      <c r="AC657" s="233">
        <v>8</v>
      </c>
      <c r="AD657" s="248"/>
      <c r="AE657" s="234"/>
      <c r="AF657" s="248">
        <v>0</v>
      </c>
      <c r="AG657" s="248"/>
      <c r="AH657" s="248"/>
      <c r="AI657" s="233">
        <v>11</v>
      </c>
      <c r="AJ657" s="248"/>
      <c r="AK657" s="248"/>
    </row>
    <row r="658" s="86" customFormat="1" ht="15.75" customHeight="1">
      <c r="AI658" s="86" t="s">
        <v>993</v>
      </c>
    </row>
    <row r="659" s="86" customFormat="1" ht="15.75" customHeight="1"/>
    <row r="660" spans="7:17" s="86" customFormat="1" ht="29.25" customHeight="1" thickBot="1">
      <c r="G660" s="166" t="s">
        <v>381</v>
      </c>
      <c r="H660" s="99"/>
      <c r="I660" s="99"/>
      <c r="J660" s="99"/>
      <c r="K660" s="99"/>
      <c r="L660" s="99"/>
      <c r="M660" s="99"/>
      <c r="N660" s="99"/>
      <c r="O660" s="99"/>
      <c r="P660" s="99"/>
      <c r="Q660" s="99"/>
    </row>
    <row r="661" spans="6:30" s="86" customFormat="1" ht="15.75" customHeight="1">
      <c r="F661" s="214"/>
      <c r="G661" s="28"/>
      <c r="H661" s="28"/>
      <c r="I661" s="28"/>
      <c r="J661" s="28"/>
      <c r="K661" s="28"/>
      <c r="L661" s="28"/>
      <c r="M661" s="28"/>
      <c r="N661" s="28"/>
      <c r="O661" s="28"/>
      <c r="P661" s="28"/>
      <c r="Q661" s="28"/>
      <c r="R661" s="28"/>
      <c r="S661" s="28"/>
      <c r="T661" s="28"/>
      <c r="U661" s="28"/>
      <c r="V661" s="28"/>
      <c r="W661" s="28"/>
      <c r="X661" s="28"/>
      <c r="Y661" s="28"/>
      <c r="Z661" s="28"/>
      <c r="AA661" s="28"/>
      <c r="AB661" s="28"/>
      <c r="AC661" s="28"/>
      <c r="AD661" s="215"/>
    </row>
    <row r="662" spans="6:30" s="86" customFormat="1" ht="15.75" customHeight="1">
      <c r="F662" s="216"/>
      <c r="G662" s="623" t="s">
        <v>382</v>
      </c>
      <c r="H662" s="623"/>
      <c r="I662" s="623"/>
      <c r="J662" s="623"/>
      <c r="K662" s="19"/>
      <c r="L662" s="19"/>
      <c r="M662" s="19"/>
      <c r="N662" s="38"/>
      <c r="O662" s="19"/>
      <c r="P662" s="19"/>
      <c r="Q662" s="19"/>
      <c r="R662" s="19"/>
      <c r="S662" s="19"/>
      <c r="T662" s="19"/>
      <c r="U662" s="19"/>
      <c r="V662" s="19"/>
      <c r="W662" s="19"/>
      <c r="X662" s="19"/>
      <c r="Y662" s="19"/>
      <c r="Z662" s="19"/>
      <c r="AA662" s="19"/>
      <c r="AB662" s="19"/>
      <c r="AC662" s="19"/>
      <c r="AD662" s="217"/>
    </row>
    <row r="663" spans="6:30" s="86" customFormat="1" ht="15.75" customHeight="1">
      <c r="F663" s="216"/>
      <c r="G663" s="623" t="s">
        <v>578</v>
      </c>
      <c r="H663" s="623"/>
      <c r="I663" s="623"/>
      <c r="J663" s="623"/>
      <c r="K663" s="19"/>
      <c r="L663" s="19"/>
      <c r="M663" s="19"/>
      <c r="N663" s="38" t="s">
        <v>387</v>
      </c>
      <c r="O663" s="19"/>
      <c r="P663" s="19" t="s">
        <v>388</v>
      </c>
      <c r="Q663" s="19"/>
      <c r="R663" s="19"/>
      <c r="S663" s="19"/>
      <c r="T663" s="19"/>
      <c r="U663" s="19"/>
      <c r="V663" s="19"/>
      <c r="W663" s="19"/>
      <c r="X663" s="19"/>
      <c r="Y663" s="19"/>
      <c r="Z663" s="19"/>
      <c r="AA663" s="19"/>
      <c r="AB663" s="19"/>
      <c r="AC663" s="19"/>
      <c r="AD663" s="217"/>
    </row>
    <row r="664" spans="6:30" s="86" customFormat="1" ht="15.75" customHeight="1">
      <c r="F664" s="216"/>
      <c r="G664" s="623" t="s">
        <v>383</v>
      </c>
      <c r="H664" s="623"/>
      <c r="I664" s="623"/>
      <c r="J664" s="623"/>
      <c r="K664" s="265"/>
      <c r="L664" s="265"/>
      <c r="M664" s="265"/>
      <c r="N664" s="38" t="s">
        <v>387</v>
      </c>
      <c r="O664" s="19"/>
      <c r="P664" s="19" t="s">
        <v>1028</v>
      </c>
      <c r="Q664" s="19"/>
      <c r="R664" s="19"/>
      <c r="S664" s="19"/>
      <c r="T664" s="19"/>
      <c r="U664" s="19"/>
      <c r="V664" s="19"/>
      <c r="W664" s="19"/>
      <c r="X664" s="19"/>
      <c r="Y664" s="19"/>
      <c r="Z664" s="19"/>
      <c r="AA664" s="19"/>
      <c r="AB664" s="19"/>
      <c r="AC664" s="19"/>
      <c r="AD664" s="217"/>
    </row>
    <row r="665" spans="6:30" s="86" customFormat="1" ht="16.5" customHeight="1">
      <c r="F665" s="216"/>
      <c r="G665" s="623" t="s">
        <v>384</v>
      </c>
      <c r="H665" s="623"/>
      <c r="I665" s="623"/>
      <c r="J665" s="623"/>
      <c r="K665" s="19"/>
      <c r="L665" s="19"/>
      <c r="M665" s="19"/>
      <c r="N665" s="38" t="s">
        <v>387</v>
      </c>
      <c r="O665" s="19"/>
      <c r="P665" s="19" t="s">
        <v>389</v>
      </c>
      <c r="Q665" s="19"/>
      <c r="R665" s="19"/>
      <c r="S665" s="19"/>
      <c r="T665" s="19"/>
      <c r="U665" s="19"/>
      <c r="V665" s="19"/>
      <c r="W665" s="19"/>
      <c r="X665" s="19"/>
      <c r="Y665" s="19"/>
      <c r="Z665" s="19"/>
      <c r="AA665" s="19"/>
      <c r="AB665" s="19"/>
      <c r="AC665" s="19"/>
      <c r="AD665" s="217"/>
    </row>
    <row r="666" spans="6:30" s="86" customFormat="1" ht="18" customHeight="1">
      <c r="F666" s="216"/>
      <c r="K666" s="19"/>
      <c r="L666" s="19"/>
      <c r="M666" s="19"/>
      <c r="O666" s="19"/>
      <c r="Q666" s="19"/>
      <c r="R666" s="19"/>
      <c r="S666" s="19"/>
      <c r="T666" s="19"/>
      <c r="U666" s="19"/>
      <c r="V666" s="19"/>
      <c r="W666" s="19"/>
      <c r="X666" s="19"/>
      <c r="Y666" s="19"/>
      <c r="Z666" s="19"/>
      <c r="AA666" s="19"/>
      <c r="AB666" s="19"/>
      <c r="AC666" s="19"/>
      <c r="AD666" s="217"/>
    </row>
    <row r="667" spans="6:30" s="86" customFormat="1" ht="18" customHeight="1">
      <c r="F667" s="216"/>
      <c r="G667" s="623" t="s">
        <v>385</v>
      </c>
      <c r="H667" s="623"/>
      <c r="I667" s="623"/>
      <c r="J667" s="623"/>
      <c r="K667" s="19"/>
      <c r="L667" s="19"/>
      <c r="M667" s="19"/>
      <c r="N667" s="38"/>
      <c r="O667" s="19"/>
      <c r="P667" s="19"/>
      <c r="Q667" s="19"/>
      <c r="R667" s="19"/>
      <c r="S667" s="19"/>
      <c r="T667" s="19"/>
      <c r="U667" s="19"/>
      <c r="V667" s="19"/>
      <c r="W667" s="19"/>
      <c r="X667" s="19"/>
      <c r="Y667" s="19"/>
      <c r="Z667" s="19"/>
      <c r="AA667" s="19"/>
      <c r="AB667" s="19"/>
      <c r="AC667" s="19"/>
      <c r="AD667" s="217"/>
    </row>
    <row r="668" spans="6:30" s="86" customFormat="1" ht="18" customHeight="1">
      <c r="F668" s="216"/>
      <c r="G668" s="623" t="s">
        <v>386</v>
      </c>
      <c r="H668" s="623"/>
      <c r="I668" s="623"/>
      <c r="J668" s="623"/>
      <c r="K668" s="19"/>
      <c r="L668" s="19"/>
      <c r="M668" s="19"/>
      <c r="N668" s="38" t="s">
        <v>387</v>
      </c>
      <c r="O668" s="19"/>
      <c r="P668" s="19" t="s">
        <v>616</v>
      </c>
      <c r="Q668" s="19"/>
      <c r="R668" s="19"/>
      <c r="S668" s="19"/>
      <c r="T668" s="19"/>
      <c r="U668" s="19"/>
      <c r="V668" s="19"/>
      <c r="W668" s="19"/>
      <c r="X668" s="19"/>
      <c r="Y668" s="19"/>
      <c r="Z668" s="19"/>
      <c r="AA668" s="19"/>
      <c r="AB668" s="19"/>
      <c r="AC668" s="19"/>
      <c r="AD668" s="217"/>
    </row>
    <row r="669" spans="6:30" s="86" customFormat="1" ht="18" customHeight="1">
      <c r="F669" s="216"/>
      <c r="G669" s="623" t="s">
        <v>549</v>
      </c>
      <c r="H669" s="623"/>
      <c r="I669" s="623"/>
      <c r="J669" s="623"/>
      <c r="K669" s="19"/>
      <c r="L669" s="19"/>
      <c r="M669" s="19"/>
      <c r="N669" s="38" t="s">
        <v>387</v>
      </c>
      <c r="O669" s="19"/>
      <c r="P669" s="19" t="s">
        <v>1029</v>
      </c>
      <c r="Q669" s="19"/>
      <c r="R669" s="19"/>
      <c r="S669" s="19"/>
      <c r="T669" s="19"/>
      <c r="U669" s="19"/>
      <c r="V669" s="19"/>
      <c r="W669" s="19"/>
      <c r="X669" s="19"/>
      <c r="Y669" s="19"/>
      <c r="Z669" s="19"/>
      <c r="AA669" s="19"/>
      <c r="AB669" s="19"/>
      <c r="AC669" s="19"/>
      <c r="AD669" s="217"/>
    </row>
    <row r="670" spans="6:30" s="86" customFormat="1" ht="18" customHeight="1">
      <c r="F670" s="216"/>
      <c r="G670" s="623"/>
      <c r="H670" s="623"/>
      <c r="I670" s="623"/>
      <c r="J670" s="623"/>
      <c r="K670" s="19"/>
      <c r="L670" s="19"/>
      <c r="M670" s="19"/>
      <c r="N670" s="38"/>
      <c r="O670" s="19"/>
      <c r="P670" s="19"/>
      <c r="Q670" s="19"/>
      <c r="R670" s="19"/>
      <c r="S670" s="19"/>
      <c r="T670" s="19"/>
      <c r="U670" s="19"/>
      <c r="V670" s="19"/>
      <c r="W670" s="19"/>
      <c r="X670" s="19"/>
      <c r="Y670" s="19"/>
      <c r="Z670" s="19"/>
      <c r="AA670" s="19"/>
      <c r="AB670" s="19"/>
      <c r="AC670" s="19"/>
      <c r="AD670" s="217"/>
    </row>
    <row r="671" spans="6:30" s="86" customFormat="1" ht="18" customHeight="1" thickBot="1">
      <c r="F671" s="218"/>
      <c r="G671" s="82"/>
      <c r="H671" s="82"/>
      <c r="I671" s="82"/>
      <c r="J671" s="82"/>
      <c r="K671" s="82"/>
      <c r="L671" s="82"/>
      <c r="M671" s="82"/>
      <c r="N671" s="82"/>
      <c r="O671" s="82"/>
      <c r="P671" s="82"/>
      <c r="Q671" s="82"/>
      <c r="R671" s="82"/>
      <c r="S671" s="82"/>
      <c r="T671" s="82"/>
      <c r="U671" s="82"/>
      <c r="V671" s="82"/>
      <c r="W671" s="82"/>
      <c r="X671" s="82"/>
      <c r="Y671" s="82"/>
      <c r="Z671" s="82"/>
      <c r="AA671" s="82"/>
      <c r="AB671" s="82"/>
      <c r="AC671" s="82"/>
      <c r="AD671" s="219"/>
    </row>
    <row r="672" spans="6:30" s="86" customFormat="1" ht="18" customHeight="1">
      <c r="F672" s="19"/>
      <c r="G672" s="19"/>
      <c r="H672" s="19"/>
      <c r="I672" s="19"/>
      <c r="J672" s="19"/>
      <c r="K672" s="19"/>
      <c r="L672" s="19"/>
      <c r="M672" s="19"/>
      <c r="N672" s="19"/>
      <c r="O672" s="19"/>
      <c r="P672" s="19"/>
      <c r="Q672" s="19"/>
      <c r="R672" s="19"/>
      <c r="S672" s="19"/>
      <c r="T672" s="19"/>
      <c r="U672" s="19"/>
      <c r="V672" s="19"/>
      <c r="W672" s="19"/>
      <c r="X672" s="19"/>
      <c r="Y672" s="19"/>
      <c r="Z672" s="19"/>
      <c r="AA672" s="19"/>
      <c r="AB672" s="19"/>
      <c r="AC672" s="19"/>
      <c r="AD672" s="19"/>
    </row>
    <row r="673" spans="1:38" s="86" customFormat="1" ht="22.5" customHeight="1" thickBot="1">
      <c r="A673" s="276" t="s">
        <v>393</v>
      </c>
      <c r="B673" s="276"/>
      <c r="C673" s="276"/>
      <c r="D673" s="276"/>
      <c r="E673" s="276"/>
      <c r="F673" s="276"/>
      <c r="S673" s="145" t="s">
        <v>1021</v>
      </c>
      <c r="V673" s="145"/>
      <c r="W673" s="145"/>
      <c r="X673" s="148"/>
      <c r="Y673" s="148"/>
      <c r="Z673" s="148"/>
      <c r="AA673" s="231" t="s">
        <v>422</v>
      </c>
      <c r="AB673" s="98"/>
      <c r="AC673" s="98"/>
      <c r="AD673" s="98"/>
      <c r="AE673" s="98"/>
      <c r="AJ673" s="82" t="s">
        <v>423</v>
      </c>
      <c r="AK673" s="82"/>
      <c r="AL673" s="82"/>
    </row>
    <row r="674" spans="1:38" s="86" customFormat="1" ht="18.75" customHeight="1">
      <c r="A674" s="256" t="s">
        <v>958</v>
      </c>
      <c r="B674" s="256"/>
      <c r="C674" s="256"/>
      <c r="D674" s="256"/>
      <c r="E674" s="256"/>
      <c r="F674" s="666"/>
      <c r="G674" s="255" t="s">
        <v>399</v>
      </c>
      <c r="H674" s="256"/>
      <c r="I674" s="256"/>
      <c r="J674" s="256"/>
      <c r="K674" s="666"/>
      <c r="L674" s="255" t="s">
        <v>391</v>
      </c>
      <c r="M674" s="256"/>
      <c r="N674" s="666"/>
      <c r="O674" s="255" t="s">
        <v>396</v>
      </c>
      <c r="P674" s="256"/>
      <c r="Q674" s="666"/>
      <c r="R674" s="312" t="s">
        <v>368</v>
      </c>
      <c r="S674" s="312"/>
      <c r="T674" s="255" t="s">
        <v>398</v>
      </c>
      <c r="U674" s="666"/>
      <c r="V674" s="255" t="s">
        <v>395</v>
      </c>
      <c r="W674" s="256"/>
      <c r="X674" s="308"/>
      <c r="Y674" s="308"/>
      <c r="Z674" s="308"/>
      <c r="AA674" s="185"/>
      <c r="AB674" s="177" t="s">
        <v>421</v>
      </c>
      <c r="AC674" s="211"/>
      <c r="AD674" s="255" t="s">
        <v>417</v>
      </c>
      <c r="AE674" s="666"/>
      <c r="AF674" s="271" t="s">
        <v>412</v>
      </c>
      <c r="AG674" s="272"/>
      <c r="AH674" s="49"/>
      <c r="AI674" s="49"/>
      <c r="AJ674" s="49"/>
      <c r="AK674" s="49"/>
      <c r="AL674" s="49"/>
    </row>
    <row r="675" spans="1:38" s="86" customFormat="1" ht="18" customHeight="1">
      <c r="A675" s="258"/>
      <c r="B675" s="258"/>
      <c r="C675" s="258"/>
      <c r="D675" s="258"/>
      <c r="E675" s="258"/>
      <c r="F675" s="268"/>
      <c r="G675" s="257"/>
      <c r="H675" s="258"/>
      <c r="I675" s="258"/>
      <c r="J675" s="258"/>
      <c r="K675" s="268"/>
      <c r="L675" s="387" t="s">
        <v>135</v>
      </c>
      <c r="M675" s="788"/>
      <c r="N675" s="386"/>
      <c r="O675" s="387" t="s">
        <v>609</v>
      </c>
      <c r="P675" s="788"/>
      <c r="Q675" s="386"/>
      <c r="R675" s="385" t="s">
        <v>392</v>
      </c>
      <c r="S675" s="385"/>
      <c r="T675" s="387" t="s">
        <v>392</v>
      </c>
      <c r="U675" s="386"/>
      <c r="V675" s="387" t="s">
        <v>397</v>
      </c>
      <c r="W675" s="788"/>
      <c r="X675" s="264"/>
      <c r="Y675" s="264"/>
      <c r="Z675" s="264"/>
      <c r="AA675" s="220"/>
      <c r="AB675" s="213"/>
      <c r="AC675" s="221"/>
      <c r="AD675" s="307"/>
      <c r="AE675" s="309"/>
      <c r="AF675" s="269" t="s">
        <v>418</v>
      </c>
      <c r="AG675" s="273"/>
      <c r="AH675" s="270"/>
      <c r="AI675" s="269" t="s">
        <v>419</v>
      </c>
      <c r="AJ675" s="273"/>
      <c r="AK675" s="273"/>
      <c r="AL675" s="273"/>
    </row>
    <row r="676" spans="1:38" s="86" customFormat="1" ht="18" customHeight="1">
      <c r="A676" s="838" t="s">
        <v>400</v>
      </c>
      <c r="B676" s="838"/>
      <c r="C676" s="838"/>
      <c r="D676" s="838"/>
      <c r="E676" s="838"/>
      <c r="F676" s="839"/>
      <c r="G676" s="721" t="s">
        <v>404</v>
      </c>
      <c r="H676" s="837"/>
      <c r="I676" s="837"/>
      <c r="J676" s="837"/>
      <c r="K676" s="722"/>
      <c r="L676" s="738">
        <v>358</v>
      </c>
      <c r="M676" s="739"/>
      <c r="N676" s="840"/>
      <c r="O676" s="738">
        <v>77343</v>
      </c>
      <c r="P676" s="739"/>
      <c r="Q676" s="840"/>
      <c r="R676" s="650">
        <v>22</v>
      </c>
      <c r="S676" s="651"/>
      <c r="T676" s="650">
        <v>6</v>
      </c>
      <c r="U676" s="651"/>
      <c r="V676" s="841">
        <v>23833</v>
      </c>
      <c r="W676" s="837"/>
      <c r="X676" s="264"/>
      <c r="Y676" s="264"/>
      <c r="Z676" s="264"/>
      <c r="AA676" s="842" t="s">
        <v>390</v>
      </c>
      <c r="AB676" s="842"/>
      <c r="AC676" s="186"/>
      <c r="AD676" s="257"/>
      <c r="AE676" s="268"/>
      <c r="AF676" s="257"/>
      <c r="AG676" s="258"/>
      <c r="AH676" s="268"/>
      <c r="AI676" s="16"/>
      <c r="AJ676" s="53"/>
      <c r="AK676" s="348" t="s">
        <v>420</v>
      </c>
      <c r="AL676" s="349"/>
    </row>
    <row r="677" spans="1:38" s="86" customFormat="1" ht="18" customHeight="1">
      <c r="A677" s="653" t="s">
        <v>401</v>
      </c>
      <c r="B677" s="653"/>
      <c r="C677" s="653"/>
      <c r="D677" s="653"/>
      <c r="E677" s="653"/>
      <c r="F677" s="843"/>
      <c r="G677" s="251" t="s">
        <v>405</v>
      </c>
      <c r="H677" s="265"/>
      <c r="I677" s="265"/>
      <c r="J677" s="265"/>
      <c r="K677" s="252"/>
      <c r="L677" s="654">
        <v>1320</v>
      </c>
      <c r="M677" s="740"/>
      <c r="N677" s="655"/>
      <c r="O677" s="654">
        <v>115734</v>
      </c>
      <c r="P677" s="740"/>
      <c r="Q677" s="655"/>
      <c r="R677" s="306">
        <v>57</v>
      </c>
      <c r="S677" s="238"/>
      <c r="T677" s="306">
        <v>2</v>
      </c>
      <c r="U677" s="238"/>
      <c r="V677" s="844">
        <v>27404</v>
      </c>
      <c r="W677" s="286"/>
      <c r="X677" s="264"/>
      <c r="Y677" s="264"/>
      <c r="Z677" s="264"/>
      <c r="AA677" s="264" t="s">
        <v>988</v>
      </c>
      <c r="AB677" s="264"/>
      <c r="AC677" s="238"/>
      <c r="AD677" s="654">
        <f aca="true" t="shared" si="7" ref="AD677:AD682">SUM(AF677:AJ677)</f>
        <v>964</v>
      </c>
      <c r="AE677" s="655"/>
      <c r="AF677" s="654">
        <v>700</v>
      </c>
      <c r="AG677" s="740"/>
      <c r="AH677" s="655"/>
      <c r="AI677" s="654">
        <v>264</v>
      </c>
      <c r="AJ677" s="655"/>
      <c r="AK677" s="654">
        <v>28</v>
      </c>
      <c r="AL677" s="740"/>
    </row>
    <row r="678" spans="1:51" s="86" customFormat="1" ht="18.75" customHeight="1">
      <c r="A678" s="653" t="s">
        <v>402</v>
      </c>
      <c r="B678" s="653"/>
      <c r="C678" s="653"/>
      <c r="D678" s="653"/>
      <c r="E678" s="653"/>
      <c r="F678" s="843"/>
      <c r="G678" s="251" t="s">
        <v>406</v>
      </c>
      <c r="H678" s="265"/>
      <c r="I678" s="265"/>
      <c r="J678" s="265"/>
      <c r="K678" s="252"/>
      <c r="L678" s="654">
        <v>1224</v>
      </c>
      <c r="M678" s="740"/>
      <c r="N678" s="655"/>
      <c r="O678" s="654">
        <v>121227</v>
      </c>
      <c r="P678" s="740"/>
      <c r="Q678" s="655"/>
      <c r="R678" s="306">
        <v>53</v>
      </c>
      <c r="S678" s="238"/>
      <c r="T678" s="306">
        <v>1</v>
      </c>
      <c r="U678" s="238"/>
      <c r="V678" s="844">
        <v>28157</v>
      </c>
      <c r="W678" s="286"/>
      <c r="X678" s="264"/>
      <c r="Y678" s="264"/>
      <c r="Z678" s="264"/>
      <c r="AA678" s="264" t="s">
        <v>602</v>
      </c>
      <c r="AB678" s="264"/>
      <c r="AC678" s="238"/>
      <c r="AD678" s="654">
        <f t="shared" si="7"/>
        <v>1003</v>
      </c>
      <c r="AE678" s="655"/>
      <c r="AF678" s="654">
        <v>729</v>
      </c>
      <c r="AG678" s="740"/>
      <c r="AH678" s="655"/>
      <c r="AI678" s="654">
        <v>274</v>
      </c>
      <c r="AJ678" s="655"/>
      <c r="AK678" s="654">
        <v>26</v>
      </c>
      <c r="AL678" s="740"/>
      <c r="AN678" s="77"/>
      <c r="AO678" s="77"/>
      <c r="AP678" s="77"/>
      <c r="AQ678" s="159"/>
      <c r="AR678" s="159"/>
      <c r="AS678" s="159"/>
      <c r="AT678" s="159"/>
      <c r="AU678" s="159"/>
      <c r="AV678" s="159"/>
      <c r="AW678" s="159"/>
      <c r="AX678" s="159"/>
      <c r="AY678" s="159"/>
    </row>
    <row r="679" spans="1:51" s="86" customFormat="1" ht="18.75" customHeight="1">
      <c r="A679" s="286"/>
      <c r="B679" s="286"/>
      <c r="C679" s="286"/>
      <c r="D679" s="286"/>
      <c r="E679" s="286"/>
      <c r="F679" s="252"/>
      <c r="G679" s="251" t="s">
        <v>407</v>
      </c>
      <c r="H679" s="265"/>
      <c r="I679" s="265"/>
      <c r="J679" s="265"/>
      <c r="K679" s="252"/>
      <c r="L679" s="654"/>
      <c r="M679" s="740"/>
      <c r="N679" s="655"/>
      <c r="O679" s="654"/>
      <c r="P679" s="740"/>
      <c r="Q679" s="655"/>
      <c r="R679" s="306"/>
      <c r="S679" s="238"/>
      <c r="T679" s="306"/>
      <c r="U679" s="238"/>
      <c r="V679" s="251"/>
      <c r="W679" s="286"/>
      <c r="X679" s="264"/>
      <c r="Y679" s="264"/>
      <c r="Z679" s="264"/>
      <c r="AA679" s="264" t="s">
        <v>603</v>
      </c>
      <c r="AB679" s="264"/>
      <c r="AC679" s="238"/>
      <c r="AD679" s="654">
        <f t="shared" si="7"/>
        <v>999</v>
      </c>
      <c r="AE679" s="655"/>
      <c r="AF679" s="654">
        <v>790</v>
      </c>
      <c r="AG679" s="740"/>
      <c r="AH679" s="655"/>
      <c r="AI679" s="654">
        <v>209</v>
      </c>
      <c r="AJ679" s="655"/>
      <c r="AK679" s="654">
        <v>26</v>
      </c>
      <c r="AL679" s="740"/>
      <c r="AN679" s="77"/>
      <c r="AO679" s="77"/>
      <c r="AP679" s="77"/>
      <c r="AQ679" s="159"/>
      <c r="AR679" s="159"/>
      <c r="AS679" s="159"/>
      <c r="AT679" s="159"/>
      <c r="AU679" s="159"/>
      <c r="AV679" s="159"/>
      <c r="AW679" s="159"/>
      <c r="AX679" s="159"/>
      <c r="AY679" s="159"/>
    </row>
    <row r="680" spans="1:51" s="86" customFormat="1" ht="18.75" customHeight="1">
      <c r="A680" s="286"/>
      <c r="B680" s="286"/>
      <c r="C680" s="286"/>
      <c r="D680" s="286"/>
      <c r="E680" s="286"/>
      <c r="F680" s="252"/>
      <c r="G680" s="251" t="s">
        <v>408</v>
      </c>
      <c r="H680" s="265"/>
      <c r="I680" s="265"/>
      <c r="J680" s="265"/>
      <c r="K680" s="252"/>
      <c r="L680" s="654"/>
      <c r="M680" s="740"/>
      <c r="N680" s="655"/>
      <c r="O680" s="654"/>
      <c r="P680" s="740"/>
      <c r="Q680" s="655"/>
      <c r="R680" s="306"/>
      <c r="S680" s="238"/>
      <c r="T680" s="306"/>
      <c r="U680" s="238"/>
      <c r="V680" s="251"/>
      <c r="W680" s="286"/>
      <c r="X680" s="264"/>
      <c r="Y680" s="264"/>
      <c r="Z680" s="264"/>
      <c r="AA680" s="264" t="s">
        <v>604</v>
      </c>
      <c r="AB680" s="264"/>
      <c r="AC680" s="238"/>
      <c r="AD680" s="654">
        <f t="shared" si="7"/>
        <v>1227</v>
      </c>
      <c r="AE680" s="655"/>
      <c r="AF680" s="654">
        <v>1021</v>
      </c>
      <c r="AG680" s="740"/>
      <c r="AH680" s="655"/>
      <c r="AI680" s="654">
        <v>206</v>
      </c>
      <c r="AJ680" s="655"/>
      <c r="AK680" s="654">
        <v>30</v>
      </c>
      <c r="AL680" s="740"/>
      <c r="AN680" s="77"/>
      <c r="AO680" s="77"/>
      <c r="AP680" s="77"/>
      <c r="AQ680" s="159"/>
      <c r="AR680" s="159"/>
      <c r="AS680" s="159"/>
      <c r="AT680" s="159"/>
      <c r="AU680" s="159"/>
      <c r="AV680" s="159"/>
      <c r="AW680" s="159"/>
      <c r="AX680" s="159"/>
      <c r="AY680" s="159"/>
    </row>
    <row r="681" spans="1:51" s="86" customFormat="1" ht="18.75" customHeight="1">
      <c r="A681" s="286"/>
      <c r="B681" s="286"/>
      <c r="C681" s="286"/>
      <c r="D681" s="286"/>
      <c r="E681" s="286"/>
      <c r="F681" s="252"/>
      <c r="G681" s="251" t="s">
        <v>409</v>
      </c>
      <c r="H681" s="265"/>
      <c r="I681" s="265"/>
      <c r="J681" s="265"/>
      <c r="K681" s="252"/>
      <c r="L681" s="654"/>
      <c r="M681" s="740"/>
      <c r="N681" s="655"/>
      <c r="O681" s="654"/>
      <c r="P681" s="740"/>
      <c r="Q681" s="655"/>
      <c r="R681" s="306"/>
      <c r="S681" s="238"/>
      <c r="T681" s="306"/>
      <c r="U681" s="238"/>
      <c r="V681" s="251"/>
      <c r="W681" s="286"/>
      <c r="X681" s="264"/>
      <c r="Y681" s="264"/>
      <c r="Z681" s="264"/>
      <c r="AA681" s="264" t="s">
        <v>605</v>
      </c>
      <c r="AB681" s="264"/>
      <c r="AC681" s="238"/>
      <c r="AD681" s="654">
        <f t="shared" si="7"/>
        <v>1184</v>
      </c>
      <c r="AE681" s="655"/>
      <c r="AF681" s="654">
        <v>971</v>
      </c>
      <c r="AG681" s="740"/>
      <c r="AH681" s="655"/>
      <c r="AI681" s="654">
        <v>213</v>
      </c>
      <c r="AJ681" s="655"/>
      <c r="AK681" s="654">
        <v>36</v>
      </c>
      <c r="AL681" s="740"/>
      <c r="AN681" s="77"/>
      <c r="AO681" s="77"/>
      <c r="AP681" s="77"/>
      <c r="AQ681" s="159"/>
      <c r="AR681" s="159"/>
      <c r="AS681" s="159"/>
      <c r="AT681" s="159"/>
      <c r="AU681" s="159"/>
      <c r="AV681" s="159"/>
      <c r="AW681" s="159"/>
      <c r="AX681" s="159"/>
      <c r="AY681" s="159"/>
    </row>
    <row r="682" spans="1:51" s="86" customFormat="1" ht="18.75" customHeight="1">
      <c r="A682" s="623" t="s">
        <v>394</v>
      </c>
      <c r="B682" s="623"/>
      <c r="C682" s="623"/>
      <c r="D682" s="623"/>
      <c r="E682" s="623"/>
      <c r="F682" s="843"/>
      <c r="G682" s="251" t="s">
        <v>410</v>
      </c>
      <c r="H682" s="265"/>
      <c r="I682" s="265"/>
      <c r="J682" s="265"/>
      <c r="K682" s="252"/>
      <c r="L682" s="654">
        <v>266</v>
      </c>
      <c r="M682" s="740"/>
      <c r="N682" s="655"/>
      <c r="O682" s="654">
        <v>19792</v>
      </c>
      <c r="P682" s="740"/>
      <c r="Q682" s="655"/>
      <c r="R682" s="306">
        <v>19</v>
      </c>
      <c r="S682" s="238"/>
      <c r="T682" s="306">
        <v>1</v>
      </c>
      <c r="U682" s="238"/>
      <c r="V682" s="844">
        <v>31809</v>
      </c>
      <c r="W682" s="286"/>
      <c r="X682" s="264"/>
      <c r="Y682" s="264"/>
      <c r="Z682" s="264"/>
      <c r="AA682" s="264" t="s">
        <v>707</v>
      </c>
      <c r="AB682" s="264"/>
      <c r="AC682" s="238"/>
      <c r="AD682" s="654">
        <f t="shared" si="7"/>
        <v>1039</v>
      </c>
      <c r="AE682" s="655"/>
      <c r="AF682" s="654">
        <v>924</v>
      </c>
      <c r="AG682" s="740"/>
      <c r="AH682" s="655"/>
      <c r="AI682" s="654">
        <v>115</v>
      </c>
      <c r="AJ682" s="655"/>
      <c r="AK682" s="654">
        <v>46</v>
      </c>
      <c r="AL682" s="740"/>
      <c r="AN682" s="77"/>
      <c r="AO682" s="77"/>
      <c r="AP682" s="77"/>
      <c r="AQ682" s="159"/>
      <c r="AR682" s="159"/>
      <c r="AS682" s="159"/>
      <c r="AT682" s="159"/>
      <c r="AU682" s="159"/>
      <c r="AV682" s="159"/>
      <c r="AW682" s="159"/>
      <c r="AX682" s="159"/>
      <c r="AY682" s="159"/>
    </row>
    <row r="683" spans="1:51" s="86" customFormat="1" ht="18.75" customHeight="1">
      <c r="A683" s="623" t="s">
        <v>403</v>
      </c>
      <c r="B683" s="623"/>
      <c r="C683" s="623"/>
      <c r="D683" s="623"/>
      <c r="E683" s="623"/>
      <c r="F683" s="843"/>
      <c r="G683" s="251" t="s">
        <v>14</v>
      </c>
      <c r="H683" s="265"/>
      <c r="I683" s="265"/>
      <c r="J683" s="265"/>
      <c r="K683" s="252"/>
      <c r="L683" s="654">
        <v>15</v>
      </c>
      <c r="M683" s="740"/>
      <c r="N683" s="655"/>
      <c r="O683" s="654">
        <v>920</v>
      </c>
      <c r="P683" s="740"/>
      <c r="Q683" s="655"/>
      <c r="R683" s="306">
        <v>2</v>
      </c>
      <c r="S683" s="264"/>
      <c r="T683" s="306">
        <v>1</v>
      </c>
      <c r="U683" s="238"/>
      <c r="V683" s="844">
        <v>28095</v>
      </c>
      <c r="W683" s="264"/>
      <c r="X683" s="264"/>
      <c r="Y683" s="264"/>
      <c r="Z683" s="264"/>
      <c r="AA683" s="264" t="s">
        <v>733</v>
      </c>
      <c r="AB683" s="264"/>
      <c r="AC683" s="238"/>
      <c r="AD683" s="654">
        <v>1020</v>
      </c>
      <c r="AE683" s="655"/>
      <c r="AF683" s="654">
        <v>895</v>
      </c>
      <c r="AG683" s="740"/>
      <c r="AH683" s="655"/>
      <c r="AI683" s="654">
        <v>125</v>
      </c>
      <c r="AJ683" s="655"/>
      <c r="AK683" s="654">
        <v>41</v>
      </c>
      <c r="AL683" s="740"/>
      <c r="AN683" s="77"/>
      <c r="AO683" s="77"/>
      <c r="AP683" s="77"/>
      <c r="AQ683" s="159"/>
      <c r="AR683" s="159"/>
      <c r="AS683" s="159"/>
      <c r="AT683" s="159"/>
      <c r="AU683" s="159"/>
      <c r="AV683" s="159"/>
      <c r="AW683" s="159"/>
      <c r="AX683" s="159"/>
      <c r="AY683" s="159"/>
    </row>
    <row r="684" spans="1:51" s="86" customFormat="1" ht="18.75" customHeight="1" thickBot="1">
      <c r="A684" s="653" t="s">
        <v>590</v>
      </c>
      <c r="B684" s="653"/>
      <c r="C684" s="653"/>
      <c r="D684" s="653"/>
      <c r="E684" s="653"/>
      <c r="F684" s="843"/>
      <c r="G684" s="845" t="s">
        <v>779</v>
      </c>
      <c r="H684" s="846"/>
      <c r="I684" s="846"/>
      <c r="J684" s="846"/>
      <c r="K684" s="847"/>
      <c r="L684" s="686">
        <v>269</v>
      </c>
      <c r="M684" s="688"/>
      <c r="N684" s="687"/>
      <c r="O684" s="848">
        <v>18178</v>
      </c>
      <c r="P684" s="849"/>
      <c r="Q684" s="850"/>
      <c r="R684" s="306">
        <v>30</v>
      </c>
      <c r="S684" s="238"/>
      <c r="T684" s="235">
        <v>2</v>
      </c>
      <c r="U684" s="266"/>
      <c r="V684" s="844">
        <v>38169</v>
      </c>
      <c r="W684" s="264"/>
      <c r="X684" s="264"/>
      <c r="Y684" s="264"/>
      <c r="Z684" s="264"/>
      <c r="AA684" s="264" t="s">
        <v>746</v>
      </c>
      <c r="AB684" s="264"/>
      <c r="AC684" s="238"/>
      <c r="AD684" s="654">
        <f>SUM(AF684:AJ684)</f>
        <v>986</v>
      </c>
      <c r="AE684" s="655"/>
      <c r="AF684" s="654">
        <v>861</v>
      </c>
      <c r="AG684" s="740"/>
      <c r="AH684" s="655"/>
      <c r="AI684" s="654">
        <v>125</v>
      </c>
      <c r="AJ684" s="655"/>
      <c r="AK684" s="654">
        <v>42</v>
      </c>
      <c r="AL684" s="740"/>
      <c r="AN684" s="77"/>
      <c r="AO684" s="77"/>
      <c r="AP684" s="77"/>
      <c r="AQ684" s="159"/>
      <c r="AR684" s="159"/>
      <c r="AS684" s="159"/>
      <c r="AT684" s="159"/>
      <c r="AU684" s="159"/>
      <c r="AV684" s="159"/>
      <c r="AW684" s="159"/>
      <c r="AX684" s="159"/>
      <c r="AY684" s="159"/>
    </row>
    <row r="685" spans="1:51" s="86" customFormat="1" ht="18.75" customHeight="1">
      <c r="A685" s="28"/>
      <c r="B685" s="28"/>
      <c r="C685" s="28"/>
      <c r="D685" s="28"/>
      <c r="E685" s="28"/>
      <c r="F685" s="28"/>
      <c r="G685" s="28"/>
      <c r="H685" s="28"/>
      <c r="I685" s="28"/>
      <c r="J685" s="28"/>
      <c r="K685" s="28"/>
      <c r="L685" s="28"/>
      <c r="M685" s="28"/>
      <c r="N685" s="28"/>
      <c r="O685" s="28"/>
      <c r="P685" s="28"/>
      <c r="Q685" s="232" t="s">
        <v>589</v>
      </c>
      <c r="R685" s="232"/>
      <c r="S685" s="232"/>
      <c r="T685" s="232"/>
      <c r="U685" s="232"/>
      <c r="V685" s="232"/>
      <c r="W685" s="232"/>
      <c r="X685" s="264"/>
      <c r="Y685" s="264"/>
      <c r="Z685" s="264"/>
      <c r="AA685" s="264" t="s">
        <v>795</v>
      </c>
      <c r="AB685" s="264"/>
      <c r="AC685" s="238"/>
      <c r="AD685" s="654">
        <v>911</v>
      </c>
      <c r="AE685" s="655"/>
      <c r="AF685" s="654">
        <v>795</v>
      </c>
      <c r="AG685" s="740"/>
      <c r="AH685" s="655"/>
      <c r="AI685" s="654">
        <v>116</v>
      </c>
      <c r="AJ685" s="655"/>
      <c r="AK685" s="654">
        <v>33</v>
      </c>
      <c r="AL685" s="740"/>
      <c r="AN685" s="77"/>
      <c r="AO685" s="77"/>
      <c r="AP685" s="77"/>
      <c r="AQ685" s="159"/>
      <c r="AR685" s="159"/>
      <c r="AS685" s="159"/>
      <c r="AT685" s="159"/>
      <c r="AU685" s="159"/>
      <c r="AV685" s="159"/>
      <c r="AW685" s="159"/>
      <c r="AX685" s="159"/>
      <c r="AY685" s="159"/>
    </row>
    <row r="686" spans="1:51" s="86" customFormat="1" ht="18.75" customHeight="1">
      <c r="A686" s="264"/>
      <c r="B686" s="264"/>
      <c r="C686" s="684"/>
      <c r="D686" s="684"/>
      <c r="E686" s="684"/>
      <c r="F686" s="684"/>
      <c r="G686" s="684"/>
      <c r="H686" s="684"/>
      <c r="I686" s="684"/>
      <c r="J686" s="684"/>
      <c r="K686" s="684"/>
      <c r="L686" s="684"/>
      <c r="M686" s="684"/>
      <c r="N686" s="684"/>
      <c r="O686" s="684"/>
      <c r="P686" s="684"/>
      <c r="Q686" s="684"/>
      <c r="R686" s="684"/>
      <c r="S686" s="684"/>
      <c r="T686" s="684"/>
      <c r="U686" s="684"/>
      <c r="V686" s="264"/>
      <c r="W686" s="264"/>
      <c r="AA686" s="264" t="s">
        <v>855</v>
      </c>
      <c r="AB686" s="264"/>
      <c r="AC686" s="238"/>
      <c r="AD686" s="740">
        <v>885</v>
      </c>
      <c r="AE686" s="655"/>
      <c r="AF686" s="654">
        <v>770</v>
      </c>
      <c r="AG686" s="740"/>
      <c r="AH686" s="655"/>
      <c r="AI686" s="740">
        <v>115</v>
      </c>
      <c r="AJ686" s="655"/>
      <c r="AK686" s="654">
        <v>31</v>
      </c>
      <c r="AL686" s="740"/>
      <c r="AN686" s="77"/>
      <c r="AO686" s="77"/>
      <c r="AP686" s="77"/>
      <c r="AQ686" s="159"/>
      <c r="AR686" s="159"/>
      <c r="AS686" s="159"/>
      <c r="AT686" s="159"/>
      <c r="AU686" s="159"/>
      <c r="AV686" s="159"/>
      <c r="AW686" s="159"/>
      <c r="AX686" s="159"/>
      <c r="AY686" s="159"/>
    </row>
    <row r="687" spans="1:51" s="86" customFormat="1" ht="18.75" customHeight="1">
      <c r="A687" s="19"/>
      <c r="B687" s="19"/>
      <c r="C687" s="19"/>
      <c r="D687" s="19"/>
      <c r="E687" s="19"/>
      <c r="F687" s="19"/>
      <c r="G687" s="19"/>
      <c r="H687" s="19"/>
      <c r="I687" s="19"/>
      <c r="J687" s="19"/>
      <c r="K687" s="19"/>
      <c r="L687" s="19"/>
      <c r="M687" s="19"/>
      <c r="N687" s="19"/>
      <c r="O687" s="19"/>
      <c r="P687" s="19"/>
      <c r="Q687" s="19"/>
      <c r="R687" s="19"/>
      <c r="S687" s="148"/>
      <c r="T687" s="148"/>
      <c r="U687" s="148"/>
      <c r="V687" s="148"/>
      <c r="W687" s="148"/>
      <c r="X687" s="851"/>
      <c r="Y687" s="851"/>
      <c r="AA687" s="264" t="s">
        <v>548</v>
      </c>
      <c r="AB687" s="264"/>
      <c r="AC687" s="238"/>
      <c r="AD687" s="654">
        <v>839</v>
      </c>
      <c r="AE687" s="655"/>
      <c r="AF687" s="654">
        <v>745</v>
      </c>
      <c r="AG687" s="740"/>
      <c r="AH687" s="655"/>
      <c r="AI687" s="654">
        <v>94</v>
      </c>
      <c r="AJ687" s="655"/>
      <c r="AK687" s="654">
        <v>28</v>
      </c>
      <c r="AL687" s="740"/>
      <c r="AN687" s="77"/>
      <c r="AO687" s="77"/>
      <c r="AP687" s="77"/>
      <c r="AQ687" s="159"/>
      <c r="AR687" s="159"/>
      <c r="AS687" s="159"/>
      <c r="AT687" s="159"/>
      <c r="AU687" s="159"/>
      <c r="AV687" s="159"/>
      <c r="AW687" s="159"/>
      <c r="AX687" s="159"/>
      <c r="AY687" s="159"/>
    </row>
    <row r="688" spans="1:51" s="86" customFormat="1" ht="18.75" customHeight="1">
      <c r="A688" s="19"/>
      <c r="B688" s="19"/>
      <c r="C688" s="19"/>
      <c r="D688" s="19"/>
      <c r="E688" s="19"/>
      <c r="F688" s="19"/>
      <c r="G688" s="19"/>
      <c r="H688" s="19"/>
      <c r="I688" s="19"/>
      <c r="J688" s="19"/>
      <c r="K688" s="19"/>
      <c r="L688" s="19"/>
      <c r="M688" s="19"/>
      <c r="N688" s="19"/>
      <c r="O688" s="19"/>
      <c r="P688" s="19"/>
      <c r="Q688" s="19"/>
      <c r="R688" s="19"/>
      <c r="S688" s="148"/>
      <c r="T688" s="148"/>
      <c r="U688" s="148"/>
      <c r="V688" s="148"/>
      <c r="W688" s="148"/>
      <c r="X688" s="148"/>
      <c r="Y688" s="148"/>
      <c r="Z688" s="148"/>
      <c r="AA688" s="264" t="s">
        <v>854</v>
      </c>
      <c r="AB688" s="264"/>
      <c r="AC688" s="238"/>
      <c r="AD688" s="654">
        <v>843</v>
      </c>
      <c r="AE688" s="740"/>
      <c r="AF688" s="761">
        <v>751</v>
      </c>
      <c r="AG688" s="761"/>
      <c r="AH688" s="761"/>
      <c r="AI688" s="761">
        <v>92</v>
      </c>
      <c r="AJ688" s="761"/>
      <c r="AK688" s="654">
        <v>26</v>
      </c>
      <c r="AL688" s="740"/>
      <c r="AN688" s="77"/>
      <c r="AO688" s="77"/>
      <c r="AP688" s="77"/>
      <c r="AQ688" s="159"/>
      <c r="AR688" s="159"/>
      <c r="AS688" s="159"/>
      <c r="AT688" s="159"/>
      <c r="AU688" s="159"/>
      <c r="AV688" s="159"/>
      <c r="AW688" s="159"/>
      <c r="AX688" s="159"/>
      <c r="AY688" s="159"/>
    </row>
    <row r="689" spans="19:51" s="86" customFormat="1" ht="18.75" customHeight="1">
      <c r="S689" s="148"/>
      <c r="T689" s="148"/>
      <c r="U689" s="148"/>
      <c r="V689" s="148"/>
      <c r="W689" s="148"/>
      <c r="X689" s="148"/>
      <c r="Y689" s="148"/>
      <c r="Z689" s="148"/>
      <c r="AA689" s="264" t="s">
        <v>982</v>
      </c>
      <c r="AB689" s="264"/>
      <c r="AC689" s="238"/>
      <c r="AD689" s="654">
        <v>885</v>
      </c>
      <c r="AE689" s="740"/>
      <c r="AF689" s="761">
        <v>778</v>
      </c>
      <c r="AG689" s="761"/>
      <c r="AH689" s="761"/>
      <c r="AI689" s="761">
        <v>107</v>
      </c>
      <c r="AJ689" s="761"/>
      <c r="AK689" s="654">
        <v>26</v>
      </c>
      <c r="AL689" s="740"/>
      <c r="AN689" s="77"/>
      <c r="AO689" s="77"/>
      <c r="AP689" s="77"/>
      <c r="AQ689" s="159"/>
      <c r="AR689" s="159"/>
      <c r="AS689" s="159"/>
      <c r="AT689" s="159"/>
      <c r="AU689" s="159"/>
      <c r="AV689" s="159"/>
      <c r="AW689" s="159"/>
      <c r="AX689" s="159"/>
      <c r="AY689" s="159"/>
    </row>
    <row r="690" spans="19:51" s="86" customFormat="1" ht="18.75" customHeight="1" thickBot="1">
      <c r="S690" s="148"/>
      <c r="T690" s="148"/>
      <c r="U690" s="148"/>
      <c r="V690" s="148"/>
      <c r="W690" s="148"/>
      <c r="X690" s="148"/>
      <c r="Y690" s="148"/>
      <c r="Z690" s="148"/>
      <c r="AA690" s="236" t="s">
        <v>1003</v>
      </c>
      <c r="AB690" s="236"/>
      <c r="AC690" s="266"/>
      <c r="AD690" s="686">
        <v>903</v>
      </c>
      <c r="AE690" s="688"/>
      <c r="AF690" s="762">
        <v>789</v>
      </c>
      <c r="AG690" s="762"/>
      <c r="AH690" s="762"/>
      <c r="AI690" s="762">
        <v>114</v>
      </c>
      <c r="AJ690" s="762"/>
      <c r="AK690" s="686">
        <v>26</v>
      </c>
      <c r="AL690" s="688"/>
      <c r="AN690" s="77"/>
      <c r="AO690" s="77"/>
      <c r="AP690" s="77"/>
      <c r="AQ690" s="159"/>
      <c r="AR690" s="159"/>
      <c r="AS690" s="159"/>
      <c r="AT690" s="159"/>
      <c r="AU690" s="159"/>
      <c r="AV690" s="159"/>
      <c r="AW690" s="159"/>
      <c r="AX690" s="159"/>
      <c r="AY690" s="159"/>
    </row>
    <row r="691" spans="19:51" s="86" customFormat="1" ht="18.75" customHeight="1">
      <c r="S691" s="148"/>
      <c r="T691" s="148"/>
      <c r="U691" s="148"/>
      <c r="V691" s="148"/>
      <c r="W691" s="148"/>
      <c r="X691" s="148"/>
      <c r="Y691" s="148"/>
      <c r="Z691" s="148"/>
      <c r="AA691" s="28"/>
      <c r="AB691" s="28"/>
      <c r="AC691" s="28"/>
      <c r="AD691" s="28"/>
      <c r="AE691" s="28"/>
      <c r="AF691" s="28"/>
      <c r="AG691" s="28"/>
      <c r="AH691" s="232" t="s">
        <v>800</v>
      </c>
      <c r="AI691" s="232"/>
      <c r="AJ691" s="232"/>
      <c r="AK691" s="232"/>
      <c r="AL691" s="232"/>
      <c r="AN691" s="77"/>
      <c r="AO691" s="77"/>
      <c r="AP691" s="77"/>
      <c r="AQ691" s="159"/>
      <c r="AR691" s="159"/>
      <c r="AS691" s="159"/>
      <c r="AT691" s="159"/>
      <c r="AU691" s="159"/>
      <c r="AV691" s="159"/>
      <c r="AW691" s="159"/>
      <c r="AX691" s="159"/>
      <c r="AY691" s="159"/>
    </row>
    <row r="692" spans="35:38" s="86" customFormat="1" ht="18.75" customHeight="1">
      <c r="AI692" s="19"/>
      <c r="AJ692" s="19"/>
      <c r="AK692" s="19"/>
      <c r="AL692" s="19"/>
    </row>
    <row r="693" spans="1:38" s="86" customFormat="1" ht="18.75" customHeight="1" thickBot="1">
      <c r="A693" s="276" t="s">
        <v>780</v>
      </c>
      <c r="B693" s="276"/>
      <c r="C693" s="276"/>
      <c r="D693" s="276"/>
      <c r="E693" s="276"/>
      <c r="F693" s="276"/>
      <c r="U693" s="145"/>
      <c r="V693" s="145"/>
      <c r="W693" s="148"/>
      <c r="X693" s="148"/>
      <c r="Y693" s="148"/>
      <c r="Z693" s="148"/>
      <c r="AA693" s="148"/>
      <c r="AB693" s="148"/>
      <c r="AC693" s="222"/>
      <c r="AD693" s="276" t="s">
        <v>411</v>
      </c>
      <c r="AE693" s="276"/>
      <c r="AF693" s="276"/>
      <c r="AG693" s="276"/>
      <c r="AH693" s="276"/>
      <c r="AI693" s="276"/>
      <c r="AJ693" s="82" t="s">
        <v>416</v>
      </c>
      <c r="AK693" s="82"/>
      <c r="AL693" s="82"/>
    </row>
    <row r="694" spans="1:38" s="86" customFormat="1" ht="18.75" customHeight="1">
      <c r="A694" s="28"/>
      <c r="B694" s="28"/>
      <c r="C694" s="271" t="s">
        <v>781</v>
      </c>
      <c r="D694" s="272"/>
      <c r="E694" s="272"/>
      <c r="F694" s="272"/>
      <c r="G694" s="272"/>
      <c r="H694" s="272"/>
      <c r="I694" s="272"/>
      <c r="J694" s="272"/>
      <c r="K694" s="272"/>
      <c r="L694" s="272"/>
      <c r="M694" s="272"/>
      <c r="N694" s="272"/>
      <c r="O694" s="272"/>
      <c r="P694" s="272"/>
      <c r="Q694" s="272"/>
      <c r="R694" s="272"/>
      <c r="S694" s="272"/>
      <c r="T694" s="272"/>
      <c r="U694" s="272"/>
      <c r="V694" s="289"/>
      <c r="W694" s="256" t="s">
        <v>789</v>
      </c>
      <c r="X694" s="256"/>
      <c r="Y694" s="256"/>
      <c r="Z694" s="256"/>
      <c r="AA694" s="256"/>
      <c r="AB694" s="256"/>
      <c r="AC694" s="38"/>
      <c r="AD694" s="641" t="s">
        <v>722</v>
      </c>
      <c r="AE694" s="642"/>
      <c r="AF694" s="642"/>
      <c r="AG694" s="271" t="s">
        <v>415</v>
      </c>
      <c r="AH694" s="272"/>
      <c r="AI694" s="272"/>
      <c r="AJ694" s="272"/>
      <c r="AK694" s="272"/>
      <c r="AL694" s="272"/>
    </row>
    <row r="695" spans="1:38" s="86" customFormat="1" ht="18.75" customHeight="1">
      <c r="A695" s="19"/>
      <c r="B695" s="19"/>
      <c r="C695" s="288" t="s">
        <v>782</v>
      </c>
      <c r="D695" s="288"/>
      <c r="E695" s="288"/>
      <c r="F695" s="288"/>
      <c r="G695" s="288"/>
      <c r="H695" s="288"/>
      <c r="I695" s="288"/>
      <c r="J695" s="288"/>
      <c r="K695" s="288"/>
      <c r="L695" s="288"/>
      <c r="M695" s="348" t="s">
        <v>788</v>
      </c>
      <c r="N695" s="349"/>
      <c r="O695" s="349"/>
      <c r="P695" s="349"/>
      <c r="Q695" s="349"/>
      <c r="R695" s="349"/>
      <c r="S695" s="349"/>
      <c r="T695" s="349"/>
      <c r="U695" s="349"/>
      <c r="V695" s="381"/>
      <c r="W695" s="258" t="s">
        <v>790</v>
      </c>
      <c r="X695" s="258"/>
      <c r="Y695" s="258"/>
      <c r="Z695" s="258"/>
      <c r="AA695" s="258"/>
      <c r="AB695" s="258"/>
      <c r="AC695" s="77"/>
      <c r="AD695" s="643"/>
      <c r="AE695" s="644"/>
      <c r="AF695" s="644"/>
      <c r="AG695" s="348" t="s">
        <v>413</v>
      </c>
      <c r="AH695" s="349"/>
      <c r="AI695" s="381"/>
      <c r="AJ695" s="348" t="s">
        <v>414</v>
      </c>
      <c r="AK695" s="349"/>
      <c r="AL695" s="349"/>
    </row>
    <row r="696" spans="1:38" s="86" customFormat="1" ht="18.75" customHeight="1">
      <c r="A696" s="206"/>
      <c r="B696" s="180"/>
      <c r="C696" s="852" t="s">
        <v>783</v>
      </c>
      <c r="D696" s="852"/>
      <c r="E696" s="852"/>
      <c r="F696" s="852" t="s">
        <v>784</v>
      </c>
      <c r="G696" s="852"/>
      <c r="H696" s="852"/>
      <c r="I696" s="852" t="s">
        <v>785</v>
      </c>
      <c r="J696" s="852"/>
      <c r="K696" s="852"/>
      <c r="L696" s="852"/>
      <c r="M696" s="853" t="s">
        <v>783</v>
      </c>
      <c r="N696" s="854"/>
      <c r="O696" s="855"/>
      <c r="P696" s="852" t="s">
        <v>784</v>
      </c>
      <c r="Q696" s="852"/>
      <c r="R696" s="852"/>
      <c r="S696" s="853" t="s">
        <v>785</v>
      </c>
      <c r="T696" s="854"/>
      <c r="U696" s="854"/>
      <c r="V696" s="855"/>
      <c r="W696" s="852" t="s">
        <v>786</v>
      </c>
      <c r="X696" s="852"/>
      <c r="Y696" s="852"/>
      <c r="Z696" s="852" t="s">
        <v>787</v>
      </c>
      <c r="AA696" s="852"/>
      <c r="AB696" s="853"/>
      <c r="AD696" s="264" t="s">
        <v>988</v>
      </c>
      <c r="AE696" s="264"/>
      <c r="AF696" s="238"/>
      <c r="AG696" s="654">
        <v>1163</v>
      </c>
      <c r="AH696" s="740"/>
      <c r="AI696" s="655"/>
      <c r="AJ696" s="306">
        <v>490</v>
      </c>
      <c r="AK696" s="264"/>
      <c r="AL696" s="264"/>
    </row>
    <row r="697" spans="1:48" s="86" customFormat="1" ht="18.75" customHeight="1">
      <c r="A697" s="856" t="s">
        <v>802</v>
      </c>
      <c r="B697" s="856"/>
      <c r="C697" s="81"/>
      <c r="D697" s="19"/>
      <c r="E697" s="19">
        <v>236</v>
      </c>
      <c r="F697" s="81"/>
      <c r="G697" s="19"/>
      <c r="H697" s="19">
        <v>883</v>
      </c>
      <c r="I697" s="81"/>
      <c r="J697" s="19"/>
      <c r="K697" s="778">
        <v>83178</v>
      </c>
      <c r="L697" s="778"/>
      <c r="M697" s="81"/>
      <c r="N697" s="19"/>
      <c r="O697" s="139">
        <v>112</v>
      </c>
      <c r="P697" s="140"/>
      <c r="Q697" s="139"/>
      <c r="R697" s="139">
        <v>338</v>
      </c>
      <c r="S697" s="140"/>
      <c r="T697" s="139"/>
      <c r="U697" s="778">
        <v>287342</v>
      </c>
      <c r="V697" s="778"/>
      <c r="W697" s="24"/>
      <c r="X697" s="77"/>
      <c r="Y697" s="144">
        <v>169</v>
      </c>
      <c r="Z697" s="81"/>
      <c r="AA697" s="19"/>
      <c r="AB697" s="19">
        <v>732</v>
      </c>
      <c r="AC697" s="77"/>
      <c r="AD697" s="264" t="s">
        <v>602</v>
      </c>
      <c r="AE697" s="264"/>
      <c r="AF697" s="238"/>
      <c r="AG697" s="654">
        <v>1004</v>
      </c>
      <c r="AH697" s="740"/>
      <c r="AI697" s="655"/>
      <c r="AJ697" s="306">
        <v>605</v>
      </c>
      <c r="AK697" s="264"/>
      <c r="AL697" s="264"/>
      <c r="AN697" s="77"/>
      <c r="AO697" s="77"/>
      <c r="AP697" s="77"/>
      <c r="AQ697" s="161"/>
      <c r="AR697" s="161"/>
      <c r="AS697" s="161"/>
      <c r="AT697" s="77"/>
      <c r="AU697" s="77"/>
      <c r="AV697" s="77"/>
    </row>
    <row r="698" spans="1:48" s="86" customFormat="1" ht="18.75" customHeight="1">
      <c r="A698" s="856" t="s">
        <v>1074</v>
      </c>
      <c r="B698" s="856"/>
      <c r="C698" s="81"/>
      <c r="D698" s="19"/>
      <c r="E698" s="19">
        <v>261</v>
      </c>
      <c r="F698" s="81"/>
      <c r="G698" s="19"/>
      <c r="H698" s="19">
        <v>964</v>
      </c>
      <c r="I698" s="81"/>
      <c r="J698" s="19"/>
      <c r="K698" s="778">
        <v>88691</v>
      </c>
      <c r="L698" s="778"/>
      <c r="M698" s="81"/>
      <c r="N698" s="19"/>
      <c r="O698" s="139">
        <v>111</v>
      </c>
      <c r="P698" s="140"/>
      <c r="Q698" s="139"/>
      <c r="R698" s="139">
        <v>328</v>
      </c>
      <c r="S698" s="140"/>
      <c r="T698" s="139"/>
      <c r="U698" s="778">
        <v>313202</v>
      </c>
      <c r="V698" s="778"/>
      <c r="W698" s="24"/>
      <c r="X698" s="77"/>
      <c r="Y698" s="144">
        <v>183</v>
      </c>
      <c r="Z698" s="81"/>
      <c r="AA698" s="19"/>
      <c r="AB698" s="19">
        <v>802</v>
      </c>
      <c r="AC698" s="77"/>
      <c r="AD698" s="264" t="s">
        <v>603</v>
      </c>
      <c r="AE698" s="264"/>
      <c r="AF698" s="238"/>
      <c r="AG698" s="654">
        <v>916</v>
      </c>
      <c r="AH698" s="740"/>
      <c r="AI698" s="655"/>
      <c r="AJ698" s="306">
        <v>706</v>
      </c>
      <c r="AK698" s="264"/>
      <c r="AL698" s="264"/>
      <c r="AN698" s="77"/>
      <c r="AO698" s="77"/>
      <c r="AP698" s="77"/>
      <c r="AQ698" s="161"/>
      <c r="AR698" s="161"/>
      <c r="AS698" s="161"/>
      <c r="AT698" s="77"/>
      <c r="AU698" s="77"/>
      <c r="AV698" s="77"/>
    </row>
    <row r="699" spans="1:48" s="86" customFormat="1" ht="18.75" customHeight="1">
      <c r="A699" s="856" t="s">
        <v>1075</v>
      </c>
      <c r="B699" s="856"/>
      <c r="C699" s="81"/>
      <c r="D699" s="19"/>
      <c r="E699" s="19">
        <v>277</v>
      </c>
      <c r="F699" s="81"/>
      <c r="G699" s="778">
        <v>1043</v>
      </c>
      <c r="H699" s="776"/>
      <c r="I699" s="81"/>
      <c r="J699" s="19"/>
      <c r="K699" s="778">
        <v>95543</v>
      </c>
      <c r="L699" s="778"/>
      <c r="M699" s="81"/>
      <c r="N699" s="19"/>
      <c r="O699" s="139">
        <v>109</v>
      </c>
      <c r="P699" s="140"/>
      <c r="Q699" s="139"/>
      <c r="R699" s="139">
        <v>322</v>
      </c>
      <c r="S699" s="140"/>
      <c r="T699" s="139"/>
      <c r="U699" s="778">
        <v>358688</v>
      </c>
      <c r="V699" s="778"/>
      <c r="W699" s="24"/>
      <c r="X699" s="77"/>
      <c r="Y699" s="144">
        <v>196</v>
      </c>
      <c r="Z699" s="81"/>
      <c r="AA699" s="19"/>
      <c r="AB699" s="19">
        <v>819</v>
      </c>
      <c r="AC699" s="77"/>
      <c r="AD699" s="264" t="s">
        <v>604</v>
      </c>
      <c r="AE699" s="264"/>
      <c r="AF699" s="238"/>
      <c r="AG699" s="654">
        <v>853</v>
      </c>
      <c r="AH699" s="740"/>
      <c r="AI699" s="655"/>
      <c r="AJ699" s="306">
        <v>756</v>
      </c>
      <c r="AK699" s="264"/>
      <c r="AL699" s="264"/>
      <c r="AN699" s="77"/>
      <c r="AO699" s="77"/>
      <c r="AP699" s="77"/>
      <c r="AQ699" s="161"/>
      <c r="AR699" s="161"/>
      <c r="AS699" s="161"/>
      <c r="AT699" s="77"/>
      <c r="AU699" s="77"/>
      <c r="AV699" s="77"/>
    </row>
    <row r="700" spans="1:48" s="86" customFormat="1" ht="18.75" customHeight="1">
      <c r="A700" s="857" t="s">
        <v>1076</v>
      </c>
      <c r="B700" s="858"/>
      <c r="C700" s="251">
        <v>285</v>
      </c>
      <c r="D700" s="265"/>
      <c r="E700" s="252"/>
      <c r="F700" s="81"/>
      <c r="G700" s="778">
        <v>1059</v>
      </c>
      <c r="H700" s="776"/>
      <c r="I700" s="81"/>
      <c r="J700" s="19"/>
      <c r="K700" s="778">
        <v>98908</v>
      </c>
      <c r="L700" s="776"/>
      <c r="M700" s="81"/>
      <c r="N700" s="19"/>
      <c r="O700" s="139">
        <v>108</v>
      </c>
      <c r="P700" s="140"/>
      <c r="Q700" s="139"/>
      <c r="R700" s="139">
        <v>322</v>
      </c>
      <c r="S700" s="140"/>
      <c r="T700" s="139"/>
      <c r="U700" s="778">
        <v>404428</v>
      </c>
      <c r="V700" s="776"/>
      <c r="W700" s="24"/>
      <c r="X700" s="77"/>
      <c r="Y700" s="144">
        <v>196</v>
      </c>
      <c r="Z700" s="81"/>
      <c r="AA700" s="19"/>
      <c r="AB700" s="19">
        <v>819</v>
      </c>
      <c r="AC700" s="77"/>
      <c r="AD700" s="264" t="s">
        <v>605</v>
      </c>
      <c r="AE700" s="264"/>
      <c r="AF700" s="238"/>
      <c r="AG700" s="654">
        <v>885</v>
      </c>
      <c r="AH700" s="740"/>
      <c r="AI700" s="655"/>
      <c r="AJ700" s="306">
        <v>702</v>
      </c>
      <c r="AK700" s="264"/>
      <c r="AL700" s="264"/>
      <c r="AN700" s="77"/>
      <c r="AO700" s="77"/>
      <c r="AP700" s="77"/>
      <c r="AQ700" s="161"/>
      <c r="AR700" s="161"/>
      <c r="AS700" s="161"/>
      <c r="AT700" s="77"/>
      <c r="AU700" s="77"/>
      <c r="AV700" s="77"/>
    </row>
    <row r="701" spans="1:48" s="86" customFormat="1" ht="18.75" customHeight="1">
      <c r="A701" s="857" t="s">
        <v>1077</v>
      </c>
      <c r="B701" s="858"/>
      <c r="C701" s="251">
        <v>371</v>
      </c>
      <c r="D701" s="265"/>
      <c r="E701" s="252"/>
      <c r="F701" s="775">
        <v>1165</v>
      </c>
      <c r="G701" s="778"/>
      <c r="H701" s="778"/>
      <c r="I701" s="775">
        <v>106408</v>
      </c>
      <c r="J701" s="778"/>
      <c r="K701" s="778"/>
      <c r="L701" s="778"/>
      <c r="M701" s="81"/>
      <c r="N701" s="19"/>
      <c r="O701" s="139">
        <v>106</v>
      </c>
      <c r="P701" s="140"/>
      <c r="Q701" s="139"/>
      <c r="R701" s="139">
        <v>320</v>
      </c>
      <c r="S701" s="140"/>
      <c r="T701" s="139"/>
      <c r="U701" s="778">
        <v>364008</v>
      </c>
      <c r="V701" s="778"/>
      <c r="W701" s="81"/>
      <c r="X701" s="77"/>
      <c r="Y701" s="144">
        <v>199</v>
      </c>
      <c r="Z701" s="81"/>
      <c r="AA701" s="19"/>
      <c r="AB701" s="19">
        <v>817</v>
      </c>
      <c r="AC701" s="77"/>
      <c r="AD701" s="264" t="s">
        <v>707</v>
      </c>
      <c r="AE701" s="264"/>
      <c r="AF701" s="238"/>
      <c r="AG701" s="859">
        <v>770</v>
      </c>
      <c r="AH701" s="860"/>
      <c r="AI701" s="861"/>
      <c r="AJ701" s="306">
        <v>669</v>
      </c>
      <c r="AK701" s="264"/>
      <c r="AL701" s="264"/>
      <c r="AN701" s="77"/>
      <c r="AO701" s="77"/>
      <c r="AP701" s="77"/>
      <c r="AQ701" s="161"/>
      <c r="AR701" s="161"/>
      <c r="AS701" s="161"/>
      <c r="AT701" s="77"/>
      <c r="AU701" s="77"/>
      <c r="AV701" s="77"/>
    </row>
    <row r="702" spans="1:48" s="86" customFormat="1" ht="18.75" customHeight="1">
      <c r="A702" s="857" t="s">
        <v>1078</v>
      </c>
      <c r="B702" s="858"/>
      <c r="C702" s="251">
        <v>399</v>
      </c>
      <c r="D702" s="265"/>
      <c r="E702" s="252"/>
      <c r="F702" s="775">
        <v>1221</v>
      </c>
      <c r="G702" s="778"/>
      <c r="H702" s="778"/>
      <c r="I702" s="775">
        <v>117952</v>
      </c>
      <c r="J702" s="778"/>
      <c r="K702" s="778"/>
      <c r="L702" s="778"/>
      <c r="M702" s="81"/>
      <c r="N702" s="19"/>
      <c r="O702" s="139">
        <v>104</v>
      </c>
      <c r="P702" s="140"/>
      <c r="Q702" s="139"/>
      <c r="R702" s="139">
        <v>311</v>
      </c>
      <c r="S702" s="140"/>
      <c r="T702" s="139"/>
      <c r="U702" s="778">
        <v>360788</v>
      </c>
      <c r="V702" s="778"/>
      <c r="W702" s="81"/>
      <c r="X702" s="77"/>
      <c r="Y702" s="144">
        <v>205</v>
      </c>
      <c r="Z702" s="81"/>
      <c r="AA702" s="19"/>
      <c r="AB702" s="19">
        <v>828</v>
      </c>
      <c r="AC702" s="77"/>
      <c r="AD702" s="264" t="s">
        <v>733</v>
      </c>
      <c r="AE702" s="264"/>
      <c r="AF702" s="238"/>
      <c r="AG702" s="306">
        <v>680</v>
      </c>
      <c r="AH702" s="264"/>
      <c r="AI702" s="238"/>
      <c r="AJ702" s="306">
        <v>752</v>
      </c>
      <c r="AK702" s="264"/>
      <c r="AL702" s="264"/>
      <c r="AN702" s="77"/>
      <c r="AO702" s="77"/>
      <c r="AP702" s="77"/>
      <c r="AQ702" s="223"/>
      <c r="AR702" s="223"/>
      <c r="AS702" s="223"/>
      <c r="AT702" s="77"/>
      <c r="AU702" s="77"/>
      <c r="AV702" s="77"/>
    </row>
    <row r="703" spans="1:48" s="86" customFormat="1" ht="18.75" customHeight="1" thickBot="1">
      <c r="A703" s="246" t="s">
        <v>1079</v>
      </c>
      <c r="B703" s="247"/>
      <c r="C703" s="233">
        <v>393</v>
      </c>
      <c r="D703" s="248"/>
      <c r="E703" s="234"/>
      <c r="F703" s="249">
        <v>1213</v>
      </c>
      <c r="G703" s="250"/>
      <c r="H703" s="250"/>
      <c r="I703" s="249">
        <v>118209</v>
      </c>
      <c r="J703" s="250"/>
      <c r="K703" s="250"/>
      <c r="L703" s="250"/>
      <c r="M703" s="118"/>
      <c r="N703" s="82"/>
      <c r="O703" s="184">
        <v>103</v>
      </c>
      <c r="P703" s="181"/>
      <c r="Q703" s="184"/>
      <c r="R703" s="184">
        <v>303</v>
      </c>
      <c r="S703" s="181"/>
      <c r="T703" s="184"/>
      <c r="U703" s="250">
        <v>387980</v>
      </c>
      <c r="V703" s="250"/>
      <c r="W703" s="118"/>
      <c r="X703" s="78"/>
      <c r="Y703" s="224">
        <v>212</v>
      </c>
      <c r="Z703" s="118"/>
      <c r="AA703" s="82"/>
      <c r="AB703" s="82">
        <v>811</v>
      </c>
      <c r="AC703" s="77"/>
      <c r="AD703" s="238" t="s">
        <v>746</v>
      </c>
      <c r="AE703" s="239"/>
      <c r="AF703" s="239"/>
      <c r="AG703" s="306">
        <v>540</v>
      </c>
      <c r="AH703" s="264"/>
      <c r="AI703" s="238"/>
      <c r="AJ703" s="306">
        <v>727</v>
      </c>
      <c r="AK703" s="264"/>
      <c r="AL703" s="264"/>
      <c r="AN703" s="77"/>
      <c r="AO703" s="77"/>
      <c r="AP703" s="77"/>
      <c r="AQ703" s="77"/>
      <c r="AR703" s="77"/>
      <c r="AS703" s="77"/>
      <c r="AT703" s="77"/>
      <c r="AU703" s="77"/>
      <c r="AV703" s="77"/>
    </row>
    <row r="704" spans="1:48" s="86" customFormat="1" ht="18.75" customHeight="1">
      <c r="A704" s="232" t="s">
        <v>589</v>
      </c>
      <c r="B704" s="232"/>
      <c r="C704" s="232"/>
      <c r="D704" s="232"/>
      <c r="E704" s="232"/>
      <c r="F704" s="232"/>
      <c r="G704" s="232"/>
      <c r="H704" s="232"/>
      <c r="I704" s="232"/>
      <c r="J704" s="232"/>
      <c r="K704" s="232"/>
      <c r="L704" s="232"/>
      <c r="M704" s="232"/>
      <c r="N704" s="232"/>
      <c r="O704" s="232"/>
      <c r="P704" s="232"/>
      <c r="Q704" s="232"/>
      <c r="R704" s="232"/>
      <c r="S704" s="232"/>
      <c r="T704" s="232"/>
      <c r="U704" s="232"/>
      <c r="V704" s="232"/>
      <c r="W704" s="232"/>
      <c r="X704" s="232"/>
      <c r="Y704" s="232"/>
      <c r="Z704" s="232"/>
      <c r="AA704" s="232"/>
      <c r="AB704" s="232"/>
      <c r="AC704" s="222"/>
      <c r="AD704" s="264" t="s">
        <v>795</v>
      </c>
      <c r="AE704" s="264"/>
      <c r="AF704" s="238"/>
      <c r="AG704" s="306">
        <v>482</v>
      </c>
      <c r="AH704" s="264"/>
      <c r="AI704" s="238"/>
      <c r="AJ704" s="306">
        <v>622</v>
      </c>
      <c r="AK704" s="264"/>
      <c r="AL704" s="264"/>
      <c r="AN704" s="77"/>
      <c r="AO704" s="77"/>
      <c r="AP704" s="77"/>
      <c r="AQ704" s="77"/>
      <c r="AR704" s="77"/>
      <c r="AS704" s="77"/>
      <c r="AT704" s="77"/>
      <c r="AU704" s="77"/>
      <c r="AV704" s="77"/>
    </row>
    <row r="705" spans="1:48" s="86" customFormat="1" ht="18.75" customHeight="1">
      <c r="A705" s="19"/>
      <c r="B705" s="19"/>
      <c r="C705" s="19"/>
      <c r="D705" s="19"/>
      <c r="E705" s="19"/>
      <c r="F705" s="19"/>
      <c r="G705" s="19"/>
      <c r="H705" s="19"/>
      <c r="I705" s="19"/>
      <c r="J705" s="19"/>
      <c r="K705" s="19"/>
      <c r="L705" s="19"/>
      <c r="M705" s="19"/>
      <c r="N705" s="19"/>
      <c r="O705" s="182"/>
      <c r="P705" s="182"/>
      <c r="Q705" s="182"/>
      <c r="R705" s="225"/>
      <c r="S705" s="225"/>
      <c r="T705" s="225"/>
      <c r="U705" s="19"/>
      <c r="V705" s="19"/>
      <c r="W705" s="77"/>
      <c r="X705" s="77"/>
      <c r="Y705" s="226"/>
      <c r="Z705" s="19"/>
      <c r="AA705" s="19"/>
      <c r="AB705" s="19"/>
      <c r="AD705" s="238" t="s">
        <v>855</v>
      </c>
      <c r="AE705" s="239"/>
      <c r="AF705" s="239"/>
      <c r="AG705" s="306">
        <v>439</v>
      </c>
      <c r="AH705" s="264"/>
      <c r="AI705" s="238"/>
      <c r="AJ705" s="306">
        <v>529</v>
      </c>
      <c r="AK705" s="264"/>
      <c r="AL705" s="264"/>
      <c r="AN705" s="77"/>
      <c r="AO705" s="77"/>
      <c r="AP705" s="77"/>
      <c r="AQ705" s="77"/>
      <c r="AR705" s="77"/>
      <c r="AS705" s="77"/>
      <c r="AT705" s="77"/>
      <c r="AU705" s="77"/>
      <c r="AV705" s="77"/>
    </row>
    <row r="706" spans="30:48" s="86" customFormat="1" ht="18.75" customHeight="1">
      <c r="AD706" s="238" t="s">
        <v>548</v>
      </c>
      <c r="AE706" s="239"/>
      <c r="AF706" s="239"/>
      <c r="AG706" s="306">
        <v>367</v>
      </c>
      <c r="AH706" s="264"/>
      <c r="AI706" s="238"/>
      <c r="AJ706" s="306">
        <v>547</v>
      </c>
      <c r="AK706" s="264"/>
      <c r="AL706" s="264"/>
      <c r="AN706" s="77"/>
      <c r="AO706" s="77"/>
      <c r="AP706" s="77"/>
      <c r="AQ706" s="77"/>
      <c r="AR706" s="77"/>
      <c r="AS706" s="77"/>
      <c r="AT706" s="77"/>
      <c r="AU706" s="77"/>
      <c r="AV706" s="77"/>
    </row>
    <row r="707" spans="30:48" s="86" customFormat="1" ht="18.75" customHeight="1">
      <c r="AD707" s="238" t="s">
        <v>854</v>
      </c>
      <c r="AE707" s="239"/>
      <c r="AF707" s="239"/>
      <c r="AG707" s="306">
        <v>392</v>
      </c>
      <c r="AH707" s="264"/>
      <c r="AI707" s="264"/>
      <c r="AJ707" s="306">
        <v>569</v>
      </c>
      <c r="AK707" s="264"/>
      <c r="AL707" s="264"/>
      <c r="AN707" s="77"/>
      <c r="AO707" s="77"/>
      <c r="AP707" s="77"/>
      <c r="AQ707" s="77"/>
      <c r="AR707" s="77"/>
      <c r="AS707" s="77"/>
      <c r="AT707" s="77"/>
      <c r="AU707" s="77"/>
      <c r="AV707" s="77"/>
    </row>
    <row r="708" spans="30:48" s="86" customFormat="1" ht="18.75" customHeight="1">
      <c r="AD708" s="238" t="s">
        <v>982</v>
      </c>
      <c r="AE708" s="239"/>
      <c r="AF708" s="239"/>
      <c r="AG708" s="306">
        <v>389</v>
      </c>
      <c r="AH708" s="264"/>
      <c r="AI708" s="264"/>
      <c r="AJ708" s="306">
        <v>572</v>
      </c>
      <c r="AK708" s="264"/>
      <c r="AL708" s="264"/>
      <c r="AN708" s="77"/>
      <c r="AO708" s="77"/>
      <c r="AP708" s="77"/>
      <c r="AQ708" s="77"/>
      <c r="AR708" s="77"/>
      <c r="AS708" s="77"/>
      <c r="AT708" s="77"/>
      <c r="AU708" s="77"/>
      <c r="AV708" s="77"/>
    </row>
    <row r="709" spans="30:48" s="86" customFormat="1" ht="18.75" customHeight="1" thickBot="1">
      <c r="AD709" s="266" t="s">
        <v>1003</v>
      </c>
      <c r="AE709" s="253"/>
      <c r="AF709" s="253"/>
      <c r="AG709" s="235">
        <v>403.2</v>
      </c>
      <c r="AH709" s="236"/>
      <c r="AI709" s="236"/>
      <c r="AJ709" s="235">
        <v>673.2</v>
      </c>
      <c r="AK709" s="236"/>
      <c r="AL709" s="236"/>
      <c r="AN709" s="77"/>
      <c r="AO709" s="77"/>
      <c r="AP709" s="77"/>
      <c r="AQ709" s="77"/>
      <c r="AR709" s="77"/>
      <c r="AS709" s="77"/>
      <c r="AT709" s="77"/>
      <c r="AU709" s="77"/>
      <c r="AV709" s="77"/>
    </row>
    <row r="710" spans="34:38" s="86" customFormat="1" ht="18.75" customHeight="1">
      <c r="AH710" s="232" t="s">
        <v>800</v>
      </c>
      <c r="AI710" s="232"/>
      <c r="AJ710" s="232"/>
      <c r="AK710" s="232"/>
      <c r="AL710" s="232"/>
    </row>
    <row r="711" spans="34:37" s="86" customFormat="1" ht="18.75" customHeight="1">
      <c r="AH711" s="19"/>
      <c r="AI711" s="19"/>
      <c r="AK711" s="19"/>
    </row>
    <row r="712" spans="1:23" s="86" customFormat="1" ht="18.75" customHeight="1" thickBot="1">
      <c r="A712" s="231" t="s">
        <v>424</v>
      </c>
      <c r="B712" s="231"/>
      <c r="C712" s="231"/>
      <c r="D712" s="231"/>
      <c r="U712" s="248" t="s">
        <v>433</v>
      </c>
      <c r="V712" s="248"/>
      <c r="W712" s="248"/>
    </row>
    <row r="713" spans="1:23" s="86" customFormat="1" ht="18.75" customHeight="1">
      <c r="A713" s="259" t="s">
        <v>622</v>
      </c>
      <c r="B713" s="259"/>
      <c r="C713" s="260"/>
      <c r="D713" s="287" t="s">
        <v>425</v>
      </c>
      <c r="E713" s="287"/>
      <c r="F713" s="271" t="s">
        <v>426</v>
      </c>
      <c r="G713" s="272"/>
      <c r="H713" s="289"/>
      <c r="I713" s="271" t="s">
        <v>427</v>
      </c>
      <c r="J713" s="272"/>
      <c r="K713" s="289"/>
      <c r="L713" s="271" t="s">
        <v>428</v>
      </c>
      <c r="M713" s="272"/>
      <c r="N713" s="289"/>
      <c r="O713" s="271" t="s">
        <v>429</v>
      </c>
      <c r="P713" s="272"/>
      <c r="Q713" s="289"/>
      <c r="R713" s="271" t="s">
        <v>430</v>
      </c>
      <c r="S713" s="272"/>
      <c r="T713" s="289"/>
      <c r="U713" s="287" t="s">
        <v>290</v>
      </c>
      <c r="V713" s="287"/>
      <c r="W713" s="271"/>
    </row>
    <row r="714" spans="1:23" s="86" customFormat="1" ht="18.75" customHeight="1">
      <c r="A714" s="261"/>
      <c r="B714" s="261"/>
      <c r="C714" s="262"/>
      <c r="D714" s="288"/>
      <c r="E714" s="288"/>
      <c r="F714" s="176" t="s">
        <v>431</v>
      </c>
      <c r="G714" s="176" t="s">
        <v>432</v>
      </c>
      <c r="H714" s="176" t="s">
        <v>218</v>
      </c>
      <c r="I714" s="176" t="s">
        <v>431</v>
      </c>
      <c r="J714" s="176" t="s">
        <v>432</v>
      </c>
      <c r="K714" s="176" t="s">
        <v>218</v>
      </c>
      <c r="L714" s="176" t="s">
        <v>431</v>
      </c>
      <c r="M714" s="176" t="s">
        <v>432</v>
      </c>
      <c r="N714" s="176" t="s">
        <v>218</v>
      </c>
      <c r="O714" s="176" t="s">
        <v>431</v>
      </c>
      <c r="P714" s="176" t="s">
        <v>432</v>
      </c>
      <c r="Q714" s="176" t="s">
        <v>218</v>
      </c>
      <c r="R714" s="176" t="s">
        <v>431</v>
      </c>
      <c r="S714" s="176" t="s">
        <v>432</v>
      </c>
      <c r="T714" s="176" t="s">
        <v>218</v>
      </c>
      <c r="U714" s="176" t="s">
        <v>431</v>
      </c>
      <c r="V714" s="176" t="s">
        <v>432</v>
      </c>
      <c r="W714" s="15" t="s">
        <v>218</v>
      </c>
    </row>
    <row r="715" spans="1:23" s="86" customFormat="1" ht="18.75" customHeight="1">
      <c r="A715" s="668" t="s">
        <v>988</v>
      </c>
      <c r="B715" s="668"/>
      <c r="C715" s="651"/>
      <c r="D715" s="306">
        <v>58</v>
      </c>
      <c r="E715" s="238"/>
      <c r="F715" s="87">
        <v>28</v>
      </c>
      <c r="G715" s="128">
        <v>9</v>
      </c>
      <c r="H715" s="87">
        <v>37</v>
      </c>
      <c r="I715" s="128">
        <v>3</v>
      </c>
      <c r="J715" s="87">
        <v>0</v>
      </c>
      <c r="K715" s="128">
        <v>3</v>
      </c>
      <c r="L715" s="87">
        <v>0</v>
      </c>
      <c r="M715" s="128">
        <v>0</v>
      </c>
      <c r="N715" s="87">
        <v>0</v>
      </c>
      <c r="O715" s="128">
        <v>11</v>
      </c>
      <c r="P715" s="87">
        <v>1</v>
      </c>
      <c r="Q715" s="128">
        <v>12</v>
      </c>
      <c r="R715" s="87">
        <v>0</v>
      </c>
      <c r="S715" s="128">
        <v>0</v>
      </c>
      <c r="T715" s="87">
        <v>0</v>
      </c>
      <c r="U715" s="128">
        <v>4</v>
      </c>
      <c r="V715" s="87">
        <v>2</v>
      </c>
      <c r="W715" s="24">
        <v>6</v>
      </c>
    </row>
    <row r="716" spans="1:23" s="86" customFormat="1" ht="18.75" customHeight="1">
      <c r="A716" s="652" t="s">
        <v>602</v>
      </c>
      <c r="B716" s="652"/>
      <c r="C716" s="238"/>
      <c r="D716" s="306">
        <v>43</v>
      </c>
      <c r="E716" s="238"/>
      <c r="F716" s="87">
        <v>18</v>
      </c>
      <c r="G716" s="128">
        <v>7</v>
      </c>
      <c r="H716" s="87">
        <v>25</v>
      </c>
      <c r="I716" s="128">
        <v>2</v>
      </c>
      <c r="J716" s="87">
        <v>0</v>
      </c>
      <c r="K716" s="128">
        <v>2</v>
      </c>
      <c r="L716" s="87">
        <v>0</v>
      </c>
      <c r="M716" s="128">
        <v>0</v>
      </c>
      <c r="N716" s="87">
        <v>0</v>
      </c>
      <c r="O716" s="128">
        <v>9</v>
      </c>
      <c r="P716" s="87">
        <v>1</v>
      </c>
      <c r="Q716" s="128">
        <v>10</v>
      </c>
      <c r="R716" s="87">
        <v>0</v>
      </c>
      <c r="S716" s="128">
        <v>0</v>
      </c>
      <c r="T716" s="87">
        <v>0</v>
      </c>
      <c r="U716" s="128">
        <v>5</v>
      </c>
      <c r="V716" s="87">
        <v>1</v>
      </c>
      <c r="W716" s="24">
        <v>6</v>
      </c>
    </row>
    <row r="717" spans="1:23" s="86" customFormat="1" ht="20.25" customHeight="1">
      <c r="A717" s="652" t="s">
        <v>603</v>
      </c>
      <c r="B717" s="652"/>
      <c r="C717" s="238"/>
      <c r="D717" s="306">
        <v>29</v>
      </c>
      <c r="E717" s="238"/>
      <c r="F717" s="87">
        <v>10</v>
      </c>
      <c r="G717" s="128">
        <v>8</v>
      </c>
      <c r="H717" s="87">
        <v>18</v>
      </c>
      <c r="I717" s="128">
        <v>1</v>
      </c>
      <c r="J717" s="87">
        <v>0</v>
      </c>
      <c r="K717" s="128">
        <v>1</v>
      </c>
      <c r="L717" s="87">
        <v>0</v>
      </c>
      <c r="M717" s="128">
        <v>0</v>
      </c>
      <c r="N717" s="87">
        <v>0</v>
      </c>
      <c r="O717" s="128">
        <v>5</v>
      </c>
      <c r="P717" s="87">
        <v>5</v>
      </c>
      <c r="Q717" s="128">
        <v>10</v>
      </c>
      <c r="R717" s="87">
        <v>0</v>
      </c>
      <c r="S717" s="128">
        <v>0</v>
      </c>
      <c r="T717" s="87">
        <v>0</v>
      </c>
      <c r="U717" s="128">
        <v>0</v>
      </c>
      <c r="V717" s="87">
        <v>0</v>
      </c>
      <c r="W717" s="24">
        <v>0</v>
      </c>
    </row>
    <row r="718" spans="1:23" s="86" customFormat="1" ht="21" customHeight="1">
      <c r="A718" s="652" t="s">
        <v>604</v>
      </c>
      <c r="B718" s="652"/>
      <c r="C718" s="238"/>
      <c r="D718" s="306">
        <v>18</v>
      </c>
      <c r="E718" s="238"/>
      <c r="F718" s="87">
        <v>7</v>
      </c>
      <c r="G718" s="128">
        <v>10</v>
      </c>
      <c r="H718" s="87">
        <v>17</v>
      </c>
      <c r="I718" s="128">
        <v>1</v>
      </c>
      <c r="J718" s="87">
        <v>0</v>
      </c>
      <c r="K718" s="128">
        <v>1</v>
      </c>
      <c r="L718" s="87">
        <v>0</v>
      </c>
      <c r="M718" s="128">
        <v>0</v>
      </c>
      <c r="N718" s="87">
        <v>0</v>
      </c>
      <c r="O718" s="128">
        <v>7</v>
      </c>
      <c r="P718" s="87">
        <v>7</v>
      </c>
      <c r="Q718" s="128">
        <v>14</v>
      </c>
      <c r="R718" s="87">
        <v>0</v>
      </c>
      <c r="S718" s="128">
        <v>0</v>
      </c>
      <c r="T718" s="87">
        <v>0</v>
      </c>
      <c r="U718" s="128">
        <v>2</v>
      </c>
      <c r="V718" s="87">
        <v>1</v>
      </c>
      <c r="W718" s="24">
        <v>3</v>
      </c>
    </row>
    <row r="719" spans="1:23" s="86" customFormat="1" ht="21" customHeight="1">
      <c r="A719" s="652" t="s">
        <v>605</v>
      </c>
      <c r="B719" s="652"/>
      <c r="C719" s="238"/>
      <c r="D719" s="306">
        <v>31</v>
      </c>
      <c r="E719" s="238"/>
      <c r="F719" s="87">
        <v>7</v>
      </c>
      <c r="G719" s="128">
        <v>9</v>
      </c>
      <c r="H719" s="87">
        <v>16</v>
      </c>
      <c r="I719" s="128">
        <v>0</v>
      </c>
      <c r="J719" s="87">
        <v>0</v>
      </c>
      <c r="K719" s="128">
        <v>0</v>
      </c>
      <c r="L719" s="87">
        <v>0</v>
      </c>
      <c r="M719" s="128">
        <v>0</v>
      </c>
      <c r="N719" s="87">
        <v>0</v>
      </c>
      <c r="O719" s="128">
        <v>7</v>
      </c>
      <c r="P719" s="87">
        <v>7</v>
      </c>
      <c r="Q719" s="128">
        <v>14</v>
      </c>
      <c r="R719" s="87">
        <v>0</v>
      </c>
      <c r="S719" s="128">
        <v>0</v>
      </c>
      <c r="T719" s="87">
        <v>0</v>
      </c>
      <c r="U719" s="128">
        <v>0</v>
      </c>
      <c r="V719" s="87">
        <v>1</v>
      </c>
      <c r="W719" s="24">
        <v>1</v>
      </c>
    </row>
    <row r="720" spans="1:23" s="86" customFormat="1" ht="21" customHeight="1">
      <c r="A720" s="652" t="s">
        <v>707</v>
      </c>
      <c r="B720" s="652"/>
      <c r="C720" s="238"/>
      <c r="D720" s="306">
        <v>29</v>
      </c>
      <c r="E720" s="238"/>
      <c r="F720" s="87">
        <v>7</v>
      </c>
      <c r="G720" s="128">
        <v>6</v>
      </c>
      <c r="H720" s="87">
        <v>13</v>
      </c>
      <c r="I720" s="128">
        <v>4</v>
      </c>
      <c r="J720" s="87">
        <v>0</v>
      </c>
      <c r="K720" s="128">
        <v>4</v>
      </c>
      <c r="L720" s="87">
        <v>0</v>
      </c>
      <c r="M720" s="128">
        <v>0</v>
      </c>
      <c r="N720" s="87">
        <v>0</v>
      </c>
      <c r="O720" s="128">
        <v>9</v>
      </c>
      <c r="P720" s="87">
        <v>0</v>
      </c>
      <c r="Q720" s="128">
        <v>9</v>
      </c>
      <c r="R720" s="87">
        <v>0</v>
      </c>
      <c r="S720" s="128">
        <v>0</v>
      </c>
      <c r="T720" s="87">
        <v>0</v>
      </c>
      <c r="U720" s="128">
        <v>1</v>
      </c>
      <c r="V720" s="87">
        <v>2</v>
      </c>
      <c r="W720" s="24">
        <v>3</v>
      </c>
    </row>
    <row r="721" spans="1:23" s="86" customFormat="1" ht="21" customHeight="1">
      <c r="A721" s="652" t="s">
        <v>733</v>
      </c>
      <c r="B721" s="652"/>
      <c r="C721" s="238"/>
      <c r="D721" s="306">
        <v>26</v>
      </c>
      <c r="E721" s="238"/>
      <c r="F721" s="87">
        <v>4</v>
      </c>
      <c r="G721" s="128">
        <v>9</v>
      </c>
      <c r="H721" s="87">
        <v>13</v>
      </c>
      <c r="I721" s="128">
        <v>1</v>
      </c>
      <c r="J721" s="87">
        <v>0</v>
      </c>
      <c r="K721" s="128">
        <v>1</v>
      </c>
      <c r="L721" s="87">
        <v>0</v>
      </c>
      <c r="M721" s="128">
        <v>0</v>
      </c>
      <c r="N721" s="87">
        <v>0</v>
      </c>
      <c r="O721" s="128">
        <v>4</v>
      </c>
      <c r="P721" s="87">
        <v>1</v>
      </c>
      <c r="Q721" s="128">
        <v>5</v>
      </c>
      <c r="R721" s="87">
        <v>0</v>
      </c>
      <c r="S721" s="128">
        <v>0</v>
      </c>
      <c r="T721" s="87">
        <v>0</v>
      </c>
      <c r="U721" s="128">
        <v>4</v>
      </c>
      <c r="V721" s="87">
        <v>3</v>
      </c>
      <c r="W721" s="24">
        <v>7</v>
      </c>
    </row>
    <row r="722" spans="1:23" s="86" customFormat="1" ht="21" customHeight="1">
      <c r="A722" s="652" t="s">
        <v>746</v>
      </c>
      <c r="B722" s="652"/>
      <c r="C722" s="238"/>
      <c r="D722" s="306">
        <v>13</v>
      </c>
      <c r="E722" s="238"/>
      <c r="F722" s="87">
        <v>6</v>
      </c>
      <c r="G722" s="128">
        <v>2</v>
      </c>
      <c r="H722" s="87">
        <v>8</v>
      </c>
      <c r="I722" s="128">
        <v>0</v>
      </c>
      <c r="J722" s="87">
        <v>0</v>
      </c>
      <c r="K722" s="128">
        <v>0</v>
      </c>
      <c r="L722" s="87">
        <v>0</v>
      </c>
      <c r="M722" s="128">
        <v>0</v>
      </c>
      <c r="N722" s="87">
        <v>0</v>
      </c>
      <c r="O722" s="128">
        <v>3</v>
      </c>
      <c r="P722" s="87">
        <v>1</v>
      </c>
      <c r="Q722" s="128">
        <v>4</v>
      </c>
      <c r="R722" s="87">
        <v>0</v>
      </c>
      <c r="S722" s="128">
        <v>0</v>
      </c>
      <c r="T722" s="87">
        <v>0</v>
      </c>
      <c r="U722" s="128">
        <v>1</v>
      </c>
      <c r="V722" s="87">
        <v>0</v>
      </c>
      <c r="W722" s="24">
        <v>1</v>
      </c>
    </row>
    <row r="723" spans="1:23" s="86" customFormat="1" ht="21" customHeight="1">
      <c r="A723" s="264" t="s">
        <v>795</v>
      </c>
      <c r="B723" s="264"/>
      <c r="C723" s="238"/>
      <c r="D723" s="306">
        <v>10</v>
      </c>
      <c r="E723" s="238"/>
      <c r="F723" s="77">
        <v>3</v>
      </c>
      <c r="G723" s="128">
        <v>3</v>
      </c>
      <c r="H723" s="77">
        <v>6</v>
      </c>
      <c r="I723" s="128">
        <v>0</v>
      </c>
      <c r="J723" s="77">
        <v>0</v>
      </c>
      <c r="K723" s="128">
        <v>0</v>
      </c>
      <c r="L723" s="77">
        <v>0</v>
      </c>
      <c r="M723" s="128">
        <v>0</v>
      </c>
      <c r="N723" s="77">
        <v>0</v>
      </c>
      <c r="O723" s="128">
        <v>2</v>
      </c>
      <c r="P723" s="77">
        <v>1</v>
      </c>
      <c r="Q723" s="128">
        <v>3</v>
      </c>
      <c r="R723" s="77">
        <v>0</v>
      </c>
      <c r="S723" s="128">
        <v>0</v>
      </c>
      <c r="T723" s="77">
        <v>0</v>
      </c>
      <c r="U723" s="128">
        <v>1</v>
      </c>
      <c r="V723" s="77">
        <v>0</v>
      </c>
      <c r="W723" s="24">
        <v>1</v>
      </c>
    </row>
    <row r="724" spans="1:23" s="86" customFormat="1" ht="21" customHeight="1">
      <c r="A724" s="264" t="s">
        <v>855</v>
      </c>
      <c r="B724" s="264"/>
      <c r="C724" s="238"/>
      <c r="D724" s="264">
        <v>7</v>
      </c>
      <c r="E724" s="238"/>
      <c r="F724" s="25">
        <v>2</v>
      </c>
      <c r="G724" s="25">
        <v>1</v>
      </c>
      <c r="H724" s="25">
        <v>3</v>
      </c>
      <c r="I724" s="25">
        <v>0</v>
      </c>
      <c r="J724" s="128">
        <v>1</v>
      </c>
      <c r="K724" s="25">
        <v>1</v>
      </c>
      <c r="L724" s="25">
        <v>0</v>
      </c>
      <c r="M724" s="25">
        <v>0</v>
      </c>
      <c r="N724" s="25">
        <v>0</v>
      </c>
      <c r="O724" s="25">
        <v>3</v>
      </c>
      <c r="P724" s="25">
        <v>0</v>
      </c>
      <c r="Q724" s="25">
        <v>3</v>
      </c>
      <c r="R724" s="25">
        <v>0</v>
      </c>
      <c r="S724" s="25">
        <v>0</v>
      </c>
      <c r="T724" s="25">
        <v>0</v>
      </c>
      <c r="U724" s="25">
        <v>0</v>
      </c>
      <c r="V724" s="25">
        <v>0</v>
      </c>
      <c r="W724" s="77">
        <v>0</v>
      </c>
    </row>
    <row r="725" spans="1:23" s="86" customFormat="1" ht="21" customHeight="1">
      <c r="A725" s="264" t="s">
        <v>548</v>
      </c>
      <c r="B725" s="264"/>
      <c r="C725" s="264"/>
      <c r="D725" s="306">
        <v>7</v>
      </c>
      <c r="E725" s="238"/>
      <c r="F725" s="77">
        <v>2</v>
      </c>
      <c r="G725" s="128">
        <v>3</v>
      </c>
      <c r="H725" s="77">
        <v>5</v>
      </c>
      <c r="I725" s="128">
        <v>0</v>
      </c>
      <c r="J725" s="77">
        <v>0</v>
      </c>
      <c r="K725" s="128">
        <v>0</v>
      </c>
      <c r="L725" s="77">
        <v>0</v>
      </c>
      <c r="M725" s="128">
        <v>0</v>
      </c>
      <c r="N725" s="77">
        <v>0</v>
      </c>
      <c r="O725" s="128">
        <v>2</v>
      </c>
      <c r="P725" s="77">
        <v>0</v>
      </c>
      <c r="Q725" s="128">
        <v>2</v>
      </c>
      <c r="R725" s="77">
        <v>0</v>
      </c>
      <c r="S725" s="128">
        <v>0</v>
      </c>
      <c r="T725" s="77">
        <v>0</v>
      </c>
      <c r="U725" s="128">
        <v>0</v>
      </c>
      <c r="V725" s="77">
        <v>0</v>
      </c>
      <c r="W725" s="24">
        <v>0</v>
      </c>
    </row>
    <row r="726" spans="1:23" s="86" customFormat="1" ht="21" customHeight="1">
      <c r="A726" s="264" t="s">
        <v>854</v>
      </c>
      <c r="B726" s="264"/>
      <c r="C726" s="264"/>
      <c r="D726" s="306">
        <v>13</v>
      </c>
      <c r="E726" s="238"/>
      <c r="F726" s="128">
        <v>5</v>
      </c>
      <c r="G726" s="128">
        <v>5</v>
      </c>
      <c r="H726" s="128">
        <v>10</v>
      </c>
      <c r="I726" s="128">
        <v>0</v>
      </c>
      <c r="J726" s="128">
        <v>1</v>
      </c>
      <c r="K726" s="128">
        <v>1</v>
      </c>
      <c r="L726" s="128">
        <v>0</v>
      </c>
      <c r="M726" s="128">
        <v>0</v>
      </c>
      <c r="N726" s="128">
        <v>0</v>
      </c>
      <c r="O726" s="128">
        <v>1</v>
      </c>
      <c r="P726" s="128">
        <v>0</v>
      </c>
      <c r="Q726" s="128">
        <v>1</v>
      </c>
      <c r="R726" s="128">
        <v>0</v>
      </c>
      <c r="S726" s="128">
        <v>0</v>
      </c>
      <c r="T726" s="128">
        <v>0</v>
      </c>
      <c r="U726" s="128">
        <v>1</v>
      </c>
      <c r="V726" s="128">
        <v>0</v>
      </c>
      <c r="W726" s="77">
        <v>1</v>
      </c>
    </row>
    <row r="727" spans="1:23" s="86" customFormat="1" ht="21" customHeight="1">
      <c r="A727" s="264" t="s">
        <v>982</v>
      </c>
      <c r="B727" s="264"/>
      <c r="C727" s="264"/>
      <c r="D727" s="306">
        <v>16</v>
      </c>
      <c r="E727" s="238"/>
      <c r="F727" s="128">
        <v>5</v>
      </c>
      <c r="G727" s="128">
        <v>3</v>
      </c>
      <c r="H727" s="128">
        <v>8</v>
      </c>
      <c r="I727" s="128">
        <v>0</v>
      </c>
      <c r="J727" s="128">
        <v>0</v>
      </c>
      <c r="K727" s="128">
        <v>0</v>
      </c>
      <c r="L727" s="128">
        <v>0</v>
      </c>
      <c r="M727" s="128">
        <v>0</v>
      </c>
      <c r="N727" s="128">
        <v>0</v>
      </c>
      <c r="O727" s="128">
        <v>3</v>
      </c>
      <c r="P727" s="128">
        <v>2</v>
      </c>
      <c r="Q727" s="128">
        <v>5</v>
      </c>
      <c r="R727" s="128">
        <v>0</v>
      </c>
      <c r="S727" s="128">
        <v>0</v>
      </c>
      <c r="T727" s="128">
        <v>0</v>
      </c>
      <c r="U727" s="128">
        <v>2</v>
      </c>
      <c r="V727" s="128">
        <v>1</v>
      </c>
      <c r="W727" s="77">
        <v>3</v>
      </c>
    </row>
    <row r="728" spans="1:23" s="86" customFormat="1" ht="21" customHeight="1" thickBot="1">
      <c r="A728" s="236" t="s">
        <v>1003</v>
      </c>
      <c r="B728" s="236"/>
      <c r="C728" s="236"/>
      <c r="D728" s="235">
        <v>12</v>
      </c>
      <c r="E728" s="266"/>
      <c r="F728" s="127">
        <v>7</v>
      </c>
      <c r="G728" s="127">
        <v>1</v>
      </c>
      <c r="H728" s="127">
        <v>8</v>
      </c>
      <c r="I728" s="127">
        <v>0</v>
      </c>
      <c r="J728" s="127">
        <v>0</v>
      </c>
      <c r="K728" s="127">
        <v>0</v>
      </c>
      <c r="L728" s="127">
        <v>0</v>
      </c>
      <c r="M728" s="127">
        <v>0</v>
      </c>
      <c r="N728" s="127">
        <v>0</v>
      </c>
      <c r="O728" s="127">
        <v>4</v>
      </c>
      <c r="P728" s="127">
        <v>0</v>
      </c>
      <c r="Q728" s="127">
        <v>4</v>
      </c>
      <c r="R728" s="127">
        <v>0</v>
      </c>
      <c r="S728" s="127">
        <v>0</v>
      </c>
      <c r="T728" s="127">
        <v>0</v>
      </c>
      <c r="U728" s="127">
        <v>0</v>
      </c>
      <c r="V728" s="127">
        <v>0</v>
      </c>
      <c r="W728" s="78">
        <v>0</v>
      </c>
    </row>
    <row r="729" spans="1:23" s="86" customFormat="1" ht="21" customHeight="1">
      <c r="A729" s="232" t="s">
        <v>1018</v>
      </c>
      <c r="B729" s="232"/>
      <c r="C729" s="232"/>
      <c r="D729" s="232"/>
      <c r="E729" s="232"/>
      <c r="F729" s="232"/>
      <c r="G729" s="232"/>
      <c r="H729" s="232"/>
      <c r="I729" s="232"/>
      <c r="J729" s="232"/>
      <c r="K729" s="232"/>
      <c r="L729" s="232"/>
      <c r="M729" s="232"/>
      <c r="N729" s="232"/>
      <c r="O729" s="232"/>
      <c r="P729" s="232"/>
      <c r="Q729" s="232"/>
      <c r="R729" s="232"/>
      <c r="S729" s="232"/>
      <c r="T729" s="232"/>
      <c r="U729" s="232"/>
      <c r="V729" s="232"/>
      <c r="W729" s="232"/>
    </row>
    <row r="730" spans="1:32" s="86" customFormat="1" ht="21" customHeight="1" thickBot="1">
      <c r="A730" s="231" t="s">
        <v>620</v>
      </c>
      <c r="B730" s="231"/>
      <c r="C730" s="231"/>
      <c r="D730" s="231"/>
      <c r="E730" s="231"/>
      <c r="Y730" s="82" t="s">
        <v>1020</v>
      </c>
      <c r="Z730" s="82"/>
      <c r="AA730" s="82"/>
      <c r="AB730" s="82"/>
      <c r="AC730" s="82"/>
      <c r="AD730" s="82"/>
      <c r="AE730" s="82"/>
      <c r="AF730" s="82"/>
    </row>
    <row r="731" spans="1:32" s="86" customFormat="1" ht="21" customHeight="1">
      <c r="A731" s="272" t="s">
        <v>434</v>
      </c>
      <c r="B731" s="272"/>
      <c r="C731" s="272"/>
      <c r="D731" s="272"/>
      <c r="E731" s="272"/>
      <c r="F731" s="289"/>
      <c r="G731" s="271" t="s">
        <v>455</v>
      </c>
      <c r="H731" s="272"/>
      <c r="I731" s="272"/>
      <c r="J731" s="272"/>
      <c r="K731" s="272"/>
      <c r="L731" s="289"/>
      <c r="M731" s="271" t="s">
        <v>442</v>
      </c>
      <c r="N731" s="272"/>
      <c r="O731" s="272"/>
      <c r="P731" s="289"/>
      <c r="Q731" s="862"/>
      <c r="R731" s="543"/>
      <c r="S731" s="863" t="s">
        <v>451</v>
      </c>
      <c r="T731" s="864"/>
      <c r="U731" s="869" t="s">
        <v>447</v>
      </c>
      <c r="V731" s="869"/>
      <c r="W731" s="863" t="s">
        <v>448</v>
      </c>
      <c r="X731" s="864"/>
      <c r="Y731" s="869" t="s">
        <v>454</v>
      </c>
      <c r="Z731" s="869"/>
      <c r="AA731" s="863" t="s">
        <v>449</v>
      </c>
      <c r="AB731" s="864"/>
      <c r="AC731" s="871" t="s">
        <v>607</v>
      </c>
      <c r="AD731" s="874" t="s">
        <v>608</v>
      </c>
      <c r="AE731" s="869" t="s">
        <v>78</v>
      </c>
      <c r="AF731" s="877"/>
    </row>
    <row r="732" spans="1:32" s="86" customFormat="1" ht="21" customHeight="1">
      <c r="A732" s="381" t="s">
        <v>435</v>
      </c>
      <c r="B732" s="288"/>
      <c r="C732" s="269" t="s">
        <v>436</v>
      </c>
      <c r="D732" s="270"/>
      <c r="E732" s="269" t="s">
        <v>437</v>
      </c>
      <c r="F732" s="270"/>
      <c r="G732" s="307" t="s">
        <v>456</v>
      </c>
      <c r="H732" s="309"/>
      <c r="I732" s="879" t="s">
        <v>453</v>
      </c>
      <c r="J732" s="880"/>
      <c r="K732" s="342" t="s">
        <v>452</v>
      </c>
      <c r="L732" s="342"/>
      <c r="M732" s="879" t="s">
        <v>441</v>
      </c>
      <c r="N732" s="880"/>
      <c r="O732" s="879" t="s">
        <v>443</v>
      </c>
      <c r="P732" s="880"/>
      <c r="Q732" s="307" t="s">
        <v>444</v>
      </c>
      <c r="R732" s="309"/>
      <c r="S732" s="865"/>
      <c r="T732" s="866"/>
      <c r="U732" s="870"/>
      <c r="V732" s="870"/>
      <c r="W732" s="865"/>
      <c r="X732" s="866"/>
      <c r="Y732" s="870"/>
      <c r="Z732" s="870"/>
      <c r="AA732" s="865"/>
      <c r="AB732" s="866"/>
      <c r="AC732" s="872"/>
      <c r="AD732" s="875"/>
      <c r="AE732" s="870"/>
      <c r="AF732" s="878"/>
    </row>
    <row r="733" spans="1:32" s="86" customFormat="1" ht="18.75" customHeight="1">
      <c r="A733" s="381"/>
      <c r="B733" s="288"/>
      <c r="C733" s="307"/>
      <c r="D733" s="309"/>
      <c r="E733" s="307"/>
      <c r="F733" s="309"/>
      <c r="G733" s="254" t="s">
        <v>438</v>
      </c>
      <c r="H733" s="254"/>
      <c r="I733" s="865"/>
      <c r="J733" s="866"/>
      <c r="K733" s="342"/>
      <c r="L733" s="342"/>
      <c r="M733" s="865"/>
      <c r="N733" s="866"/>
      <c r="O733" s="865"/>
      <c r="P733" s="866"/>
      <c r="Q733" s="307" t="s">
        <v>450</v>
      </c>
      <c r="R733" s="309"/>
      <c r="S733" s="865"/>
      <c r="T733" s="866"/>
      <c r="U733" s="870"/>
      <c r="V733" s="870"/>
      <c r="W733" s="865"/>
      <c r="X733" s="866"/>
      <c r="Y733" s="870"/>
      <c r="Z733" s="870"/>
      <c r="AA733" s="865"/>
      <c r="AB733" s="866"/>
      <c r="AC733" s="872"/>
      <c r="AD733" s="875"/>
      <c r="AE733" s="870"/>
      <c r="AF733" s="878"/>
    </row>
    <row r="734" spans="1:32" s="86" customFormat="1" ht="18.75" customHeight="1">
      <c r="A734" s="381"/>
      <c r="B734" s="288"/>
      <c r="C734" s="307"/>
      <c r="D734" s="309"/>
      <c r="E734" s="307"/>
      <c r="F734" s="309"/>
      <c r="G734" s="865" t="s">
        <v>439</v>
      </c>
      <c r="H734" s="866"/>
      <c r="I734" s="865"/>
      <c r="J734" s="866"/>
      <c r="K734" s="342"/>
      <c r="L734" s="342"/>
      <c r="M734" s="865"/>
      <c r="N734" s="866"/>
      <c r="O734" s="865"/>
      <c r="P734" s="866"/>
      <c r="Q734" s="805" t="s">
        <v>445</v>
      </c>
      <c r="R734" s="806"/>
      <c r="S734" s="865"/>
      <c r="T734" s="866"/>
      <c r="U734" s="870"/>
      <c r="V734" s="870"/>
      <c r="W734" s="865"/>
      <c r="X734" s="866"/>
      <c r="Y734" s="870"/>
      <c r="Z734" s="870"/>
      <c r="AA734" s="865"/>
      <c r="AB734" s="866"/>
      <c r="AC734" s="872"/>
      <c r="AD734" s="875"/>
      <c r="AE734" s="870"/>
      <c r="AF734" s="878"/>
    </row>
    <row r="735" spans="1:32" s="86" customFormat="1" ht="18.75" customHeight="1">
      <c r="A735" s="381"/>
      <c r="B735" s="288"/>
      <c r="C735" s="257"/>
      <c r="D735" s="268"/>
      <c r="E735" s="257"/>
      <c r="F735" s="268"/>
      <c r="G735" s="239" t="s">
        <v>440</v>
      </c>
      <c r="H735" s="239"/>
      <c r="I735" s="867"/>
      <c r="J735" s="868"/>
      <c r="K735" s="342"/>
      <c r="L735" s="342"/>
      <c r="M735" s="867"/>
      <c r="N735" s="868"/>
      <c r="O735" s="867"/>
      <c r="P735" s="868"/>
      <c r="Q735" s="387" t="s">
        <v>446</v>
      </c>
      <c r="R735" s="386"/>
      <c r="S735" s="867"/>
      <c r="T735" s="868"/>
      <c r="U735" s="870"/>
      <c r="V735" s="870"/>
      <c r="W735" s="867"/>
      <c r="X735" s="868"/>
      <c r="Y735" s="870"/>
      <c r="Z735" s="870"/>
      <c r="AA735" s="867"/>
      <c r="AB735" s="868"/>
      <c r="AC735" s="873"/>
      <c r="AD735" s="876"/>
      <c r="AE735" s="870"/>
      <c r="AF735" s="878"/>
    </row>
    <row r="736" spans="1:32" s="86" customFormat="1" ht="18.75" customHeight="1" thickBot="1">
      <c r="A736" s="397">
        <v>285</v>
      </c>
      <c r="B736" s="396"/>
      <c r="C736" s="352">
        <v>29</v>
      </c>
      <c r="D736" s="397"/>
      <c r="E736" s="352">
        <v>12</v>
      </c>
      <c r="F736" s="397"/>
      <c r="G736" s="396">
        <v>35</v>
      </c>
      <c r="H736" s="396"/>
      <c r="I736" s="352">
        <v>805</v>
      </c>
      <c r="J736" s="397"/>
      <c r="K736" s="396">
        <v>877</v>
      </c>
      <c r="L736" s="396"/>
      <c r="M736" s="352">
        <v>480</v>
      </c>
      <c r="N736" s="397"/>
      <c r="O736" s="352">
        <v>57</v>
      </c>
      <c r="P736" s="397"/>
      <c r="Q736" s="352">
        <v>42</v>
      </c>
      <c r="R736" s="397"/>
      <c r="S736" s="881">
        <v>1168</v>
      </c>
      <c r="T736" s="882"/>
      <c r="U736" s="396">
        <v>65</v>
      </c>
      <c r="V736" s="396"/>
      <c r="W736" s="352">
        <v>167</v>
      </c>
      <c r="X736" s="397"/>
      <c r="Y736" s="396">
        <v>29</v>
      </c>
      <c r="Z736" s="396"/>
      <c r="AA736" s="352">
        <v>10</v>
      </c>
      <c r="AB736" s="397"/>
      <c r="AC736" s="396">
        <v>3</v>
      </c>
      <c r="AD736" s="396"/>
      <c r="AE736" s="883">
        <f>SUM(A736:AD736)</f>
        <v>4064</v>
      </c>
      <c r="AF736" s="881"/>
    </row>
    <row r="737" spans="24:32" s="86" customFormat="1" ht="18.75" customHeight="1">
      <c r="X737" s="232" t="s">
        <v>827</v>
      </c>
      <c r="Y737" s="232"/>
      <c r="Z737" s="232"/>
      <c r="AA737" s="232"/>
      <c r="AB737" s="232"/>
      <c r="AC737" s="232"/>
      <c r="AD737" s="232"/>
      <c r="AE737" s="232"/>
      <c r="AF737" s="232"/>
    </row>
    <row r="738" s="86" customFormat="1" ht="18.75" customHeight="1"/>
    <row r="739" spans="1:23" s="86" customFormat="1" ht="18.75" customHeight="1" thickBot="1">
      <c r="A739" s="231" t="s">
        <v>457</v>
      </c>
      <c r="B739" s="231"/>
      <c r="C739" s="231"/>
      <c r="D739" s="231"/>
      <c r="E739" s="231"/>
      <c r="F739" s="231"/>
      <c r="G739" s="231"/>
      <c r="H739" s="231"/>
      <c r="I739" s="231"/>
      <c r="R739" s="82" t="s">
        <v>1019</v>
      </c>
      <c r="S739" s="82"/>
      <c r="T739" s="82"/>
      <c r="U739" s="82"/>
      <c r="V739" s="82"/>
      <c r="W739" s="82"/>
    </row>
    <row r="740" spans="1:23" s="86" customFormat="1" ht="18.75" customHeight="1">
      <c r="A740" s="289" t="s">
        <v>458</v>
      </c>
      <c r="B740" s="287"/>
      <c r="C740" s="255" t="s">
        <v>459</v>
      </c>
      <c r="D740" s="256"/>
      <c r="E740" s="666"/>
      <c r="F740" s="255" t="s">
        <v>460</v>
      </c>
      <c r="G740" s="666"/>
      <c r="H740" s="287" t="s">
        <v>465</v>
      </c>
      <c r="I740" s="287"/>
      <c r="J740" s="271" t="s">
        <v>711</v>
      </c>
      <c r="K740" s="272"/>
      <c r="L740" s="272"/>
      <c r="M740" s="272"/>
      <c r="N740" s="272"/>
      <c r="O740" s="289"/>
      <c r="P740" s="271" t="s">
        <v>710</v>
      </c>
      <c r="Q740" s="272"/>
      <c r="R740" s="272"/>
      <c r="S740" s="289"/>
      <c r="T740" s="271" t="s">
        <v>461</v>
      </c>
      <c r="U740" s="272"/>
      <c r="V740" s="272"/>
      <c r="W740" s="272"/>
    </row>
    <row r="741" spans="1:23" s="86" customFormat="1" ht="18.75" customHeight="1">
      <c r="A741" s="381"/>
      <c r="B741" s="288"/>
      <c r="C741" s="257"/>
      <c r="D741" s="258"/>
      <c r="E741" s="268"/>
      <c r="F741" s="257"/>
      <c r="G741" s="268"/>
      <c r="H741" s="288"/>
      <c r="I741" s="288"/>
      <c r="J741" s="288" t="s">
        <v>464</v>
      </c>
      <c r="K741" s="288"/>
      <c r="L741" s="288" t="s">
        <v>463</v>
      </c>
      <c r="M741" s="288"/>
      <c r="N741" s="348" t="s">
        <v>462</v>
      </c>
      <c r="O741" s="381"/>
      <c r="P741" s="348" t="s">
        <v>463</v>
      </c>
      <c r="Q741" s="381"/>
      <c r="R741" s="348" t="s">
        <v>462</v>
      </c>
      <c r="S741" s="381"/>
      <c r="T741" s="348" t="s">
        <v>463</v>
      </c>
      <c r="U741" s="381"/>
      <c r="V741" s="288" t="s">
        <v>462</v>
      </c>
      <c r="W741" s="348"/>
    </row>
    <row r="742" spans="1:23" s="86" customFormat="1" ht="18.75" customHeight="1">
      <c r="A742" s="652" t="s">
        <v>467</v>
      </c>
      <c r="B742" s="652"/>
      <c r="C742" s="650" t="s">
        <v>466</v>
      </c>
      <c r="D742" s="668"/>
      <c r="E742" s="651"/>
      <c r="F742" s="650" t="s">
        <v>467</v>
      </c>
      <c r="G742" s="651"/>
      <c r="H742" s="650" t="s">
        <v>467</v>
      </c>
      <c r="I742" s="651"/>
      <c r="J742" s="652"/>
      <c r="K742" s="652"/>
      <c r="L742" s="650"/>
      <c r="M742" s="651"/>
      <c r="N742" s="650" t="s">
        <v>467</v>
      </c>
      <c r="O742" s="651"/>
      <c r="P742" s="120"/>
      <c r="Q742" s="119"/>
      <c r="R742" s="650" t="s">
        <v>467</v>
      </c>
      <c r="S742" s="651"/>
      <c r="T742" s="650"/>
      <c r="U742" s="651"/>
      <c r="V742" s="652" t="s">
        <v>467</v>
      </c>
      <c r="W742" s="652"/>
    </row>
    <row r="743" spans="1:23" s="86" customFormat="1" ht="18.75" customHeight="1">
      <c r="A743" s="656">
        <v>150644</v>
      </c>
      <c r="B743" s="656"/>
      <c r="C743" s="306">
        <v>845</v>
      </c>
      <c r="D743" s="264"/>
      <c r="E743" s="238"/>
      <c r="F743" s="654">
        <v>138097</v>
      </c>
      <c r="G743" s="655"/>
      <c r="H743" s="654">
        <v>136868</v>
      </c>
      <c r="I743" s="655"/>
      <c r="J743" s="652"/>
      <c r="K743" s="652"/>
      <c r="L743" s="306">
        <v>43</v>
      </c>
      <c r="M743" s="238"/>
      <c r="N743" s="306">
        <v>996</v>
      </c>
      <c r="O743" s="238"/>
      <c r="P743" s="24"/>
      <c r="Q743" s="25">
        <v>1</v>
      </c>
      <c r="R743" s="306">
        <v>233</v>
      </c>
      <c r="S743" s="238"/>
      <c r="T743" s="306">
        <v>0</v>
      </c>
      <c r="U743" s="238"/>
      <c r="V743" s="652">
        <v>0</v>
      </c>
      <c r="W743" s="652"/>
    </row>
    <row r="744" spans="1:23" s="86" customFormat="1" ht="18.75" customHeight="1" thickBot="1">
      <c r="A744" s="236"/>
      <c r="B744" s="236"/>
      <c r="C744" s="235"/>
      <c r="D744" s="236"/>
      <c r="E744" s="266"/>
      <c r="F744" s="235"/>
      <c r="G744" s="266"/>
      <c r="H744" s="235"/>
      <c r="I744" s="266"/>
      <c r="J744" s="236"/>
      <c r="K744" s="236"/>
      <c r="L744" s="235"/>
      <c r="M744" s="266"/>
      <c r="N744" s="235"/>
      <c r="O744" s="266"/>
      <c r="P744" s="83"/>
      <c r="Q744" s="79"/>
      <c r="R744" s="78"/>
      <c r="S744" s="78"/>
      <c r="T744" s="235"/>
      <c r="U744" s="266"/>
      <c r="V744" s="236"/>
      <c r="W744" s="236"/>
    </row>
    <row r="745" spans="17:23" s="86" customFormat="1" ht="18.75" customHeight="1">
      <c r="Q745" s="232" t="s">
        <v>468</v>
      </c>
      <c r="R745" s="232"/>
      <c r="S745" s="232"/>
      <c r="T745" s="232"/>
      <c r="U745" s="232"/>
      <c r="V745" s="232"/>
      <c r="W745" s="232"/>
    </row>
    <row r="746" s="86" customFormat="1" ht="18.75" customHeight="1"/>
    <row r="747" s="86" customFormat="1" ht="18.75" customHeight="1"/>
    <row r="748" s="86" customFormat="1" ht="13.5"/>
    <row r="749" s="86" customFormat="1" ht="13.5"/>
    <row r="750" s="86" customFormat="1" ht="13.5"/>
    <row r="751" s="86" customFormat="1" ht="13.5"/>
    <row r="752" s="86" customFormat="1" ht="13.5"/>
    <row r="753" s="86" customFormat="1" ht="13.5"/>
    <row r="754" s="86" customFormat="1" ht="13.5"/>
    <row r="755" s="86" customFormat="1" ht="13.5"/>
    <row r="756" s="86" customFormat="1" ht="13.5"/>
    <row r="757" s="86" customFormat="1" ht="13.5"/>
    <row r="758" s="86" customFormat="1" ht="13.5"/>
    <row r="759" s="86" customFormat="1" ht="13.5"/>
    <row r="760" s="86" customFormat="1" ht="13.5"/>
    <row r="761" s="86" customFormat="1" ht="13.5"/>
    <row r="762" s="86" customFormat="1" ht="13.5"/>
    <row r="763" s="86" customFormat="1" ht="13.5"/>
    <row r="764" s="86" customFormat="1" ht="13.5"/>
    <row r="765" s="86" customFormat="1" ht="13.5"/>
    <row r="766" spans="19:38" s="86" customFormat="1" ht="13.5">
      <c r="S766" s="19"/>
      <c r="T766" s="19"/>
      <c r="U766" s="19"/>
      <c r="V766" s="19"/>
      <c r="W766" s="19"/>
      <c r="X766" s="19"/>
      <c r="Y766" s="19"/>
      <c r="Z766" s="19"/>
      <c r="AA766" s="19"/>
      <c r="AB766" s="19"/>
      <c r="AC766" s="19"/>
      <c r="AD766" s="19"/>
      <c r="AE766" s="19"/>
      <c r="AF766" s="19"/>
      <c r="AG766" s="19"/>
      <c r="AH766" s="19"/>
      <c r="AI766" s="19"/>
      <c r="AJ766" s="19"/>
      <c r="AK766" s="19"/>
      <c r="AL766" s="19"/>
    </row>
    <row r="767" spans="19:38" s="86" customFormat="1" ht="13.5">
      <c r="S767" s="19"/>
      <c r="AL767" s="19"/>
    </row>
    <row r="768" spans="19:38" s="86" customFormat="1" ht="13.5">
      <c r="S768" s="19"/>
      <c r="AL768" s="19"/>
    </row>
    <row r="769" spans="19:38" s="86" customFormat="1" ht="13.5">
      <c r="S769" s="19"/>
      <c r="AL769" s="19"/>
    </row>
    <row r="770" spans="19:38" s="86" customFormat="1" ht="13.5">
      <c r="S770" s="19"/>
      <c r="AL770" s="19"/>
    </row>
    <row r="771" spans="19:38" s="86" customFormat="1" ht="13.5">
      <c r="S771" s="19"/>
      <c r="AL771" s="19"/>
    </row>
    <row r="772" spans="19:38" s="86" customFormat="1" ht="13.5">
      <c r="S772" s="19"/>
      <c r="AL772" s="19"/>
    </row>
    <row r="773" s="86" customFormat="1" ht="17.25" customHeight="1">
      <c r="S773" s="19"/>
    </row>
    <row r="774" spans="19:38" s="86" customFormat="1" ht="21.75" customHeight="1">
      <c r="S774" s="19"/>
      <c r="U774" s="227" t="s">
        <v>550</v>
      </c>
      <c r="V774" s="228"/>
      <c r="W774" s="228"/>
      <c r="X774" s="228"/>
      <c r="Y774" s="228"/>
      <c r="Z774" s="227"/>
      <c r="AA774" s="227" t="s">
        <v>551</v>
      </c>
      <c r="AB774" s="227"/>
      <c r="AC774" s="227"/>
      <c r="AD774" s="227"/>
      <c r="AE774" s="227"/>
      <c r="AF774" s="227"/>
      <c r="AG774" s="227"/>
      <c r="AH774" s="227"/>
      <c r="AI774" s="227"/>
      <c r="AJ774" s="172"/>
      <c r="AK774" s="172"/>
      <c r="AL774" s="229"/>
    </row>
    <row r="775" spans="19:38" s="86" customFormat="1" ht="21.75" customHeight="1">
      <c r="S775" s="19"/>
      <c r="U775" s="227" t="s">
        <v>552</v>
      </c>
      <c r="V775" s="228"/>
      <c r="W775" s="228"/>
      <c r="X775" s="228"/>
      <c r="Y775" s="228"/>
      <c r="Z775" s="227"/>
      <c r="AA775" s="227" t="s">
        <v>559</v>
      </c>
      <c r="AB775" s="227"/>
      <c r="AC775" s="227"/>
      <c r="AD775" s="227"/>
      <c r="AE775" s="227"/>
      <c r="AF775" s="227"/>
      <c r="AG775" s="227"/>
      <c r="AH775" s="227"/>
      <c r="AI775" s="227"/>
      <c r="AJ775" s="172"/>
      <c r="AK775" s="172"/>
      <c r="AL775" s="229"/>
    </row>
    <row r="776" spans="19:38" s="86" customFormat="1" ht="21.75" customHeight="1">
      <c r="S776" s="19"/>
      <c r="U776" s="227" t="s">
        <v>553</v>
      </c>
      <c r="V776" s="228"/>
      <c r="W776" s="228"/>
      <c r="X776" s="228"/>
      <c r="Y776" s="228"/>
      <c r="Z776" s="227"/>
      <c r="AA776" s="227" t="s">
        <v>560</v>
      </c>
      <c r="AB776" s="227"/>
      <c r="AC776" s="227"/>
      <c r="AD776" s="227"/>
      <c r="AE776" s="227"/>
      <c r="AF776" s="227"/>
      <c r="AG776" s="227"/>
      <c r="AH776" s="227"/>
      <c r="AI776" s="227"/>
      <c r="AJ776" s="172"/>
      <c r="AK776" s="172"/>
      <c r="AL776" s="229"/>
    </row>
    <row r="777" spans="19:38" s="86" customFormat="1" ht="21.75" customHeight="1">
      <c r="S777" s="19"/>
      <c r="T777" s="230"/>
      <c r="U777" s="227" t="s">
        <v>554</v>
      </c>
      <c r="V777" s="228"/>
      <c r="W777" s="228"/>
      <c r="X777" s="228"/>
      <c r="Y777" s="228"/>
      <c r="Z777" s="227"/>
      <c r="AA777" s="227" t="s">
        <v>557</v>
      </c>
      <c r="AB777" s="227"/>
      <c r="AC777" s="227"/>
      <c r="AD777" s="227"/>
      <c r="AE777" s="227"/>
      <c r="AF777" s="227"/>
      <c r="AG777" s="227"/>
      <c r="AH777" s="227"/>
      <c r="AI777" s="227"/>
      <c r="AJ777" s="172"/>
      <c r="AK777" s="172"/>
      <c r="AL777" s="229"/>
    </row>
    <row r="778" spans="19:38" s="86" customFormat="1" ht="21.75" customHeight="1">
      <c r="S778" s="19"/>
      <c r="T778" s="230"/>
      <c r="U778" s="227" t="s">
        <v>558</v>
      </c>
      <c r="V778" s="228"/>
      <c r="W778" s="228"/>
      <c r="X778" s="228"/>
      <c r="Y778" s="228"/>
      <c r="Z778" s="227"/>
      <c r="AA778" s="227" t="s">
        <v>571</v>
      </c>
      <c r="AB778" s="227"/>
      <c r="AC778" s="227"/>
      <c r="AD778" s="227"/>
      <c r="AE778" s="227"/>
      <c r="AF778" s="227"/>
      <c r="AG778" s="227"/>
      <c r="AH778" s="227"/>
      <c r="AI778" s="227"/>
      <c r="AJ778" s="227"/>
      <c r="AK778" s="227"/>
      <c r="AL778" s="227"/>
    </row>
    <row r="779" spans="19:38" ht="21.75" customHeight="1">
      <c r="S779" s="21"/>
      <c r="T779" s="17"/>
      <c r="U779" s="45" t="s">
        <v>555</v>
      </c>
      <c r="V779" s="45"/>
      <c r="W779" s="45"/>
      <c r="X779" s="45"/>
      <c r="Y779" s="45"/>
      <c r="Z779" s="45"/>
      <c r="AA779" s="45" t="s">
        <v>635</v>
      </c>
      <c r="AB779" s="45"/>
      <c r="AC779" s="45"/>
      <c r="AD779" s="45"/>
      <c r="AE779" s="45"/>
      <c r="AF779" s="45"/>
      <c r="AG779" s="45"/>
      <c r="AH779" s="45"/>
      <c r="AI779" s="45"/>
      <c r="AJ779" s="45"/>
      <c r="AK779" s="75"/>
      <c r="AL779" s="96"/>
    </row>
    <row r="780" spans="19:38" ht="21.75" customHeight="1">
      <c r="S780" s="21"/>
      <c r="T780" s="17"/>
      <c r="U780" s="45" t="s">
        <v>556</v>
      </c>
      <c r="V780" s="107"/>
      <c r="W780" s="107"/>
      <c r="X780" s="107"/>
      <c r="Y780" s="107"/>
      <c r="Z780" s="45"/>
      <c r="AA780" s="45" t="s">
        <v>636</v>
      </c>
      <c r="AB780" s="45"/>
      <c r="AC780" s="45"/>
      <c r="AD780" s="45"/>
      <c r="AE780" s="45"/>
      <c r="AF780" s="45"/>
      <c r="AG780" s="45"/>
      <c r="AH780" s="45"/>
      <c r="AI780" s="45"/>
      <c r="AJ780" s="75"/>
      <c r="AK780" s="75"/>
      <c r="AL780" s="96"/>
    </row>
    <row r="781" spans="19:38" ht="17.25" customHeight="1">
      <c r="S781" s="21"/>
      <c r="T781" s="17"/>
      <c r="U781" s="107"/>
      <c r="V781" s="107"/>
      <c r="W781" s="107"/>
      <c r="X781" s="107"/>
      <c r="Y781" s="107"/>
      <c r="Z781" s="45"/>
      <c r="AA781" s="884"/>
      <c r="AB781" s="884"/>
      <c r="AC781" s="45"/>
      <c r="AD781" s="45"/>
      <c r="AE781" s="45"/>
      <c r="AF781" s="45"/>
      <c r="AG781" s="45"/>
      <c r="AH781" s="45"/>
      <c r="AI781" s="45"/>
      <c r="AJ781" s="75"/>
      <c r="AK781" s="75"/>
      <c r="AL781" s="96"/>
    </row>
    <row r="782" ht="17.25" customHeight="1"/>
    <row r="783" ht="17.25" customHeight="1"/>
    <row r="784" ht="17.25" customHeight="1"/>
    <row r="785" ht="17.25" customHeight="1"/>
    <row r="786" ht="17.25" customHeight="1"/>
    <row r="787" ht="17.25" customHeight="1"/>
  </sheetData>
  <sheetProtection/>
  <mergeCells count="6293">
    <mergeCell ref="A550:B551"/>
    <mergeCell ref="C550:D551"/>
    <mergeCell ref="E550:G550"/>
    <mergeCell ref="H550:J550"/>
    <mergeCell ref="K550:M550"/>
    <mergeCell ref="N550:P550"/>
    <mergeCell ref="E551:G551"/>
    <mergeCell ref="H551:J551"/>
    <mergeCell ref="K551:M551"/>
    <mergeCell ref="N551:P551"/>
    <mergeCell ref="Q550:S550"/>
    <mergeCell ref="T550:V550"/>
    <mergeCell ref="W550:Y550"/>
    <mergeCell ref="Z550:AB551"/>
    <mergeCell ref="AC550:AD550"/>
    <mergeCell ref="AE550:AG551"/>
    <mergeCell ref="Q551:S551"/>
    <mergeCell ref="T551:V551"/>
    <mergeCell ref="W551:Y551"/>
    <mergeCell ref="AC551:AD551"/>
    <mergeCell ref="AH550:AI550"/>
    <mergeCell ref="AH551:AI551"/>
    <mergeCell ref="AE552:AG552"/>
    <mergeCell ref="AE553:AG553"/>
    <mergeCell ref="A277:AC277"/>
    <mergeCell ref="AF446:AH446"/>
    <mergeCell ref="S447:T449"/>
    <mergeCell ref="U447:AA447"/>
    <mergeCell ref="X469:Y469"/>
    <mergeCell ref="AF455:AG455"/>
    <mergeCell ref="AC451:AH451"/>
    <mergeCell ref="S446:U446"/>
    <mergeCell ref="V446:W446"/>
    <mergeCell ref="X446:Y446"/>
    <mergeCell ref="Z446:AA446"/>
    <mergeCell ref="AB446:AC446"/>
    <mergeCell ref="AD446:AE446"/>
    <mergeCell ref="N615:O616"/>
    <mergeCell ref="AI615:AI616"/>
    <mergeCell ref="AA612:AB612"/>
    <mergeCell ref="AC612:AE612"/>
    <mergeCell ref="AC397:AK397"/>
    <mergeCell ref="P469:Q469"/>
    <mergeCell ref="R469:S469"/>
    <mergeCell ref="T469:U469"/>
    <mergeCell ref="V469:W469"/>
    <mergeCell ref="AH455:AI455"/>
    <mergeCell ref="H633:I633"/>
    <mergeCell ref="J633:K633"/>
    <mergeCell ref="L633:M633"/>
    <mergeCell ref="N633:O633"/>
    <mergeCell ref="K552:M552"/>
    <mergeCell ref="K553:M553"/>
    <mergeCell ref="M607:O608"/>
    <mergeCell ref="A606:H606"/>
    <mergeCell ref="A607:B608"/>
    <mergeCell ref="C607:D608"/>
    <mergeCell ref="T553:V553"/>
    <mergeCell ref="AA611:AB611"/>
    <mergeCell ref="N744:O744"/>
    <mergeCell ref="T744:U744"/>
    <mergeCell ref="V744:W744"/>
    <mergeCell ref="N742:O742"/>
    <mergeCell ref="R742:S742"/>
    <mergeCell ref="T742:U742"/>
    <mergeCell ref="V742:W742"/>
    <mergeCell ref="S633:U633"/>
    <mergeCell ref="AA781:AB781"/>
    <mergeCell ref="N743:O743"/>
    <mergeCell ref="R743:S743"/>
    <mergeCell ref="T743:U743"/>
    <mergeCell ref="V743:W743"/>
    <mergeCell ref="Q745:W745"/>
    <mergeCell ref="A744:B744"/>
    <mergeCell ref="C744:E744"/>
    <mergeCell ref="F744:G744"/>
    <mergeCell ref="H744:I744"/>
    <mergeCell ref="J744:K744"/>
    <mergeCell ref="L744:M744"/>
    <mergeCell ref="L742:M742"/>
    <mergeCell ref="A743:B743"/>
    <mergeCell ref="C743:E743"/>
    <mergeCell ref="F743:G743"/>
    <mergeCell ref="H743:I743"/>
    <mergeCell ref="J743:K743"/>
    <mergeCell ref="L743:M743"/>
    <mergeCell ref="N741:O741"/>
    <mergeCell ref="P741:Q741"/>
    <mergeCell ref="R741:S741"/>
    <mergeCell ref="T741:U741"/>
    <mergeCell ref="V741:W741"/>
    <mergeCell ref="A742:B742"/>
    <mergeCell ref="C742:E742"/>
    <mergeCell ref="F742:G742"/>
    <mergeCell ref="H742:I742"/>
    <mergeCell ref="J742:K742"/>
    <mergeCell ref="AE736:AF736"/>
    <mergeCell ref="A740:B741"/>
    <mergeCell ref="C740:E741"/>
    <mergeCell ref="F740:G741"/>
    <mergeCell ref="H740:I741"/>
    <mergeCell ref="J740:O740"/>
    <mergeCell ref="P740:S740"/>
    <mergeCell ref="T740:W740"/>
    <mergeCell ref="J741:K741"/>
    <mergeCell ref="L741:M741"/>
    <mergeCell ref="S736:T736"/>
    <mergeCell ref="U736:V736"/>
    <mergeCell ref="W736:X736"/>
    <mergeCell ref="Y736:Z736"/>
    <mergeCell ref="AA736:AB736"/>
    <mergeCell ref="AC736:AD736"/>
    <mergeCell ref="Q735:R735"/>
    <mergeCell ref="A736:B736"/>
    <mergeCell ref="C736:D736"/>
    <mergeCell ref="E736:F736"/>
    <mergeCell ref="G736:H736"/>
    <mergeCell ref="I736:J736"/>
    <mergeCell ref="K736:L736"/>
    <mergeCell ref="M736:N736"/>
    <mergeCell ref="O736:P736"/>
    <mergeCell ref="Q736:R736"/>
    <mergeCell ref="I732:J735"/>
    <mergeCell ref="K732:L735"/>
    <mergeCell ref="M732:N735"/>
    <mergeCell ref="O732:P735"/>
    <mergeCell ref="Q732:R732"/>
    <mergeCell ref="G733:H733"/>
    <mergeCell ref="Q733:R733"/>
    <mergeCell ref="G734:H734"/>
    <mergeCell ref="Q734:R734"/>
    <mergeCell ref="G735:H735"/>
    <mergeCell ref="W731:X735"/>
    <mergeCell ref="Y731:Z735"/>
    <mergeCell ref="AA731:AB735"/>
    <mergeCell ref="AC731:AC735"/>
    <mergeCell ref="AD731:AD735"/>
    <mergeCell ref="AE731:AF735"/>
    <mergeCell ref="A731:F731"/>
    <mergeCell ref="G731:L731"/>
    <mergeCell ref="M731:P731"/>
    <mergeCell ref="Q731:R731"/>
    <mergeCell ref="S731:T735"/>
    <mergeCell ref="U731:V735"/>
    <mergeCell ref="A732:B735"/>
    <mergeCell ref="C732:D735"/>
    <mergeCell ref="E732:F735"/>
    <mergeCell ref="G732:H732"/>
    <mergeCell ref="A726:C726"/>
    <mergeCell ref="D726:E726"/>
    <mergeCell ref="A727:C727"/>
    <mergeCell ref="D727:E727"/>
    <mergeCell ref="D728:E728"/>
    <mergeCell ref="A729:W729"/>
    <mergeCell ref="A723:C723"/>
    <mergeCell ref="D723:E723"/>
    <mergeCell ref="A724:C724"/>
    <mergeCell ref="D724:E724"/>
    <mergeCell ref="A725:C725"/>
    <mergeCell ref="D725:E725"/>
    <mergeCell ref="A720:C720"/>
    <mergeCell ref="D720:E720"/>
    <mergeCell ref="A721:C721"/>
    <mergeCell ref="D721:E721"/>
    <mergeCell ref="A722:C722"/>
    <mergeCell ref="D722:E722"/>
    <mergeCell ref="A717:C717"/>
    <mergeCell ref="D717:E717"/>
    <mergeCell ref="A718:C718"/>
    <mergeCell ref="D718:E718"/>
    <mergeCell ref="A719:C719"/>
    <mergeCell ref="D719:E719"/>
    <mergeCell ref="R713:T713"/>
    <mergeCell ref="U713:W713"/>
    <mergeCell ref="A715:C715"/>
    <mergeCell ref="D715:E715"/>
    <mergeCell ref="A716:C716"/>
    <mergeCell ref="D716:E716"/>
    <mergeCell ref="AD709:AF709"/>
    <mergeCell ref="AG709:AI709"/>
    <mergeCell ref="AJ709:AL709"/>
    <mergeCell ref="U712:W712"/>
    <mergeCell ref="A713:C714"/>
    <mergeCell ref="D713:E714"/>
    <mergeCell ref="F713:H713"/>
    <mergeCell ref="I713:K713"/>
    <mergeCell ref="L713:N713"/>
    <mergeCell ref="O713:Q713"/>
    <mergeCell ref="AD707:AF707"/>
    <mergeCell ref="AG707:AI707"/>
    <mergeCell ref="AJ707:AL707"/>
    <mergeCell ref="AD708:AF708"/>
    <mergeCell ref="AG708:AI708"/>
    <mergeCell ref="AJ708:AL708"/>
    <mergeCell ref="AD705:AF705"/>
    <mergeCell ref="AG705:AI705"/>
    <mergeCell ref="AJ705:AL705"/>
    <mergeCell ref="AD706:AF706"/>
    <mergeCell ref="AG706:AI706"/>
    <mergeCell ref="AJ706:AL706"/>
    <mergeCell ref="AG702:AI702"/>
    <mergeCell ref="AJ702:AL702"/>
    <mergeCell ref="AD703:AF703"/>
    <mergeCell ref="AG703:AI703"/>
    <mergeCell ref="AJ703:AL703"/>
    <mergeCell ref="AD704:AF704"/>
    <mergeCell ref="AG704:AI704"/>
    <mergeCell ref="AJ704:AL704"/>
    <mergeCell ref="A702:B702"/>
    <mergeCell ref="C702:E702"/>
    <mergeCell ref="F702:H702"/>
    <mergeCell ref="I702:L702"/>
    <mergeCell ref="U702:V702"/>
    <mergeCell ref="AD702:AF702"/>
    <mergeCell ref="AJ700:AL700"/>
    <mergeCell ref="A701:B701"/>
    <mergeCell ref="C701:E701"/>
    <mergeCell ref="U701:V701"/>
    <mergeCell ref="AD701:AF701"/>
    <mergeCell ref="AG701:AI701"/>
    <mergeCell ref="AJ701:AL701"/>
    <mergeCell ref="A700:B700"/>
    <mergeCell ref="G700:H700"/>
    <mergeCell ref="K700:L700"/>
    <mergeCell ref="U700:V700"/>
    <mergeCell ref="AD700:AF700"/>
    <mergeCell ref="AG700:AI700"/>
    <mergeCell ref="A699:B699"/>
    <mergeCell ref="K699:L699"/>
    <mergeCell ref="U699:V699"/>
    <mergeCell ref="AD699:AF699"/>
    <mergeCell ref="AG699:AI699"/>
    <mergeCell ref="C700:E700"/>
    <mergeCell ref="AJ699:AL699"/>
    <mergeCell ref="AJ697:AL697"/>
    <mergeCell ref="A698:B698"/>
    <mergeCell ref="K698:L698"/>
    <mergeCell ref="U698:V698"/>
    <mergeCell ref="AD698:AF698"/>
    <mergeCell ref="AG698:AI698"/>
    <mergeCell ref="AJ698:AL698"/>
    <mergeCell ref="G699:H699"/>
    <mergeCell ref="W696:Y696"/>
    <mergeCell ref="Z696:AB696"/>
    <mergeCell ref="AD696:AF696"/>
    <mergeCell ref="AG696:AI696"/>
    <mergeCell ref="AJ696:AL696"/>
    <mergeCell ref="A697:B697"/>
    <mergeCell ref="K697:L697"/>
    <mergeCell ref="U697:V697"/>
    <mergeCell ref="AD697:AF697"/>
    <mergeCell ref="AG697:AI697"/>
    <mergeCell ref="C696:E696"/>
    <mergeCell ref="F696:H696"/>
    <mergeCell ref="I696:L696"/>
    <mergeCell ref="M696:O696"/>
    <mergeCell ref="P696:R696"/>
    <mergeCell ref="S696:V696"/>
    <mergeCell ref="C694:V694"/>
    <mergeCell ref="W694:AB694"/>
    <mergeCell ref="AD694:AF695"/>
    <mergeCell ref="AG694:AL694"/>
    <mergeCell ref="C695:L695"/>
    <mergeCell ref="M695:V695"/>
    <mergeCell ref="W695:AB695"/>
    <mergeCell ref="AG695:AI695"/>
    <mergeCell ref="AJ695:AL695"/>
    <mergeCell ref="AA690:AC690"/>
    <mergeCell ref="AD690:AE690"/>
    <mergeCell ref="AF690:AH690"/>
    <mergeCell ref="AI690:AJ690"/>
    <mergeCell ref="AK690:AL690"/>
    <mergeCell ref="A693:F693"/>
    <mergeCell ref="AD693:AI693"/>
    <mergeCell ref="AH691:AL691"/>
    <mergeCell ref="AA688:AC688"/>
    <mergeCell ref="AD688:AE688"/>
    <mergeCell ref="AF688:AH688"/>
    <mergeCell ref="AI688:AJ688"/>
    <mergeCell ref="AK688:AL688"/>
    <mergeCell ref="AA689:AC689"/>
    <mergeCell ref="AD689:AE689"/>
    <mergeCell ref="AF689:AH689"/>
    <mergeCell ref="AI689:AJ689"/>
    <mergeCell ref="AK689:AL689"/>
    <mergeCell ref="AK686:AL686"/>
    <mergeCell ref="X687:Y687"/>
    <mergeCell ref="AA687:AC687"/>
    <mergeCell ref="AD687:AE687"/>
    <mergeCell ref="AF687:AH687"/>
    <mergeCell ref="AI687:AJ687"/>
    <mergeCell ref="AK687:AL687"/>
    <mergeCell ref="R686:U686"/>
    <mergeCell ref="V686:W686"/>
    <mergeCell ref="AA686:AC686"/>
    <mergeCell ref="AD686:AE686"/>
    <mergeCell ref="AF686:AH686"/>
    <mergeCell ref="AI686:AJ686"/>
    <mergeCell ref="A686:B686"/>
    <mergeCell ref="C686:D686"/>
    <mergeCell ref="E686:G686"/>
    <mergeCell ref="H686:J686"/>
    <mergeCell ref="K686:M686"/>
    <mergeCell ref="N686:Q686"/>
    <mergeCell ref="AK684:AL684"/>
    <mergeCell ref="X685:Z685"/>
    <mergeCell ref="AA685:AC685"/>
    <mergeCell ref="AD685:AE685"/>
    <mergeCell ref="AF685:AH685"/>
    <mergeCell ref="AI685:AJ685"/>
    <mergeCell ref="AK685:AL685"/>
    <mergeCell ref="V684:W684"/>
    <mergeCell ref="X684:Z684"/>
    <mergeCell ref="AA684:AC684"/>
    <mergeCell ref="AD684:AE684"/>
    <mergeCell ref="AF684:AH684"/>
    <mergeCell ref="AI684:AJ684"/>
    <mergeCell ref="AD683:AE683"/>
    <mergeCell ref="AF683:AH683"/>
    <mergeCell ref="AI683:AJ683"/>
    <mergeCell ref="AK683:AL683"/>
    <mergeCell ref="A684:F684"/>
    <mergeCell ref="G684:K684"/>
    <mergeCell ref="L684:N684"/>
    <mergeCell ref="O684:Q684"/>
    <mergeCell ref="R684:S684"/>
    <mergeCell ref="T684:U684"/>
    <mergeCell ref="AK682:AL682"/>
    <mergeCell ref="A683:F683"/>
    <mergeCell ref="G683:K683"/>
    <mergeCell ref="L683:N683"/>
    <mergeCell ref="O683:Q683"/>
    <mergeCell ref="R683:S683"/>
    <mergeCell ref="T683:U683"/>
    <mergeCell ref="V683:W683"/>
    <mergeCell ref="X683:Z683"/>
    <mergeCell ref="AA683:AC683"/>
    <mergeCell ref="V682:W682"/>
    <mergeCell ref="X682:Z682"/>
    <mergeCell ref="AA682:AC682"/>
    <mergeCell ref="AD682:AE682"/>
    <mergeCell ref="AF682:AH682"/>
    <mergeCell ref="AI682:AJ682"/>
    <mergeCell ref="A682:F682"/>
    <mergeCell ref="G682:K682"/>
    <mergeCell ref="L682:N682"/>
    <mergeCell ref="O682:Q682"/>
    <mergeCell ref="R682:S682"/>
    <mergeCell ref="T682:U682"/>
    <mergeCell ref="AK680:AL680"/>
    <mergeCell ref="A681:F681"/>
    <mergeCell ref="G681:K681"/>
    <mergeCell ref="T681:U681"/>
    <mergeCell ref="AA681:AC681"/>
    <mergeCell ref="AD681:AE681"/>
    <mergeCell ref="AF681:AH681"/>
    <mergeCell ref="AI681:AJ681"/>
    <mergeCell ref="AK681:AL681"/>
    <mergeCell ref="X678:Z681"/>
    <mergeCell ref="AK678:AL678"/>
    <mergeCell ref="A679:F679"/>
    <mergeCell ref="G679:K679"/>
    <mergeCell ref="T679:U679"/>
    <mergeCell ref="AA679:AC679"/>
    <mergeCell ref="AD679:AE679"/>
    <mergeCell ref="AF679:AH679"/>
    <mergeCell ref="AI679:AJ679"/>
    <mergeCell ref="AK679:AL679"/>
    <mergeCell ref="V678:W681"/>
    <mergeCell ref="AA678:AC678"/>
    <mergeCell ref="AD678:AE678"/>
    <mergeCell ref="AF678:AH678"/>
    <mergeCell ref="AI678:AJ678"/>
    <mergeCell ref="AA680:AC680"/>
    <mergeCell ref="AD680:AE680"/>
    <mergeCell ref="AF680:AH680"/>
    <mergeCell ref="AI680:AJ680"/>
    <mergeCell ref="A678:F678"/>
    <mergeCell ref="G678:K678"/>
    <mergeCell ref="L678:N681"/>
    <mergeCell ref="O678:Q681"/>
    <mergeCell ref="R678:S681"/>
    <mergeCell ref="T678:U678"/>
    <mergeCell ref="A680:F680"/>
    <mergeCell ref="G680:K680"/>
    <mergeCell ref="T680:U680"/>
    <mergeCell ref="X677:Z677"/>
    <mergeCell ref="AA677:AC677"/>
    <mergeCell ref="AD677:AE677"/>
    <mergeCell ref="AF677:AH677"/>
    <mergeCell ref="AI677:AJ677"/>
    <mergeCell ref="AK677:AL677"/>
    <mergeCell ref="X676:Z676"/>
    <mergeCell ref="AA676:AB676"/>
    <mergeCell ref="AK676:AL676"/>
    <mergeCell ref="A677:F677"/>
    <mergeCell ref="G677:K677"/>
    <mergeCell ref="L677:N677"/>
    <mergeCell ref="O677:Q677"/>
    <mergeCell ref="R677:S677"/>
    <mergeCell ref="T677:U677"/>
    <mergeCell ref="V677:W677"/>
    <mergeCell ref="X675:Z675"/>
    <mergeCell ref="AF675:AH676"/>
    <mergeCell ref="AI675:AL675"/>
    <mergeCell ref="A676:F676"/>
    <mergeCell ref="G676:K676"/>
    <mergeCell ref="L676:N676"/>
    <mergeCell ref="O676:Q676"/>
    <mergeCell ref="R676:S676"/>
    <mergeCell ref="T676:U676"/>
    <mergeCell ref="V676:W676"/>
    <mergeCell ref="R674:S674"/>
    <mergeCell ref="T674:U674"/>
    <mergeCell ref="V674:W674"/>
    <mergeCell ref="X674:Z674"/>
    <mergeCell ref="AD674:AE676"/>
    <mergeCell ref="L675:N675"/>
    <mergeCell ref="O675:Q675"/>
    <mergeCell ref="R675:S675"/>
    <mergeCell ref="T675:U675"/>
    <mergeCell ref="V675:W675"/>
    <mergeCell ref="G670:J670"/>
    <mergeCell ref="A673:F673"/>
    <mergeCell ref="A674:F675"/>
    <mergeCell ref="G674:K675"/>
    <mergeCell ref="L674:N674"/>
    <mergeCell ref="O674:Q674"/>
    <mergeCell ref="G664:J664"/>
    <mergeCell ref="K664:M664"/>
    <mergeCell ref="G665:J665"/>
    <mergeCell ref="G667:J667"/>
    <mergeCell ref="G668:J668"/>
    <mergeCell ref="G669:J669"/>
    <mergeCell ref="Z657:AB657"/>
    <mergeCell ref="AC657:AE657"/>
    <mergeCell ref="AF657:AH657"/>
    <mergeCell ref="AI657:AK657"/>
    <mergeCell ref="G662:J662"/>
    <mergeCell ref="G663:J663"/>
    <mergeCell ref="Z655:AB655"/>
    <mergeCell ref="AC655:AE655"/>
    <mergeCell ref="AF655:AH655"/>
    <mergeCell ref="AI655:AK655"/>
    <mergeCell ref="Z656:AB656"/>
    <mergeCell ref="AC656:AE656"/>
    <mergeCell ref="AF656:AH656"/>
    <mergeCell ref="AI656:AK656"/>
    <mergeCell ref="P653:Q654"/>
    <mergeCell ref="Z653:AB653"/>
    <mergeCell ref="AC653:AE653"/>
    <mergeCell ref="AF653:AH653"/>
    <mergeCell ref="AI653:AK653"/>
    <mergeCell ref="Z654:AB654"/>
    <mergeCell ref="AC654:AE654"/>
    <mergeCell ref="AF654:AH654"/>
    <mergeCell ref="AI654:AK654"/>
    <mergeCell ref="AC652:AE652"/>
    <mergeCell ref="AF652:AH652"/>
    <mergeCell ref="AI652:AK652"/>
    <mergeCell ref="A653:C654"/>
    <mergeCell ref="D653:E654"/>
    <mergeCell ref="F653:G654"/>
    <mergeCell ref="H653:I654"/>
    <mergeCell ref="J653:K654"/>
    <mergeCell ref="L653:M654"/>
    <mergeCell ref="N653:O654"/>
    <mergeCell ref="AI651:AK651"/>
    <mergeCell ref="A652:C652"/>
    <mergeCell ref="D652:E652"/>
    <mergeCell ref="F652:G652"/>
    <mergeCell ref="H652:I652"/>
    <mergeCell ref="J652:K652"/>
    <mergeCell ref="L652:M652"/>
    <mergeCell ref="N652:O652"/>
    <mergeCell ref="P652:Q652"/>
    <mergeCell ref="Z652:AB652"/>
    <mergeCell ref="A651:E651"/>
    <mergeCell ref="F651:K651"/>
    <mergeCell ref="L651:Q651"/>
    <mergeCell ref="Z651:AB651"/>
    <mergeCell ref="AC651:AE651"/>
    <mergeCell ref="AF651:AH651"/>
    <mergeCell ref="Z649:AB649"/>
    <mergeCell ref="AC649:AE649"/>
    <mergeCell ref="AF649:AH649"/>
    <mergeCell ref="AI649:AK649"/>
    <mergeCell ref="A650:F650"/>
    <mergeCell ref="Z650:AB650"/>
    <mergeCell ref="AC650:AE650"/>
    <mergeCell ref="AF650:AH650"/>
    <mergeCell ref="AI650:AK650"/>
    <mergeCell ref="Z647:AB647"/>
    <mergeCell ref="AC647:AE647"/>
    <mergeCell ref="AF647:AH647"/>
    <mergeCell ref="AI647:AK647"/>
    <mergeCell ref="Z648:AB648"/>
    <mergeCell ref="AC648:AE648"/>
    <mergeCell ref="AF648:AH648"/>
    <mergeCell ref="AI648:AK648"/>
    <mergeCell ref="Z645:AB645"/>
    <mergeCell ref="AC645:AE645"/>
    <mergeCell ref="AF645:AH645"/>
    <mergeCell ref="AI645:AK645"/>
    <mergeCell ref="Z646:AB646"/>
    <mergeCell ref="AC646:AE646"/>
    <mergeCell ref="AF646:AH646"/>
    <mergeCell ref="AI646:AK646"/>
    <mergeCell ref="Z643:AB643"/>
    <mergeCell ref="AC643:AE643"/>
    <mergeCell ref="AF643:AH643"/>
    <mergeCell ref="AI643:AK643"/>
    <mergeCell ref="Z644:AB644"/>
    <mergeCell ref="AC644:AE644"/>
    <mergeCell ref="AF644:AH644"/>
    <mergeCell ref="AI644:AK644"/>
    <mergeCell ref="AF641:AH641"/>
    <mergeCell ref="AI641:AK641"/>
    <mergeCell ref="Q642:T642"/>
    <mergeCell ref="Z642:AB642"/>
    <mergeCell ref="AC642:AE642"/>
    <mergeCell ref="AF642:AH642"/>
    <mergeCell ref="AI642:AK642"/>
    <mergeCell ref="M641:N641"/>
    <mergeCell ref="O641:P641"/>
    <mergeCell ref="Q641:R641"/>
    <mergeCell ref="S641:T641"/>
    <mergeCell ref="Z641:AB641"/>
    <mergeCell ref="AC641:AE641"/>
    <mergeCell ref="S640:T640"/>
    <mergeCell ref="AC640:AE640"/>
    <mergeCell ref="AF640:AH640"/>
    <mergeCell ref="AI640:AK640"/>
    <mergeCell ref="A641:B641"/>
    <mergeCell ref="C641:D641"/>
    <mergeCell ref="E641:F641"/>
    <mergeCell ref="G641:H641"/>
    <mergeCell ref="I641:J641"/>
    <mergeCell ref="K641:L641"/>
    <mergeCell ref="AC639:AE639"/>
    <mergeCell ref="Q640:R640"/>
    <mergeCell ref="AF639:AH639"/>
    <mergeCell ref="AI639:AK639"/>
    <mergeCell ref="A640:B640"/>
    <mergeCell ref="C640:D640"/>
    <mergeCell ref="E640:F640"/>
    <mergeCell ref="G640:H640"/>
    <mergeCell ref="I640:J640"/>
    <mergeCell ref="K640:L640"/>
    <mergeCell ref="S635:U635"/>
    <mergeCell ref="V635:X635"/>
    <mergeCell ref="S636:U636"/>
    <mergeCell ref="V636:AA636"/>
    <mergeCell ref="A638:D638"/>
    <mergeCell ref="A639:H639"/>
    <mergeCell ref="I639:T639"/>
    <mergeCell ref="Z639:AB640"/>
    <mergeCell ref="M640:N640"/>
    <mergeCell ref="O640:P640"/>
    <mergeCell ref="N634:O634"/>
    <mergeCell ref="S634:U634"/>
    <mergeCell ref="V634:X634"/>
    <mergeCell ref="A635:C635"/>
    <mergeCell ref="D635:E635"/>
    <mergeCell ref="F635:G635"/>
    <mergeCell ref="H635:I635"/>
    <mergeCell ref="J635:K635"/>
    <mergeCell ref="L635:M635"/>
    <mergeCell ref="N635:O635"/>
    <mergeCell ref="A633:C633"/>
    <mergeCell ref="D633:E633"/>
    <mergeCell ref="F633:G633"/>
    <mergeCell ref="V633:X633"/>
    <mergeCell ref="A634:C634"/>
    <mergeCell ref="D634:E634"/>
    <mergeCell ref="F634:G634"/>
    <mergeCell ref="H634:I634"/>
    <mergeCell ref="J634:K634"/>
    <mergeCell ref="L634:M634"/>
    <mergeCell ref="A630:C630"/>
    <mergeCell ref="V630:X630"/>
    <mergeCell ref="A631:C631"/>
    <mergeCell ref="V631:X631"/>
    <mergeCell ref="A632:C632"/>
    <mergeCell ref="D632:E632"/>
    <mergeCell ref="F632:G632"/>
    <mergeCell ref="V632:X632"/>
    <mergeCell ref="D631:E631"/>
    <mergeCell ref="F631:G631"/>
    <mergeCell ref="A627:C627"/>
    <mergeCell ref="V627:X627"/>
    <mergeCell ref="A628:C628"/>
    <mergeCell ref="V628:X628"/>
    <mergeCell ref="A629:C629"/>
    <mergeCell ref="V629:X629"/>
    <mergeCell ref="A625:C625"/>
    <mergeCell ref="V625:X625"/>
    <mergeCell ref="AE625:AF625"/>
    <mergeCell ref="A626:C626"/>
    <mergeCell ref="V626:X626"/>
    <mergeCell ref="AE626:AF626"/>
    <mergeCell ref="A623:C623"/>
    <mergeCell ref="V623:X623"/>
    <mergeCell ref="AE623:AF623"/>
    <mergeCell ref="AG623:AH623"/>
    <mergeCell ref="A624:C624"/>
    <mergeCell ref="V624:X624"/>
    <mergeCell ref="AE624:AF624"/>
    <mergeCell ref="AG624:AH624"/>
    <mergeCell ref="A621:C621"/>
    <mergeCell ref="V621:X621"/>
    <mergeCell ref="AE621:AF621"/>
    <mergeCell ref="AG621:AH621"/>
    <mergeCell ref="A622:C622"/>
    <mergeCell ref="V622:X622"/>
    <mergeCell ref="AE622:AF622"/>
    <mergeCell ref="AG622:AH622"/>
    <mergeCell ref="A619:C619"/>
    <mergeCell ref="V619:X619"/>
    <mergeCell ref="AE619:AF619"/>
    <mergeCell ref="AG619:AH619"/>
    <mergeCell ref="A620:C620"/>
    <mergeCell ref="V620:X620"/>
    <mergeCell ref="AE620:AF620"/>
    <mergeCell ref="AG620:AH620"/>
    <mergeCell ref="A617:C617"/>
    <mergeCell ref="V617:X617"/>
    <mergeCell ref="AG617:AH617"/>
    <mergeCell ref="A618:C618"/>
    <mergeCell ref="V618:X618"/>
    <mergeCell ref="AE618:AF618"/>
    <mergeCell ref="AG618:AH618"/>
    <mergeCell ref="AJ615:AJ616"/>
    <mergeCell ref="AK615:AK616"/>
    <mergeCell ref="P616:R616"/>
    <mergeCell ref="S616:U616"/>
    <mergeCell ref="V616:X616"/>
    <mergeCell ref="Y616:AA616"/>
    <mergeCell ref="P615:U615"/>
    <mergeCell ref="V615:AA615"/>
    <mergeCell ref="AE615:AF616"/>
    <mergeCell ref="AG615:AH616"/>
    <mergeCell ref="A615:C616"/>
    <mergeCell ref="D615:E616"/>
    <mergeCell ref="F615:G616"/>
    <mergeCell ref="H615:I616"/>
    <mergeCell ref="J615:K616"/>
    <mergeCell ref="L615:M616"/>
    <mergeCell ref="A614:E614"/>
    <mergeCell ref="I612:J612"/>
    <mergeCell ref="K612:L612"/>
    <mergeCell ref="M612:O612"/>
    <mergeCell ref="R612:T612"/>
    <mergeCell ref="V612:W612"/>
    <mergeCell ref="AI611:AJ611"/>
    <mergeCell ref="R610:T610"/>
    <mergeCell ref="AF612:AH612"/>
    <mergeCell ref="AI612:AJ612"/>
    <mergeCell ref="A613:C613"/>
    <mergeCell ref="X612:Z612"/>
    <mergeCell ref="I611:J611"/>
    <mergeCell ref="K611:L611"/>
    <mergeCell ref="M611:O611"/>
    <mergeCell ref="R611:T611"/>
    <mergeCell ref="X611:Z611"/>
    <mergeCell ref="AC610:AE610"/>
    <mergeCell ref="AF610:AH610"/>
    <mergeCell ref="V609:W609"/>
    <mergeCell ref="X609:Z609"/>
    <mergeCell ref="AA609:AB609"/>
    <mergeCell ref="AA610:AB610"/>
    <mergeCell ref="A610:B610"/>
    <mergeCell ref="C610:D610"/>
    <mergeCell ref="E610:F610"/>
    <mergeCell ref="I610:J610"/>
    <mergeCell ref="K610:L610"/>
    <mergeCell ref="M610:O610"/>
    <mergeCell ref="G609:H612"/>
    <mergeCell ref="I609:J609"/>
    <mergeCell ref="K609:L609"/>
    <mergeCell ref="M609:O609"/>
    <mergeCell ref="R609:T609"/>
    <mergeCell ref="AI610:AJ610"/>
    <mergeCell ref="AI609:AJ609"/>
    <mergeCell ref="V610:W610"/>
    <mergeCell ref="X610:Z610"/>
    <mergeCell ref="V611:W611"/>
    <mergeCell ref="X607:Z608"/>
    <mergeCell ref="AF601:AG601"/>
    <mergeCell ref="AF602:AG602"/>
    <mergeCell ref="I606:U606"/>
    <mergeCell ref="AA607:AB608"/>
    <mergeCell ref="AC607:AJ607"/>
    <mergeCell ref="AC608:AE608"/>
    <mergeCell ref="AF608:AH608"/>
    <mergeCell ref="AI608:AJ608"/>
    <mergeCell ref="E607:F608"/>
    <mergeCell ref="G607:H608"/>
    <mergeCell ref="I607:J608"/>
    <mergeCell ref="K607:L608"/>
    <mergeCell ref="AF596:AG596"/>
    <mergeCell ref="AF597:AG597"/>
    <mergeCell ref="P607:Q608"/>
    <mergeCell ref="R607:T608"/>
    <mergeCell ref="U607:U608"/>
    <mergeCell ref="V607:W608"/>
    <mergeCell ref="A598:C598"/>
    <mergeCell ref="AF598:AG598"/>
    <mergeCell ref="AF599:AG599"/>
    <mergeCell ref="AF600:AG600"/>
    <mergeCell ref="D594:H594"/>
    <mergeCell ref="I594:L594"/>
    <mergeCell ref="M594:P594"/>
    <mergeCell ref="AF594:AG594"/>
    <mergeCell ref="A595:C595"/>
    <mergeCell ref="D595:H595"/>
    <mergeCell ref="M595:P595"/>
    <mergeCell ref="AF595:AG595"/>
    <mergeCell ref="A592:C592"/>
    <mergeCell ref="D592:H592"/>
    <mergeCell ref="I592:L592"/>
    <mergeCell ref="M592:P592"/>
    <mergeCell ref="AF592:AG592"/>
    <mergeCell ref="D593:H593"/>
    <mergeCell ref="I593:L593"/>
    <mergeCell ref="A589:D589"/>
    <mergeCell ref="A590:C590"/>
    <mergeCell ref="D590:H590"/>
    <mergeCell ref="I590:L590"/>
    <mergeCell ref="M590:P590"/>
    <mergeCell ref="A591:C591"/>
    <mergeCell ref="D591:H591"/>
    <mergeCell ref="I591:L591"/>
    <mergeCell ref="M591:P591"/>
    <mergeCell ref="AC585:AD585"/>
    <mergeCell ref="AE585:AF585"/>
    <mergeCell ref="AG585:AI585"/>
    <mergeCell ref="AJ585:AL585"/>
    <mergeCell ref="AD587:AE587"/>
    <mergeCell ref="AF587:AG587"/>
    <mergeCell ref="AH587:AL587"/>
    <mergeCell ref="A583:C583"/>
    <mergeCell ref="AC583:AD583"/>
    <mergeCell ref="AE583:AF583"/>
    <mergeCell ref="AG583:AI583"/>
    <mergeCell ref="AJ583:AL583"/>
    <mergeCell ref="AC584:AD584"/>
    <mergeCell ref="AE584:AF584"/>
    <mergeCell ref="AG584:AI584"/>
    <mergeCell ref="AJ584:AL584"/>
    <mergeCell ref="A581:C581"/>
    <mergeCell ref="AC581:AD581"/>
    <mergeCell ref="AE581:AF581"/>
    <mergeCell ref="AG581:AI581"/>
    <mergeCell ref="AJ581:AL581"/>
    <mergeCell ref="A582:C582"/>
    <mergeCell ref="AC582:AD582"/>
    <mergeCell ref="AE582:AF582"/>
    <mergeCell ref="AG582:AI582"/>
    <mergeCell ref="AJ582:AL582"/>
    <mergeCell ref="AC579:AD579"/>
    <mergeCell ref="AE579:AF579"/>
    <mergeCell ref="AG579:AI579"/>
    <mergeCell ref="AJ579:AL579"/>
    <mergeCell ref="AC580:AD580"/>
    <mergeCell ref="AE580:AF580"/>
    <mergeCell ref="AG580:AI580"/>
    <mergeCell ref="AJ580:AL580"/>
    <mergeCell ref="A578:C578"/>
    <mergeCell ref="S578:W578"/>
    <mergeCell ref="AC578:AD578"/>
    <mergeCell ref="AE578:AF578"/>
    <mergeCell ref="AG578:AI578"/>
    <mergeCell ref="AJ578:AL578"/>
    <mergeCell ref="AC577:AD577"/>
    <mergeCell ref="AE577:AF577"/>
    <mergeCell ref="AG577:AI577"/>
    <mergeCell ref="AE576:AF576"/>
    <mergeCell ref="AG576:AI576"/>
    <mergeCell ref="AJ576:AL576"/>
    <mergeCell ref="AC576:AD576"/>
    <mergeCell ref="AJ577:AL577"/>
    <mergeCell ref="A577:C577"/>
    <mergeCell ref="D577:E577"/>
    <mergeCell ref="F577:G577"/>
    <mergeCell ref="H577:I577"/>
    <mergeCell ref="J577:K577"/>
    <mergeCell ref="L577:M577"/>
    <mergeCell ref="N577:O577"/>
    <mergeCell ref="L576:M576"/>
    <mergeCell ref="N576:O576"/>
    <mergeCell ref="P576:Q576"/>
    <mergeCell ref="R576:T576"/>
    <mergeCell ref="U576:W576"/>
    <mergeCell ref="P577:Q577"/>
    <mergeCell ref="R577:T577"/>
    <mergeCell ref="U577:W577"/>
    <mergeCell ref="U575:W575"/>
    <mergeCell ref="AC575:AD575"/>
    <mergeCell ref="AE575:AF575"/>
    <mergeCell ref="AG575:AI575"/>
    <mergeCell ref="AJ575:AL575"/>
    <mergeCell ref="A576:C576"/>
    <mergeCell ref="D576:E576"/>
    <mergeCell ref="F576:G576"/>
    <mergeCell ref="H576:I576"/>
    <mergeCell ref="J576:K576"/>
    <mergeCell ref="AJ574:AL574"/>
    <mergeCell ref="A575:C575"/>
    <mergeCell ref="D575:E575"/>
    <mergeCell ref="F575:G575"/>
    <mergeCell ref="H575:I575"/>
    <mergeCell ref="J575:K575"/>
    <mergeCell ref="L575:M575"/>
    <mergeCell ref="N575:O575"/>
    <mergeCell ref="P575:Q575"/>
    <mergeCell ref="R575:T575"/>
    <mergeCell ref="N574:O574"/>
    <mergeCell ref="P574:Q574"/>
    <mergeCell ref="R574:W574"/>
    <mergeCell ref="AC574:AD574"/>
    <mergeCell ref="AE574:AF574"/>
    <mergeCell ref="AG574:AI574"/>
    <mergeCell ref="A574:C574"/>
    <mergeCell ref="D574:E574"/>
    <mergeCell ref="F574:G574"/>
    <mergeCell ref="H574:I574"/>
    <mergeCell ref="J574:K574"/>
    <mergeCell ref="L574:M574"/>
    <mergeCell ref="AE572:AF572"/>
    <mergeCell ref="AG572:AI572"/>
    <mergeCell ref="AJ572:AL572"/>
    <mergeCell ref="AC573:AD573"/>
    <mergeCell ref="AE573:AF573"/>
    <mergeCell ref="AG573:AI573"/>
    <mergeCell ref="AJ573:AL573"/>
    <mergeCell ref="L572:M573"/>
    <mergeCell ref="N572:O573"/>
    <mergeCell ref="P572:Q573"/>
    <mergeCell ref="R572:T573"/>
    <mergeCell ref="U572:W573"/>
    <mergeCell ref="AC572:AD572"/>
    <mergeCell ref="AJ570:AL570"/>
    <mergeCell ref="AC571:AD571"/>
    <mergeCell ref="AE571:AF571"/>
    <mergeCell ref="AG571:AI571"/>
    <mergeCell ref="AJ571:AL571"/>
    <mergeCell ref="A572:C573"/>
    <mergeCell ref="D572:E573"/>
    <mergeCell ref="F572:G573"/>
    <mergeCell ref="H572:I573"/>
    <mergeCell ref="J572:K573"/>
    <mergeCell ref="P570:Q571"/>
    <mergeCell ref="R570:T571"/>
    <mergeCell ref="U570:W571"/>
    <mergeCell ref="AC570:AD570"/>
    <mergeCell ref="AE570:AF570"/>
    <mergeCell ref="AG570:AI570"/>
    <mergeCell ref="AC569:AD569"/>
    <mergeCell ref="AG569:AI569"/>
    <mergeCell ref="AJ569:AL569"/>
    <mergeCell ref="A570:C571"/>
    <mergeCell ref="D570:E571"/>
    <mergeCell ref="F570:G571"/>
    <mergeCell ref="H570:I571"/>
    <mergeCell ref="J570:K571"/>
    <mergeCell ref="L570:M571"/>
    <mergeCell ref="N570:O571"/>
    <mergeCell ref="AE569:AF569"/>
    <mergeCell ref="AG568:AI568"/>
    <mergeCell ref="AJ568:AL568"/>
    <mergeCell ref="D569:E569"/>
    <mergeCell ref="F569:G569"/>
    <mergeCell ref="H569:I569"/>
    <mergeCell ref="L569:M569"/>
    <mergeCell ref="N569:O569"/>
    <mergeCell ref="R569:T569"/>
    <mergeCell ref="U569:W569"/>
    <mergeCell ref="AH552:AI552"/>
    <mergeCell ref="E553:G553"/>
    <mergeCell ref="H553:J553"/>
    <mergeCell ref="N553:P553"/>
    <mergeCell ref="Q553:S553"/>
    <mergeCell ref="W553:Y553"/>
    <mergeCell ref="AC553:AD553"/>
    <mergeCell ref="AH553:AI553"/>
    <mergeCell ref="Q552:S552"/>
    <mergeCell ref="T552:V552"/>
    <mergeCell ref="AH548:AI548"/>
    <mergeCell ref="E549:G549"/>
    <mergeCell ref="H549:J549"/>
    <mergeCell ref="N549:P549"/>
    <mergeCell ref="Q549:S549"/>
    <mergeCell ref="W549:Y549"/>
    <mergeCell ref="AH549:AI549"/>
    <mergeCell ref="Q548:S548"/>
    <mergeCell ref="T548:V549"/>
    <mergeCell ref="AC548:AD548"/>
    <mergeCell ref="A548:B549"/>
    <mergeCell ref="C548:D549"/>
    <mergeCell ref="E548:G548"/>
    <mergeCell ref="H548:J548"/>
    <mergeCell ref="K548:M549"/>
    <mergeCell ref="N552:P552"/>
    <mergeCell ref="A552:B553"/>
    <mergeCell ref="C552:D553"/>
    <mergeCell ref="E552:G552"/>
    <mergeCell ref="H552:J552"/>
    <mergeCell ref="AH546:AI546"/>
    <mergeCell ref="E547:G547"/>
    <mergeCell ref="H547:J547"/>
    <mergeCell ref="N547:P547"/>
    <mergeCell ref="Q547:S547"/>
    <mergeCell ref="T547:V547"/>
    <mergeCell ref="W547:Y547"/>
    <mergeCell ref="AH547:AI547"/>
    <mergeCell ref="Q546:S546"/>
    <mergeCell ref="T546:V546"/>
    <mergeCell ref="AE546:AG547"/>
    <mergeCell ref="F701:H701"/>
    <mergeCell ref="I701:L701"/>
    <mergeCell ref="N548:P548"/>
    <mergeCell ref="W548:Y548"/>
    <mergeCell ref="Z548:AB549"/>
    <mergeCell ref="AE548:AG548"/>
    <mergeCell ref="AE549:AG549"/>
    <mergeCell ref="AC568:AD568"/>
    <mergeCell ref="AE568:AF568"/>
    <mergeCell ref="A546:B547"/>
    <mergeCell ref="C546:D547"/>
    <mergeCell ref="E546:G546"/>
    <mergeCell ref="H546:J546"/>
    <mergeCell ref="K546:M547"/>
    <mergeCell ref="N546:P546"/>
    <mergeCell ref="N544:P544"/>
    <mergeCell ref="AH544:AI544"/>
    <mergeCell ref="E545:G545"/>
    <mergeCell ref="H545:J545"/>
    <mergeCell ref="N545:P545"/>
    <mergeCell ref="Q545:S545"/>
    <mergeCell ref="T545:V545"/>
    <mergeCell ref="AC545:AD545"/>
    <mergeCell ref="AH545:AI545"/>
    <mergeCell ref="Q544:S544"/>
    <mergeCell ref="AH543:AI543"/>
    <mergeCell ref="Q542:S542"/>
    <mergeCell ref="Z544:AB545"/>
    <mergeCell ref="AC544:AD544"/>
    <mergeCell ref="AE544:AG545"/>
    <mergeCell ref="A544:B545"/>
    <mergeCell ref="C544:D545"/>
    <mergeCell ref="E544:G544"/>
    <mergeCell ref="H544:J544"/>
    <mergeCell ref="K544:M545"/>
    <mergeCell ref="A542:B543"/>
    <mergeCell ref="C542:D543"/>
    <mergeCell ref="E542:G542"/>
    <mergeCell ref="H542:J542"/>
    <mergeCell ref="N542:P542"/>
    <mergeCell ref="AH542:AI542"/>
    <mergeCell ref="E543:G543"/>
    <mergeCell ref="H543:J543"/>
    <mergeCell ref="N543:P543"/>
    <mergeCell ref="Q543:S543"/>
    <mergeCell ref="AH540:AI540"/>
    <mergeCell ref="E541:G541"/>
    <mergeCell ref="H541:J541"/>
    <mergeCell ref="K541:M541"/>
    <mergeCell ref="N541:P541"/>
    <mergeCell ref="Q541:S541"/>
    <mergeCell ref="AE541:AG541"/>
    <mergeCell ref="AH541:AI541"/>
    <mergeCell ref="Q540:S540"/>
    <mergeCell ref="T540:V541"/>
    <mergeCell ref="W540:Y541"/>
    <mergeCell ref="Z540:AB541"/>
    <mergeCell ref="AC540:AD541"/>
    <mergeCell ref="AE540:AG540"/>
    <mergeCell ref="A540:B541"/>
    <mergeCell ref="C540:D541"/>
    <mergeCell ref="E540:G540"/>
    <mergeCell ref="H540:J540"/>
    <mergeCell ref="K540:M540"/>
    <mergeCell ref="N540:P540"/>
    <mergeCell ref="AH538:AI538"/>
    <mergeCell ref="E539:G539"/>
    <mergeCell ref="H539:J539"/>
    <mergeCell ref="K539:M539"/>
    <mergeCell ref="N539:P539"/>
    <mergeCell ref="Q539:S539"/>
    <mergeCell ref="AE539:AG539"/>
    <mergeCell ref="AH539:AI539"/>
    <mergeCell ref="Q538:S538"/>
    <mergeCell ref="T538:V539"/>
    <mergeCell ref="Z538:AB539"/>
    <mergeCell ref="AC538:AD539"/>
    <mergeCell ref="AE538:AG538"/>
    <mergeCell ref="A538:B539"/>
    <mergeCell ref="C538:D539"/>
    <mergeCell ref="E538:G538"/>
    <mergeCell ref="H538:J538"/>
    <mergeCell ref="K538:M538"/>
    <mergeCell ref="N538:P538"/>
    <mergeCell ref="AH536:AI536"/>
    <mergeCell ref="E537:G537"/>
    <mergeCell ref="H537:J537"/>
    <mergeCell ref="N537:P537"/>
    <mergeCell ref="Q537:S537"/>
    <mergeCell ref="W537:Y537"/>
    <mergeCell ref="AE537:AG537"/>
    <mergeCell ref="AH537:AI537"/>
    <mergeCell ref="Q536:S536"/>
    <mergeCell ref="T536:V537"/>
    <mergeCell ref="W536:Y536"/>
    <mergeCell ref="Z536:AB537"/>
    <mergeCell ref="AC536:AD537"/>
    <mergeCell ref="AE536:AG536"/>
    <mergeCell ref="A536:B537"/>
    <mergeCell ref="C536:D537"/>
    <mergeCell ref="E536:G536"/>
    <mergeCell ref="H536:J536"/>
    <mergeCell ref="N536:P536"/>
    <mergeCell ref="K536:M536"/>
    <mergeCell ref="AH534:AI534"/>
    <mergeCell ref="E535:G535"/>
    <mergeCell ref="H535:J535"/>
    <mergeCell ref="N535:P535"/>
    <mergeCell ref="Q535:S535"/>
    <mergeCell ref="W535:Y535"/>
    <mergeCell ref="AH535:AI535"/>
    <mergeCell ref="Q534:S534"/>
    <mergeCell ref="T534:V535"/>
    <mergeCell ref="W534:Y534"/>
    <mergeCell ref="Z534:AB535"/>
    <mergeCell ref="AC534:AD535"/>
    <mergeCell ref="A534:B535"/>
    <mergeCell ref="C534:D535"/>
    <mergeCell ref="E534:G534"/>
    <mergeCell ref="H534:J534"/>
    <mergeCell ref="K534:M535"/>
    <mergeCell ref="N534:P534"/>
    <mergeCell ref="AH532:AI532"/>
    <mergeCell ref="E533:G533"/>
    <mergeCell ref="H533:J533"/>
    <mergeCell ref="N533:P533"/>
    <mergeCell ref="Q533:S533"/>
    <mergeCell ref="W533:Y533"/>
    <mergeCell ref="AH533:AI533"/>
    <mergeCell ref="Q532:S532"/>
    <mergeCell ref="T532:V533"/>
    <mergeCell ref="W532:Y532"/>
    <mergeCell ref="Z532:AB533"/>
    <mergeCell ref="AC532:AD533"/>
    <mergeCell ref="AE532:AG533"/>
    <mergeCell ref="A532:B533"/>
    <mergeCell ref="C532:D533"/>
    <mergeCell ref="E532:G532"/>
    <mergeCell ref="H532:J532"/>
    <mergeCell ref="K532:M533"/>
    <mergeCell ref="N532:P532"/>
    <mergeCell ref="AH530:AI530"/>
    <mergeCell ref="E531:G531"/>
    <mergeCell ref="H531:J531"/>
    <mergeCell ref="N531:P531"/>
    <mergeCell ref="Q531:S531"/>
    <mergeCell ref="W531:Y531"/>
    <mergeCell ref="AH531:AI531"/>
    <mergeCell ref="Q530:S530"/>
    <mergeCell ref="W530:Y530"/>
    <mergeCell ref="Z530:AB531"/>
    <mergeCell ref="A530:B531"/>
    <mergeCell ref="C530:D531"/>
    <mergeCell ref="E530:G530"/>
    <mergeCell ref="H530:J530"/>
    <mergeCell ref="K530:M531"/>
    <mergeCell ref="N530:P530"/>
    <mergeCell ref="AH528:AI528"/>
    <mergeCell ref="E529:G529"/>
    <mergeCell ref="H529:J529"/>
    <mergeCell ref="N529:P529"/>
    <mergeCell ref="Q529:S529"/>
    <mergeCell ref="T529:V529"/>
    <mergeCell ref="AH529:AI529"/>
    <mergeCell ref="Q528:S528"/>
    <mergeCell ref="T528:V528"/>
    <mergeCell ref="W528:Y528"/>
    <mergeCell ref="T527:V527"/>
    <mergeCell ref="A528:B529"/>
    <mergeCell ref="C528:D529"/>
    <mergeCell ref="E528:G528"/>
    <mergeCell ref="H528:J528"/>
    <mergeCell ref="K528:M529"/>
    <mergeCell ref="N528:P528"/>
    <mergeCell ref="A526:B527"/>
    <mergeCell ref="W526:Y527"/>
    <mergeCell ref="Z526:AB527"/>
    <mergeCell ref="AH526:AI526"/>
    <mergeCell ref="E527:G527"/>
    <mergeCell ref="H527:J527"/>
    <mergeCell ref="N527:P527"/>
    <mergeCell ref="Q527:S527"/>
    <mergeCell ref="AE527:AG527"/>
    <mergeCell ref="AH527:AI527"/>
    <mergeCell ref="T526:V526"/>
    <mergeCell ref="C526:D527"/>
    <mergeCell ref="E526:G526"/>
    <mergeCell ref="H526:J526"/>
    <mergeCell ref="K526:M527"/>
    <mergeCell ref="N526:P526"/>
    <mergeCell ref="Q524:S525"/>
    <mergeCell ref="N524:P525"/>
    <mergeCell ref="Q526:S526"/>
    <mergeCell ref="Z524:AB525"/>
    <mergeCell ref="AC524:AD525"/>
    <mergeCell ref="AE524:AG525"/>
    <mergeCell ref="A524:B525"/>
    <mergeCell ref="C524:D525"/>
    <mergeCell ref="E524:G525"/>
    <mergeCell ref="H524:J525"/>
    <mergeCell ref="K524:M525"/>
    <mergeCell ref="N520:O520"/>
    <mergeCell ref="P520:Q520"/>
    <mergeCell ref="T520:U520"/>
    <mergeCell ref="V520:W520"/>
    <mergeCell ref="A523:G523"/>
    <mergeCell ref="T524:V525"/>
    <mergeCell ref="W524:Y525"/>
    <mergeCell ref="A520:C520"/>
    <mergeCell ref="D520:E520"/>
    <mergeCell ref="F520:G520"/>
    <mergeCell ref="H520:I520"/>
    <mergeCell ref="J520:K520"/>
    <mergeCell ref="L520:M520"/>
    <mergeCell ref="X519:Y519"/>
    <mergeCell ref="Z519:AA519"/>
    <mergeCell ref="AB519:AC519"/>
    <mergeCell ref="AD519:AE519"/>
    <mergeCell ref="AF519:AG519"/>
    <mergeCell ref="AH519:AI519"/>
    <mergeCell ref="L519:M519"/>
    <mergeCell ref="N519:O519"/>
    <mergeCell ref="P519:Q519"/>
    <mergeCell ref="R519:S519"/>
    <mergeCell ref="T519:U519"/>
    <mergeCell ref="V519:W519"/>
    <mergeCell ref="Z518:AA518"/>
    <mergeCell ref="AB518:AC518"/>
    <mergeCell ref="AD518:AE518"/>
    <mergeCell ref="AF518:AG518"/>
    <mergeCell ref="AH518:AI518"/>
    <mergeCell ref="A519:C519"/>
    <mergeCell ref="D519:E519"/>
    <mergeCell ref="F519:G519"/>
    <mergeCell ref="H519:I519"/>
    <mergeCell ref="J519:K519"/>
    <mergeCell ref="N518:O518"/>
    <mergeCell ref="P518:Q518"/>
    <mergeCell ref="R518:S518"/>
    <mergeCell ref="T518:U518"/>
    <mergeCell ref="V518:W518"/>
    <mergeCell ref="X518:Y518"/>
    <mergeCell ref="A518:C518"/>
    <mergeCell ref="D518:E518"/>
    <mergeCell ref="F518:G518"/>
    <mergeCell ref="H518:I518"/>
    <mergeCell ref="J518:K518"/>
    <mergeCell ref="L518:M518"/>
    <mergeCell ref="X517:Y517"/>
    <mergeCell ref="Z517:AA517"/>
    <mergeCell ref="AB517:AC517"/>
    <mergeCell ref="AD517:AE517"/>
    <mergeCell ref="AF517:AG517"/>
    <mergeCell ref="AH517:AI517"/>
    <mergeCell ref="L517:M517"/>
    <mergeCell ref="N517:O517"/>
    <mergeCell ref="P517:Q517"/>
    <mergeCell ref="R517:S517"/>
    <mergeCell ref="T517:U517"/>
    <mergeCell ref="V517:W517"/>
    <mergeCell ref="Z516:AA516"/>
    <mergeCell ref="AB516:AC516"/>
    <mergeCell ref="AD516:AE516"/>
    <mergeCell ref="AF516:AG516"/>
    <mergeCell ref="AH516:AI516"/>
    <mergeCell ref="A517:C517"/>
    <mergeCell ref="D517:E517"/>
    <mergeCell ref="F517:G517"/>
    <mergeCell ref="H517:I517"/>
    <mergeCell ref="J517:K517"/>
    <mergeCell ref="N516:O516"/>
    <mergeCell ref="P516:Q516"/>
    <mergeCell ref="R516:S516"/>
    <mergeCell ref="T516:U516"/>
    <mergeCell ref="V516:W516"/>
    <mergeCell ref="X516:Y516"/>
    <mergeCell ref="A516:C516"/>
    <mergeCell ref="D516:E516"/>
    <mergeCell ref="F516:G516"/>
    <mergeCell ref="H516:I516"/>
    <mergeCell ref="J516:K516"/>
    <mergeCell ref="L516:M516"/>
    <mergeCell ref="X515:Y515"/>
    <mergeCell ref="Z515:AA515"/>
    <mergeCell ref="AB515:AC515"/>
    <mergeCell ref="AD515:AE515"/>
    <mergeCell ref="AF515:AG515"/>
    <mergeCell ref="AH515:AI515"/>
    <mergeCell ref="L515:M515"/>
    <mergeCell ref="N515:O515"/>
    <mergeCell ref="P515:Q515"/>
    <mergeCell ref="R515:S515"/>
    <mergeCell ref="T515:U515"/>
    <mergeCell ref="V515:W515"/>
    <mergeCell ref="Z514:AA514"/>
    <mergeCell ref="AB514:AC514"/>
    <mergeCell ref="AD514:AE514"/>
    <mergeCell ref="AF514:AG514"/>
    <mergeCell ref="AH514:AI514"/>
    <mergeCell ref="A515:C515"/>
    <mergeCell ref="D515:E515"/>
    <mergeCell ref="F515:G515"/>
    <mergeCell ref="H515:I515"/>
    <mergeCell ref="J515:K515"/>
    <mergeCell ref="N514:O514"/>
    <mergeCell ref="P514:Q514"/>
    <mergeCell ref="R514:S514"/>
    <mergeCell ref="T514:U514"/>
    <mergeCell ref="V514:W514"/>
    <mergeCell ref="X514:Y514"/>
    <mergeCell ref="A514:C514"/>
    <mergeCell ref="D514:E514"/>
    <mergeCell ref="F514:G514"/>
    <mergeCell ref="H514:I514"/>
    <mergeCell ref="J514:K514"/>
    <mergeCell ref="L514:M514"/>
    <mergeCell ref="X513:Y513"/>
    <mergeCell ref="Z513:AA513"/>
    <mergeCell ref="AB513:AC513"/>
    <mergeCell ref="AD513:AE513"/>
    <mergeCell ref="AF513:AG513"/>
    <mergeCell ref="AH513:AI513"/>
    <mergeCell ref="L513:M513"/>
    <mergeCell ref="N513:O513"/>
    <mergeCell ref="P513:Q513"/>
    <mergeCell ref="R513:S513"/>
    <mergeCell ref="T513:U513"/>
    <mergeCell ref="V513:W513"/>
    <mergeCell ref="Z512:AA512"/>
    <mergeCell ref="AB512:AC512"/>
    <mergeCell ref="AD512:AE512"/>
    <mergeCell ref="AF512:AG512"/>
    <mergeCell ref="AH512:AI512"/>
    <mergeCell ref="A513:C513"/>
    <mergeCell ref="D513:E513"/>
    <mergeCell ref="F513:G513"/>
    <mergeCell ref="H513:I513"/>
    <mergeCell ref="J513:K513"/>
    <mergeCell ref="N512:O512"/>
    <mergeCell ref="P512:Q512"/>
    <mergeCell ref="R512:S512"/>
    <mergeCell ref="T512:U512"/>
    <mergeCell ref="V512:W512"/>
    <mergeCell ref="X512:Y512"/>
    <mergeCell ref="A512:C512"/>
    <mergeCell ref="D512:E512"/>
    <mergeCell ref="F512:G512"/>
    <mergeCell ref="H512:I512"/>
    <mergeCell ref="J512:K512"/>
    <mergeCell ref="L512:M512"/>
    <mergeCell ref="X511:Y511"/>
    <mergeCell ref="Z511:AA511"/>
    <mergeCell ref="AB511:AC511"/>
    <mergeCell ref="AD511:AE511"/>
    <mergeCell ref="AF511:AG511"/>
    <mergeCell ref="AH511:AI511"/>
    <mergeCell ref="L511:M511"/>
    <mergeCell ref="N511:O511"/>
    <mergeCell ref="P511:Q511"/>
    <mergeCell ref="R511:S511"/>
    <mergeCell ref="T511:U511"/>
    <mergeCell ref="V511:W511"/>
    <mergeCell ref="Z510:AA510"/>
    <mergeCell ref="AB510:AC510"/>
    <mergeCell ref="AD510:AE510"/>
    <mergeCell ref="AF510:AG510"/>
    <mergeCell ref="AH510:AI510"/>
    <mergeCell ref="A511:C511"/>
    <mergeCell ref="D511:E511"/>
    <mergeCell ref="F511:G511"/>
    <mergeCell ref="H511:I511"/>
    <mergeCell ref="J511:K511"/>
    <mergeCell ref="N510:O510"/>
    <mergeCell ref="P510:Q510"/>
    <mergeCell ref="R510:S510"/>
    <mergeCell ref="T510:U510"/>
    <mergeCell ref="V510:W510"/>
    <mergeCell ref="X510:Y510"/>
    <mergeCell ref="A510:C510"/>
    <mergeCell ref="D510:E510"/>
    <mergeCell ref="F510:G510"/>
    <mergeCell ref="H510:I510"/>
    <mergeCell ref="J510:K510"/>
    <mergeCell ref="L510:M510"/>
    <mergeCell ref="X509:Y509"/>
    <mergeCell ref="Z509:AA509"/>
    <mergeCell ref="AB509:AC509"/>
    <mergeCell ref="AD509:AE509"/>
    <mergeCell ref="AF509:AG509"/>
    <mergeCell ref="AH509:AI509"/>
    <mergeCell ref="L509:M509"/>
    <mergeCell ref="N509:O509"/>
    <mergeCell ref="P509:Q509"/>
    <mergeCell ref="R509:S509"/>
    <mergeCell ref="T509:U509"/>
    <mergeCell ref="V509:W509"/>
    <mergeCell ref="Z508:AA508"/>
    <mergeCell ref="AB508:AC508"/>
    <mergeCell ref="AD508:AE508"/>
    <mergeCell ref="AF508:AG508"/>
    <mergeCell ref="AH508:AI508"/>
    <mergeCell ref="A509:C509"/>
    <mergeCell ref="D509:E509"/>
    <mergeCell ref="F509:G509"/>
    <mergeCell ref="H509:I509"/>
    <mergeCell ref="J509:K509"/>
    <mergeCell ref="N508:O508"/>
    <mergeCell ref="P508:Q508"/>
    <mergeCell ref="R508:S508"/>
    <mergeCell ref="T508:U508"/>
    <mergeCell ref="V508:W508"/>
    <mergeCell ref="X508:Y508"/>
    <mergeCell ref="A508:C508"/>
    <mergeCell ref="D508:E508"/>
    <mergeCell ref="F508:G508"/>
    <mergeCell ref="H508:I508"/>
    <mergeCell ref="J508:K508"/>
    <mergeCell ref="L508:M508"/>
    <mergeCell ref="X507:Y507"/>
    <mergeCell ref="Z507:AA507"/>
    <mergeCell ref="AB507:AC507"/>
    <mergeCell ref="AD507:AE507"/>
    <mergeCell ref="AF507:AG507"/>
    <mergeCell ref="AH507:AI507"/>
    <mergeCell ref="L507:M507"/>
    <mergeCell ref="N507:O507"/>
    <mergeCell ref="P507:Q507"/>
    <mergeCell ref="R507:S507"/>
    <mergeCell ref="T507:U507"/>
    <mergeCell ref="V507:W507"/>
    <mergeCell ref="Z506:AA506"/>
    <mergeCell ref="AB506:AC506"/>
    <mergeCell ref="AD506:AE506"/>
    <mergeCell ref="AF506:AG506"/>
    <mergeCell ref="AH506:AI506"/>
    <mergeCell ref="A507:C507"/>
    <mergeCell ref="D507:E507"/>
    <mergeCell ref="F507:G507"/>
    <mergeCell ref="H507:I507"/>
    <mergeCell ref="J507:K507"/>
    <mergeCell ref="N506:O506"/>
    <mergeCell ref="P506:Q506"/>
    <mergeCell ref="R506:S506"/>
    <mergeCell ref="T506:U506"/>
    <mergeCell ref="V506:W506"/>
    <mergeCell ref="X506:Y506"/>
    <mergeCell ref="A506:C506"/>
    <mergeCell ref="D506:E506"/>
    <mergeCell ref="F506:G506"/>
    <mergeCell ref="H506:I506"/>
    <mergeCell ref="J506:K506"/>
    <mergeCell ref="L506:M506"/>
    <mergeCell ref="X505:Y505"/>
    <mergeCell ref="Z505:AA505"/>
    <mergeCell ref="AB505:AC505"/>
    <mergeCell ref="AD505:AE505"/>
    <mergeCell ref="AF505:AG505"/>
    <mergeCell ref="AH505:AI505"/>
    <mergeCell ref="L505:M505"/>
    <mergeCell ref="N505:O505"/>
    <mergeCell ref="P505:Q505"/>
    <mergeCell ref="R505:S505"/>
    <mergeCell ref="T505:U505"/>
    <mergeCell ref="V505:W505"/>
    <mergeCell ref="Z504:AA504"/>
    <mergeCell ref="AB504:AC504"/>
    <mergeCell ref="AD504:AE504"/>
    <mergeCell ref="AF504:AG504"/>
    <mergeCell ref="AH504:AI504"/>
    <mergeCell ref="A505:C505"/>
    <mergeCell ref="D505:E505"/>
    <mergeCell ref="F505:G505"/>
    <mergeCell ref="H505:I505"/>
    <mergeCell ref="J505:K505"/>
    <mergeCell ref="N504:O504"/>
    <mergeCell ref="P504:Q504"/>
    <mergeCell ref="R504:S504"/>
    <mergeCell ref="T504:U504"/>
    <mergeCell ref="V504:W504"/>
    <mergeCell ref="X504:Y504"/>
    <mergeCell ref="A504:C504"/>
    <mergeCell ref="D504:E504"/>
    <mergeCell ref="F504:G504"/>
    <mergeCell ref="H504:I504"/>
    <mergeCell ref="J504:K504"/>
    <mergeCell ref="L504:M504"/>
    <mergeCell ref="X503:Y503"/>
    <mergeCell ref="Z503:AA503"/>
    <mergeCell ref="AB503:AC503"/>
    <mergeCell ref="AD503:AE503"/>
    <mergeCell ref="AF503:AG503"/>
    <mergeCell ref="AH503:AI503"/>
    <mergeCell ref="L503:M503"/>
    <mergeCell ref="N503:O503"/>
    <mergeCell ref="P503:Q503"/>
    <mergeCell ref="R503:S503"/>
    <mergeCell ref="T503:U503"/>
    <mergeCell ref="V503:W503"/>
    <mergeCell ref="Z502:AA502"/>
    <mergeCell ref="AB502:AC502"/>
    <mergeCell ref="AD502:AE502"/>
    <mergeCell ref="AF502:AG502"/>
    <mergeCell ref="AH502:AI502"/>
    <mergeCell ref="A503:C503"/>
    <mergeCell ref="D503:E503"/>
    <mergeCell ref="F503:G503"/>
    <mergeCell ref="H503:I503"/>
    <mergeCell ref="J503:K503"/>
    <mergeCell ref="N502:O502"/>
    <mergeCell ref="P502:Q502"/>
    <mergeCell ref="R502:S502"/>
    <mergeCell ref="T502:U502"/>
    <mergeCell ref="V502:W502"/>
    <mergeCell ref="X502:Y502"/>
    <mergeCell ref="AB501:AC501"/>
    <mergeCell ref="AD501:AE501"/>
    <mergeCell ref="AF501:AG501"/>
    <mergeCell ref="AH501:AI501"/>
    <mergeCell ref="A502:C502"/>
    <mergeCell ref="D502:E502"/>
    <mergeCell ref="F502:G502"/>
    <mergeCell ref="H502:I502"/>
    <mergeCell ref="J502:K502"/>
    <mergeCell ref="L502:M502"/>
    <mergeCell ref="P501:Q501"/>
    <mergeCell ref="R501:S501"/>
    <mergeCell ref="T501:U501"/>
    <mergeCell ref="V501:W501"/>
    <mergeCell ref="X501:Y501"/>
    <mergeCell ref="Z501:AA501"/>
    <mergeCell ref="AD500:AE500"/>
    <mergeCell ref="AF500:AG500"/>
    <mergeCell ref="AH500:AI500"/>
    <mergeCell ref="A501:C501"/>
    <mergeCell ref="D501:E501"/>
    <mergeCell ref="F501:G501"/>
    <mergeCell ref="H501:I501"/>
    <mergeCell ref="J501:K501"/>
    <mergeCell ref="L501:M501"/>
    <mergeCell ref="N501:O501"/>
    <mergeCell ref="N500:O500"/>
    <mergeCell ref="P500:Q500"/>
    <mergeCell ref="R500:S500"/>
    <mergeCell ref="T500:U500"/>
    <mergeCell ref="V500:W500"/>
    <mergeCell ref="X500:Y500"/>
    <mergeCell ref="AB499:AC499"/>
    <mergeCell ref="AD499:AE499"/>
    <mergeCell ref="AF499:AG499"/>
    <mergeCell ref="AH499:AI499"/>
    <mergeCell ref="A500:C500"/>
    <mergeCell ref="D500:E500"/>
    <mergeCell ref="F500:G500"/>
    <mergeCell ref="H500:I500"/>
    <mergeCell ref="J500:K500"/>
    <mergeCell ref="L500:M500"/>
    <mergeCell ref="P499:Q499"/>
    <mergeCell ref="R499:S499"/>
    <mergeCell ref="T499:U499"/>
    <mergeCell ref="V499:W499"/>
    <mergeCell ref="X499:Y499"/>
    <mergeCell ref="Z499:AA499"/>
    <mergeCell ref="T498:W498"/>
    <mergeCell ref="X498:AA498"/>
    <mergeCell ref="AB498:AE498"/>
    <mergeCell ref="AF498:AI498"/>
    <mergeCell ref="D499:E499"/>
    <mergeCell ref="F499:G499"/>
    <mergeCell ref="H499:I499"/>
    <mergeCell ref="J499:K499"/>
    <mergeCell ref="L499:M499"/>
    <mergeCell ref="N499:O499"/>
    <mergeCell ref="P495:Q495"/>
    <mergeCell ref="R495:S495"/>
    <mergeCell ref="T495:U495"/>
    <mergeCell ref="V495:W495"/>
    <mergeCell ref="A497:F497"/>
    <mergeCell ref="A498:C499"/>
    <mergeCell ref="D498:G498"/>
    <mergeCell ref="H498:K498"/>
    <mergeCell ref="L498:O498"/>
    <mergeCell ref="P498:S498"/>
    <mergeCell ref="P494:Q494"/>
    <mergeCell ref="R494:S494"/>
    <mergeCell ref="T494:U494"/>
    <mergeCell ref="V494:W494"/>
    <mergeCell ref="A495:C495"/>
    <mergeCell ref="D495:E495"/>
    <mergeCell ref="F495:G495"/>
    <mergeCell ref="H495:K495"/>
    <mergeCell ref="L495:M495"/>
    <mergeCell ref="N495:O495"/>
    <mergeCell ref="P493:Q493"/>
    <mergeCell ref="R493:S493"/>
    <mergeCell ref="T493:U493"/>
    <mergeCell ref="V493:W493"/>
    <mergeCell ref="A494:C494"/>
    <mergeCell ref="D494:E494"/>
    <mergeCell ref="F494:G494"/>
    <mergeCell ref="H494:K494"/>
    <mergeCell ref="L494:M494"/>
    <mergeCell ref="N494:O494"/>
    <mergeCell ref="P492:Q492"/>
    <mergeCell ref="R492:S492"/>
    <mergeCell ref="T492:U492"/>
    <mergeCell ref="V492:W492"/>
    <mergeCell ref="A493:C493"/>
    <mergeCell ref="D493:E493"/>
    <mergeCell ref="F493:G493"/>
    <mergeCell ref="H493:K493"/>
    <mergeCell ref="L493:M493"/>
    <mergeCell ref="N493:O493"/>
    <mergeCell ref="P491:Q491"/>
    <mergeCell ref="R491:S491"/>
    <mergeCell ref="T491:U491"/>
    <mergeCell ref="V491:W491"/>
    <mergeCell ref="A492:C492"/>
    <mergeCell ref="D492:E492"/>
    <mergeCell ref="F492:G492"/>
    <mergeCell ref="H492:K492"/>
    <mergeCell ref="L492:M492"/>
    <mergeCell ref="N492:O492"/>
    <mergeCell ref="P490:Q490"/>
    <mergeCell ref="R490:S490"/>
    <mergeCell ref="T490:U490"/>
    <mergeCell ref="V490:W490"/>
    <mergeCell ref="A491:C491"/>
    <mergeCell ref="D491:E491"/>
    <mergeCell ref="F491:G491"/>
    <mergeCell ref="H491:K491"/>
    <mergeCell ref="L491:M491"/>
    <mergeCell ref="N491:O491"/>
    <mergeCell ref="P489:Q489"/>
    <mergeCell ref="R489:S489"/>
    <mergeCell ref="T489:U489"/>
    <mergeCell ref="V489:W489"/>
    <mergeCell ref="A490:C490"/>
    <mergeCell ref="D490:E490"/>
    <mergeCell ref="F490:G490"/>
    <mergeCell ref="H490:K490"/>
    <mergeCell ref="L490:M490"/>
    <mergeCell ref="N490:O490"/>
    <mergeCell ref="P488:Q488"/>
    <mergeCell ref="R488:S488"/>
    <mergeCell ref="T488:U488"/>
    <mergeCell ref="V488:W488"/>
    <mergeCell ref="A489:C489"/>
    <mergeCell ref="D489:E489"/>
    <mergeCell ref="F489:G489"/>
    <mergeCell ref="H489:K489"/>
    <mergeCell ref="L489:M489"/>
    <mergeCell ref="N489:O489"/>
    <mergeCell ref="P487:Q487"/>
    <mergeCell ref="R487:S487"/>
    <mergeCell ref="T487:U487"/>
    <mergeCell ref="V487:W487"/>
    <mergeCell ref="A488:C488"/>
    <mergeCell ref="D488:E488"/>
    <mergeCell ref="F488:G488"/>
    <mergeCell ref="H488:K488"/>
    <mergeCell ref="L488:M488"/>
    <mergeCell ref="N488:O488"/>
    <mergeCell ref="P486:Q486"/>
    <mergeCell ref="R486:S486"/>
    <mergeCell ref="T486:U486"/>
    <mergeCell ref="V486:W486"/>
    <mergeCell ref="A487:C487"/>
    <mergeCell ref="D487:E487"/>
    <mergeCell ref="F487:G487"/>
    <mergeCell ref="H487:K487"/>
    <mergeCell ref="L487:M487"/>
    <mergeCell ref="N487:O487"/>
    <mergeCell ref="P485:Q485"/>
    <mergeCell ref="R485:S485"/>
    <mergeCell ref="T485:U485"/>
    <mergeCell ref="V485:W485"/>
    <mergeCell ref="A486:C486"/>
    <mergeCell ref="D486:E486"/>
    <mergeCell ref="F486:G486"/>
    <mergeCell ref="H486:K486"/>
    <mergeCell ref="L486:M486"/>
    <mergeCell ref="N486:O486"/>
    <mergeCell ref="P484:Q484"/>
    <mergeCell ref="R484:S484"/>
    <mergeCell ref="T484:U484"/>
    <mergeCell ref="V484:W484"/>
    <mergeCell ref="A485:C485"/>
    <mergeCell ref="D485:E485"/>
    <mergeCell ref="F485:G485"/>
    <mergeCell ref="H485:K485"/>
    <mergeCell ref="L485:M485"/>
    <mergeCell ref="N485:O485"/>
    <mergeCell ref="P483:Q483"/>
    <mergeCell ref="R483:S483"/>
    <mergeCell ref="T483:U483"/>
    <mergeCell ref="V483:W483"/>
    <mergeCell ref="A484:C484"/>
    <mergeCell ref="D484:E484"/>
    <mergeCell ref="F484:G484"/>
    <mergeCell ref="H484:K484"/>
    <mergeCell ref="L484:M484"/>
    <mergeCell ref="N484:O484"/>
    <mergeCell ref="P482:Q482"/>
    <mergeCell ref="R482:S482"/>
    <mergeCell ref="T482:U482"/>
    <mergeCell ref="V482:W482"/>
    <mergeCell ref="A483:C483"/>
    <mergeCell ref="D483:E483"/>
    <mergeCell ref="F483:G483"/>
    <mergeCell ref="H483:K483"/>
    <mergeCell ref="L483:M483"/>
    <mergeCell ref="N483:O483"/>
    <mergeCell ref="P481:Q481"/>
    <mergeCell ref="R481:S481"/>
    <mergeCell ref="T481:U481"/>
    <mergeCell ref="V481:W481"/>
    <mergeCell ref="A482:C482"/>
    <mergeCell ref="D482:E482"/>
    <mergeCell ref="F482:G482"/>
    <mergeCell ref="H482:K482"/>
    <mergeCell ref="L482:M482"/>
    <mergeCell ref="N482:O482"/>
    <mergeCell ref="P480:Q480"/>
    <mergeCell ref="R480:S480"/>
    <mergeCell ref="T480:U480"/>
    <mergeCell ref="V480:W480"/>
    <mergeCell ref="A481:C481"/>
    <mergeCell ref="D481:E481"/>
    <mergeCell ref="F481:G481"/>
    <mergeCell ref="H481:K481"/>
    <mergeCell ref="L481:M481"/>
    <mergeCell ref="N481:O481"/>
    <mergeCell ref="P479:Q479"/>
    <mergeCell ref="R479:S479"/>
    <mergeCell ref="T479:U479"/>
    <mergeCell ref="V479:W479"/>
    <mergeCell ref="A480:C480"/>
    <mergeCell ref="D480:E480"/>
    <mergeCell ref="F480:G480"/>
    <mergeCell ref="H480:K480"/>
    <mergeCell ref="L480:M480"/>
    <mergeCell ref="N480:O480"/>
    <mergeCell ref="P478:Q478"/>
    <mergeCell ref="R478:S478"/>
    <mergeCell ref="T478:U478"/>
    <mergeCell ref="V478:W478"/>
    <mergeCell ref="A479:C479"/>
    <mergeCell ref="D479:E479"/>
    <mergeCell ref="F479:G479"/>
    <mergeCell ref="H479:K479"/>
    <mergeCell ref="L479:M479"/>
    <mergeCell ref="N479:O479"/>
    <mergeCell ref="P477:Q477"/>
    <mergeCell ref="R477:S477"/>
    <mergeCell ref="T477:U477"/>
    <mergeCell ref="V477:W477"/>
    <mergeCell ref="A478:C478"/>
    <mergeCell ref="D478:E478"/>
    <mergeCell ref="F478:G478"/>
    <mergeCell ref="H478:K478"/>
    <mergeCell ref="L478:M478"/>
    <mergeCell ref="N478:O478"/>
    <mergeCell ref="P476:Q476"/>
    <mergeCell ref="R476:S476"/>
    <mergeCell ref="T476:U476"/>
    <mergeCell ref="V476:W476"/>
    <mergeCell ref="A477:C477"/>
    <mergeCell ref="D477:E477"/>
    <mergeCell ref="F477:G477"/>
    <mergeCell ref="H477:K477"/>
    <mergeCell ref="L477:M477"/>
    <mergeCell ref="N477:O477"/>
    <mergeCell ref="A475:C476"/>
    <mergeCell ref="D475:K475"/>
    <mergeCell ref="L475:O475"/>
    <mergeCell ref="P475:S475"/>
    <mergeCell ref="T475:W475"/>
    <mergeCell ref="D476:E476"/>
    <mergeCell ref="F476:G476"/>
    <mergeCell ref="H476:K476"/>
    <mergeCell ref="L476:M476"/>
    <mergeCell ref="N476:O476"/>
    <mergeCell ref="X472:Y472"/>
    <mergeCell ref="AD472:AE472"/>
    <mergeCell ref="AF472:AG472"/>
    <mergeCell ref="AH472:AI472"/>
    <mergeCell ref="AJ472:AK472"/>
    <mergeCell ref="A474:F474"/>
    <mergeCell ref="X471:Y471"/>
    <mergeCell ref="AD471:AE471"/>
    <mergeCell ref="AF471:AG471"/>
    <mergeCell ref="AH471:AI471"/>
    <mergeCell ref="AJ471:AK471"/>
    <mergeCell ref="M472:O472"/>
    <mergeCell ref="P472:Q472"/>
    <mergeCell ref="R472:S472"/>
    <mergeCell ref="T472:U472"/>
    <mergeCell ref="V472:W472"/>
    <mergeCell ref="D469:E469"/>
    <mergeCell ref="F469:G469"/>
    <mergeCell ref="H469:I469"/>
    <mergeCell ref="M469:O469"/>
    <mergeCell ref="M470:O470"/>
    <mergeCell ref="V471:W471"/>
    <mergeCell ref="D467:E467"/>
    <mergeCell ref="F467:G467"/>
    <mergeCell ref="H467:I467"/>
    <mergeCell ref="M467:O467"/>
    <mergeCell ref="F466:G466"/>
    <mergeCell ref="D468:E468"/>
    <mergeCell ref="F468:G468"/>
    <mergeCell ref="H468:I468"/>
    <mergeCell ref="M468:O468"/>
    <mergeCell ref="D466:E466"/>
    <mergeCell ref="A463:C463"/>
    <mergeCell ref="H463:I463"/>
    <mergeCell ref="M463:O463"/>
    <mergeCell ref="A464:C464"/>
    <mergeCell ref="H464:I464"/>
    <mergeCell ref="M464:O464"/>
    <mergeCell ref="A461:C461"/>
    <mergeCell ref="H461:I461"/>
    <mergeCell ref="M461:O461"/>
    <mergeCell ref="A462:C462"/>
    <mergeCell ref="H462:I462"/>
    <mergeCell ref="M462:O462"/>
    <mergeCell ref="A459:C459"/>
    <mergeCell ref="H459:I459"/>
    <mergeCell ref="M459:O459"/>
    <mergeCell ref="A460:C460"/>
    <mergeCell ref="H460:I460"/>
    <mergeCell ref="M460:O460"/>
    <mergeCell ref="A457:C457"/>
    <mergeCell ref="H457:I457"/>
    <mergeCell ref="M457:O457"/>
    <mergeCell ref="A458:C458"/>
    <mergeCell ref="H458:I458"/>
    <mergeCell ref="M458:O458"/>
    <mergeCell ref="AJ455:AK455"/>
    <mergeCell ref="A456:C456"/>
    <mergeCell ref="H456:I456"/>
    <mergeCell ref="M456:O456"/>
    <mergeCell ref="T455:U455"/>
    <mergeCell ref="V455:W455"/>
    <mergeCell ref="X455:Y455"/>
    <mergeCell ref="Z455:AA455"/>
    <mergeCell ref="AB455:AC455"/>
    <mergeCell ref="AD455:AE455"/>
    <mergeCell ref="P453:Q455"/>
    <mergeCell ref="R453:AK453"/>
    <mergeCell ref="D454:E454"/>
    <mergeCell ref="F454:G454"/>
    <mergeCell ref="R454:AA454"/>
    <mergeCell ref="AB454:AK454"/>
    <mergeCell ref="D455:E455"/>
    <mergeCell ref="F455:G455"/>
    <mergeCell ref="H455:I455"/>
    <mergeCell ref="R455:S455"/>
    <mergeCell ref="H449:O449"/>
    <mergeCell ref="A452:F452"/>
    <mergeCell ref="A453:C454"/>
    <mergeCell ref="D453:G453"/>
    <mergeCell ref="H453:I454"/>
    <mergeCell ref="M453:O455"/>
    <mergeCell ref="A455:C455"/>
    <mergeCell ref="A448:C448"/>
    <mergeCell ref="D448:E448"/>
    <mergeCell ref="F448:G448"/>
    <mergeCell ref="H448:I448"/>
    <mergeCell ref="J448:K448"/>
    <mergeCell ref="L448:M448"/>
    <mergeCell ref="A447:C447"/>
    <mergeCell ref="D447:E447"/>
    <mergeCell ref="F447:G447"/>
    <mergeCell ref="H447:I447"/>
    <mergeCell ref="J447:K447"/>
    <mergeCell ref="L447:M447"/>
    <mergeCell ref="L446:M446"/>
    <mergeCell ref="N446:O446"/>
    <mergeCell ref="N445:O445"/>
    <mergeCell ref="N448:O448"/>
    <mergeCell ref="AC448:AH448"/>
    <mergeCell ref="U448:AA448"/>
    <mergeCell ref="N447:O447"/>
    <mergeCell ref="L445:M445"/>
    <mergeCell ref="S445:U445"/>
    <mergeCell ref="V445:W445"/>
    <mergeCell ref="AD445:AE445"/>
    <mergeCell ref="AF445:AH445"/>
    <mergeCell ref="A446:C446"/>
    <mergeCell ref="D446:E446"/>
    <mergeCell ref="F446:G446"/>
    <mergeCell ref="H446:I446"/>
    <mergeCell ref="J446:K446"/>
    <mergeCell ref="AB444:AC444"/>
    <mergeCell ref="AD444:AE444"/>
    <mergeCell ref="S444:U444"/>
    <mergeCell ref="Z445:AA445"/>
    <mergeCell ref="AB445:AC445"/>
    <mergeCell ref="A445:C445"/>
    <mergeCell ref="D445:E445"/>
    <mergeCell ref="F445:G445"/>
    <mergeCell ref="H445:I445"/>
    <mergeCell ref="J445:K445"/>
    <mergeCell ref="X445:Y445"/>
    <mergeCell ref="AF444:AH444"/>
    <mergeCell ref="AD443:AE443"/>
    <mergeCell ref="AF443:AH443"/>
    <mergeCell ref="A444:C444"/>
    <mergeCell ref="D444:E444"/>
    <mergeCell ref="F444:G444"/>
    <mergeCell ref="H444:I444"/>
    <mergeCell ref="J444:K444"/>
    <mergeCell ref="L444:M444"/>
    <mergeCell ref="N444:O444"/>
    <mergeCell ref="N443:O443"/>
    <mergeCell ref="S443:U443"/>
    <mergeCell ref="V443:W443"/>
    <mergeCell ref="X443:Y443"/>
    <mergeCell ref="Z443:AA443"/>
    <mergeCell ref="V444:W444"/>
    <mergeCell ref="X444:Y444"/>
    <mergeCell ref="Z444:AA444"/>
    <mergeCell ref="AB443:AC443"/>
    <mergeCell ref="A443:C443"/>
    <mergeCell ref="D443:E443"/>
    <mergeCell ref="F443:G443"/>
    <mergeCell ref="H443:I443"/>
    <mergeCell ref="J443:K443"/>
    <mergeCell ref="L443:M443"/>
    <mergeCell ref="V442:W442"/>
    <mergeCell ref="X442:Y442"/>
    <mergeCell ref="Z442:AA442"/>
    <mergeCell ref="AB442:AC442"/>
    <mergeCell ref="AD442:AE442"/>
    <mergeCell ref="AF442:AH442"/>
    <mergeCell ref="AD441:AE441"/>
    <mergeCell ref="AF441:AH441"/>
    <mergeCell ref="A442:C442"/>
    <mergeCell ref="D442:E442"/>
    <mergeCell ref="F442:G442"/>
    <mergeCell ref="H442:I442"/>
    <mergeCell ref="J442:K442"/>
    <mergeCell ref="L442:M442"/>
    <mergeCell ref="N442:O442"/>
    <mergeCell ref="S442:U442"/>
    <mergeCell ref="N441:O441"/>
    <mergeCell ref="S441:U441"/>
    <mergeCell ref="V441:W441"/>
    <mergeCell ref="X441:Y441"/>
    <mergeCell ref="Z441:AA441"/>
    <mergeCell ref="AB441:AC441"/>
    <mergeCell ref="A441:C441"/>
    <mergeCell ref="D441:E441"/>
    <mergeCell ref="F441:G441"/>
    <mergeCell ref="H441:I441"/>
    <mergeCell ref="J441:K441"/>
    <mergeCell ref="L441:M441"/>
    <mergeCell ref="V440:W440"/>
    <mergeCell ref="X440:Y440"/>
    <mergeCell ref="Z440:AA440"/>
    <mergeCell ref="AB440:AC440"/>
    <mergeCell ref="AD440:AE440"/>
    <mergeCell ref="AF440:AH440"/>
    <mergeCell ref="AD439:AE439"/>
    <mergeCell ref="AF439:AH439"/>
    <mergeCell ref="A440:C440"/>
    <mergeCell ref="D440:E440"/>
    <mergeCell ref="F440:G440"/>
    <mergeCell ref="H440:I440"/>
    <mergeCell ref="J440:K440"/>
    <mergeCell ref="L440:M440"/>
    <mergeCell ref="N440:O440"/>
    <mergeCell ref="S440:U440"/>
    <mergeCell ref="N439:O439"/>
    <mergeCell ref="S439:U439"/>
    <mergeCell ref="V439:W439"/>
    <mergeCell ref="X439:Y439"/>
    <mergeCell ref="Z439:AA439"/>
    <mergeCell ref="AB439:AC439"/>
    <mergeCell ref="A439:C439"/>
    <mergeCell ref="D439:E439"/>
    <mergeCell ref="F439:G439"/>
    <mergeCell ref="H439:I439"/>
    <mergeCell ref="J439:K439"/>
    <mergeCell ref="L439:M439"/>
    <mergeCell ref="V438:W438"/>
    <mergeCell ref="X438:Y438"/>
    <mergeCell ref="Z438:AA438"/>
    <mergeCell ref="AB438:AC438"/>
    <mergeCell ref="AD438:AE438"/>
    <mergeCell ref="AF438:AH438"/>
    <mergeCell ref="AD437:AE437"/>
    <mergeCell ref="AF437:AH437"/>
    <mergeCell ref="A438:C438"/>
    <mergeCell ref="D438:E438"/>
    <mergeCell ref="F438:G438"/>
    <mergeCell ref="H438:I438"/>
    <mergeCell ref="J438:K438"/>
    <mergeCell ref="L438:M438"/>
    <mergeCell ref="N438:O438"/>
    <mergeCell ref="S438:U438"/>
    <mergeCell ref="N437:O437"/>
    <mergeCell ref="S437:U437"/>
    <mergeCell ref="V437:W437"/>
    <mergeCell ref="X437:Y437"/>
    <mergeCell ref="Z437:AA437"/>
    <mergeCell ref="AB437:AC437"/>
    <mergeCell ref="A437:C437"/>
    <mergeCell ref="D437:E437"/>
    <mergeCell ref="F437:G437"/>
    <mergeCell ref="H437:I437"/>
    <mergeCell ref="J437:K437"/>
    <mergeCell ref="L437:M437"/>
    <mergeCell ref="V436:W436"/>
    <mergeCell ref="X436:Y436"/>
    <mergeCell ref="Z436:AA436"/>
    <mergeCell ref="AB436:AC436"/>
    <mergeCell ref="AD436:AE436"/>
    <mergeCell ref="AF436:AH436"/>
    <mergeCell ref="AD435:AE435"/>
    <mergeCell ref="AF435:AH435"/>
    <mergeCell ref="A436:C436"/>
    <mergeCell ref="D436:E436"/>
    <mergeCell ref="F436:G436"/>
    <mergeCell ref="H436:I436"/>
    <mergeCell ref="J436:K436"/>
    <mergeCell ref="L436:M436"/>
    <mergeCell ref="N436:O436"/>
    <mergeCell ref="S436:U436"/>
    <mergeCell ref="N435:O435"/>
    <mergeCell ref="S435:U435"/>
    <mergeCell ref="V435:W435"/>
    <mergeCell ref="X435:Y435"/>
    <mergeCell ref="Z435:AA435"/>
    <mergeCell ref="AB435:AC435"/>
    <mergeCell ref="A435:C435"/>
    <mergeCell ref="D435:E435"/>
    <mergeCell ref="F435:G435"/>
    <mergeCell ref="H435:I435"/>
    <mergeCell ref="J435:K435"/>
    <mergeCell ref="L435:M435"/>
    <mergeCell ref="V434:W434"/>
    <mergeCell ref="X434:Y434"/>
    <mergeCell ref="Z434:AA434"/>
    <mergeCell ref="AB434:AC434"/>
    <mergeCell ref="AD434:AE434"/>
    <mergeCell ref="AF434:AH434"/>
    <mergeCell ref="AD433:AE433"/>
    <mergeCell ref="AF433:AH433"/>
    <mergeCell ref="A434:C434"/>
    <mergeCell ref="D434:E434"/>
    <mergeCell ref="F434:G434"/>
    <mergeCell ref="H434:I434"/>
    <mergeCell ref="J434:K434"/>
    <mergeCell ref="L434:M434"/>
    <mergeCell ref="N434:O434"/>
    <mergeCell ref="S434:U434"/>
    <mergeCell ref="N433:O433"/>
    <mergeCell ref="S433:U433"/>
    <mergeCell ref="V433:W433"/>
    <mergeCell ref="X433:Y433"/>
    <mergeCell ref="Z433:AA433"/>
    <mergeCell ref="AB433:AC433"/>
    <mergeCell ref="A433:C433"/>
    <mergeCell ref="D433:E433"/>
    <mergeCell ref="F433:G433"/>
    <mergeCell ref="H433:I433"/>
    <mergeCell ref="J433:K433"/>
    <mergeCell ref="L433:M433"/>
    <mergeCell ref="V432:W432"/>
    <mergeCell ref="X432:Y432"/>
    <mergeCell ref="Z432:AA432"/>
    <mergeCell ref="AB432:AC432"/>
    <mergeCell ref="AD432:AE432"/>
    <mergeCell ref="AF432:AH432"/>
    <mergeCell ref="AD431:AE431"/>
    <mergeCell ref="AF431:AH431"/>
    <mergeCell ref="A432:C432"/>
    <mergeCell ref="D432:E432"/>
    <mergeCell ref="F432:G432"/>
    <mergeCell ref="H432:I432"/>
    <mergeCell ref="J432:K432"/>
    <mergeCell ref="L432:M432"/>
    <mergeCell ref="N432:O432"/>
    <mergeCell ref="S432:U432"/>
    <mergeCell ref="N431:O431"/>
    <mergeCell ref="S431:U431"/>
    <mergeCell ref="V431:W431"/>
    <mergeCell ref="X431:Y431"/>
    <mergeCell ref="Z431:AA431"/>
    <mergeCell ref="AB431:AC431"/>
    <mergeCell ref="A431:C431"/>
    <mergeCell ref="D431:E431"/>
    <mergeCell ref="F431:G431"/>
    <mergeCell ref="H431:I431"/>
    <mergeCell ref="J431:K431"/>
    <mergeCell ref="L431:M431"/>
    <mergeCell ref="V430:W430"/>
    <mergeCell ref="X430:Y430"/>
    <mergeCell ref="Z430:AA430"/>
    <mergeCell ref="AB430:AC430"/>
    <mergeCell ref="AD430:AE430"/>
    <mergeCell ref="AF430:AH430"/>
    <mergeCell ref="AD429:AE429"/>
    <mergeCell ref="AF429:AH429"/>
    <mergeCell ref="A430:C430"/>
    <mergeCell ref="D430:E430"/>
    <mergeCell ref="F430:G430"/>
    <mergeCell ref="H430:I430"/>
    <mergeCell ref="J430:K430"/>
    <mergeCell ref="L430:M430"/>
    <mergeCell ref="N430:O430"/>
    <mergeCell ref="S430:U430"/>
    <mergeCell ref="N429:O429"/>
    <mergeCell ref="S429:U429"/>
    <mergeCell ref="V429:W429"/>
    <mergeCell ref="X429:Y429"/>
    <mergeCell ref="Z429:AA429"/>
    <mergeCell ref="AB429:AC429"/>
    <mergeCell ref="A429:C429"/>
    <mergeCell ref="D429:E429"/>
    <mergeCell ref="F429:G429"/>
    <mergeCell ref="H429:I429"/>
    <mergeCell ref="J429:K429"/>
    <mergeCell ref="L429:M429"/>
    <mergeCell ref="V428:W428"/>
    <mergeCell ref="X428:Y428"/>
    <mergeCell ref="Z428:AA428"/>
    <mergeCell ref="AB428:AC428"/>
    <mergeCell ref="AD428:AE428"/>
    <mergeCell ref="AF428:AH428"/>
    <mergeCell ref="AD427:AE427"/>
    <mergeCell ref="AF427:AH427"/>
    <mergeCell ref="A428:C428"/>
    <mergeCell ref="D428:E428"/>
    <mergeCell ref="F428:G428"/>
    <mergeCell ref="H428:I428"/>
    <mergeCell ref="J428:K428"/>
    <mergeCell ref="L428:M428"/>
    <mergeCell ref="N428:O428"/>
    <mergeCell ref="S428:U428"/>
    <mergeCell ref="N427:O427"/>
    <mergeCell ref="S427:U427"/>
    <mergeCell ref="V427:W427"/>
    <mergeCell ref="X427:Y427"/>
    <mergeCell ref="Z427:AA427"/>
    <mergeCell ref="AB427:AC427"/>
    <mergeCell ref="A427:C427"/>
    <mergeCell ref="D427:E427"/>
    <mergeCell ref="F427:G427"/>
    <mergeCell ref="H427:I427"/>
    <mergeCell ref="J427:K427"/>
    <mergeCell ref="L427:M427"/>
    <mergeCell ref="V425:W426"/>
    <mergeCell ref="X425:Y426"/>
    <mergeCell ref="Z425:AA426"/>
    <mergeCell ref="AB425:AC426"/>
    <mergeCell ref="AD425:AE426"/>
    <mergeCell ref="AF425:AH426"/>
    <mergeCell ref="A425:C426"/>
    <mergeCell ref="D425:I425"/>
    <mergeCell ref="J425:K426"/>
    <mergeCell ref="L425:M426"/>
    <mergeCell ref="N425:O426"/>
    <mergeCell ref="S425:U426"/>
    <mergeCell ref="D426:E426"/>
    <mergeCell ref="F426:G426"/>
    <mergeCell ref="H426:I426"/>
    <mergeCell ref="Y421:AB421"/>
    <mergeCell ref="AC421:AF421"/>
    <mergeCell ref="AG421:AJ421"/>
    <mergeCell ref="A423:C423"/>
    <mergeCell ref="A424:F424"/>
    <mergeCell ref="L424:O424"/>
    <mergeCell ref="S424:Y424"/>
    <mergeCell ref="A421:D421"/>
    <mergeCell ref="E421:H421"/>
    <mergeCell ref="I421:L421"/>
    <mergeCell ref="M421:P421"/>
    <mergeCell ref="Q421:T421"/>
    <mergeCell ref="U421:X421"/>
    <mergeCell ref="Y419:AJ419"/>
    <mergeCell ref="A420:D420"/>
    <mergeCell ref="E420:H420"/>
    <mergeCell ref="I420:L420"/>
    <mergeCell ref="M420:P420"/>
    <mergeCell ref="Q420:T420"/>
    <mergeCell ref="U420:X420"/>
    <mergeCell ref="Y420:AB420"/>
    <mergeCell ref="AC420:AF420"/>
    <mergeCell ref="AG420:AJ420"/>
    <mergeCell ref="A418:D418"/>
    <mergeCell ref="E418:H418"/>
    <mergeCell ref="A419:L419"/>
    <mergeCell ref="M419:X419"/>
    <mergeCell ref="A416:C416"/>
    <mergeCell ref="D416:E416"/>
    <mergeCell ref="F416:G416"/>
    <mergeCell ref="H416:I416"/>
    <mergeCell ref="J416:K416"/>
    <mergeCell ref="L416:M416"/>
    <mergeCell ref="N415:O415"/>
    <mergeCell ref="P415:Q415"/>
    <mergeCell ref="R415:S415"/>
    <mergeCell ref="T415:U415"/>
    <mergeCell ref="N416:O416"/>
    <mergeCell ref="P416:W416"/>
    <mergeCell ref="V415:W415"/>
    <mergeCell ref="T414:U414"/>
    <mergeCell ref="V414:W414"/>
    <mergeCell ref="X414:Z414"/>
    <mergeCell ref="X415:Z415"/>
    <mergeCell ref="A415:C415"/>
    <mergeCell ref="D415:E415"/>
    <mergeCell ref="F415:G415"/>
    <mergeCell ref="H415:I415"/>
    <mergeCell ref="J415:K415"/>
    <mergeCell ref="L415:M415"/>
    <mergeCell ref="X413:Z413"/>
    <mergeCell ref="A414:C414"/>
    <mergeCell ref="D414:E414"/>
    <mergeCell ref="F414:G414"/>
    <mergeCell ref="H414:I414"/>
    <mergeCell ref="J414:K414"/>
    <mergeCell ref="L414:M414"/>
    <mergeCell ref="N414:O414"/>
    <mergeCell ref="P414:Q414"/>
    <mergeCell ref="R414:S414"/>
    <mergeCell ref="L413:M413"/>
    <mergeCell ref="N413:O413"/>
    <mergeCell ref="P413:Q413"/>
    <mergeCell ref="R413:S413"/>
    <mergeCell ref="T413:U413"/>
    <mergeCell ref="V413:W413"/>
    <mergeCell ref="P412:Q412"/>
    <mergeCell ref="R412:S412"/>
    <mergeCell ref="T412:U412"/>
    <mergeCell ref="V412:W412"/>
    <mergeCell ref="X412:Z412"/>
    <mergeCell ref="A413:C413"/>
    <mergeCell ref="D413:E413"/>
    <mergeCell ref="F413:G413"/>
    <mergeCell ref="H413:I413"/>
    <mergeCell ref="J413:K413"/>
    <mergeCell ref="T411:U411"/>
    <mergeCell ref="V411:W411"/>
    <mergeCell ref="X411:Z411"/>
    <mergeCell ref="A412:C412"/>
    <mergeCell ref="D412:E412"/>
    <mergeCell ref="F412:G412"/>
    <mergeCell ref="H412:I412"/>
    <mergeCell ref="J412:K412"/>
    <mergeCell ref="L412:M412"/>
    <mergeCell ref="N412:O412"/>
    <mergeCell ref="X410:Z410"/>
    <mergeCell ref="A411:C411"/>
    <mergeCell ref="D411:E411"/>
    <mergeCell ref="F411:G411"/>
    <mergeCell ref="H411:I411"/>
    <mergeCell ref="J411:K411"/>
    <mergeCell ref="L411:M411"/>
    <mergeCell ref="N411:O411"/>
    <mergeCell ref="P411:Q411"/>
    <mergeCell ref="R411:S411"/>
    <mergeCell ref="L410:M410"/>
    <mergeCell ref="N410:O410"/>
    <mergeCell ref="P410:Q410"/>
    <mergeCell ref="R410:S410"/>
    <mergeCell ref="T410:U410"/>
    <mergeCell ref="V410:W410"/>
    <mergeCell ref="P409:Q409"/>
    <mergeCell ref="R409:S409"/>
    <mergeCell ref="T409:U409"/>
    <mergeCell ref="V409:W409"/>
    <mergeCell ref="X409:Z409"/>
    <mergeCell ref="A410:C410"/>
    <mergeCell ref="D410:E410"/>
    <mergeCell ref="F410:G410"/>
    <mergeCell ref="H410:I410"/>
    <mergeCell ref="J410:K410"/>
    <mergeCell ref="T408:U408"/>
    <mergeCell ref="V408:W408"/>
    <mergeCell ref="X408:Z408"/>
    <mergeCell ref="A409:C409"/>
    <mergeCell ref="D409:E409"/>
    <mergeCell ref="F409:G409"/>
    <mergeCell ref="H409:I409"/>
    <mergeCell ref="J409:K409"/>
    <mergeCell ref="L409:M409"/>
    <mergeCell ref="N409:O409"/>
    <mergeCell ref="X407:Z407"/>
    <mergeCell ref="A408:C408"/>
    <mergeCell ref="D408:E408"/>
    <mergeCell ref="F408:G408"/>
    <mergeCell ref="H408:I408"/>
    <mergeCell ref="J408:K408"/>
    <mergeCell ref="L408:M408"/>
    <mergeCell ref="N408:O408"/>
    <mergeCell ref="P408:Q408"/>
    <mergeCell ref="R408:S408"/>
    <mergeCell ref="L407:M407"/>
    <mergeCell ref="N407:O407"/>
    <mergeCell ref="P407:Q407"/>
    <mergeCell ref="R407:S407"/>
    <mergeCell ref="T407:U407"/>
    <mergeCell ref="V407:W407"/>
    <mergeCell ref="P406:Q406"/>
    <mergeCell ref="R406:S406"/>
    <mergeCell ref="T406:U406"/>
    <mergeCell ref="V406:W406"/>
    <mergeCell ref="X406:Z406"/>
    <mergeCell ref="A407:C407"/>
    <mergeCell ref="D407:E407"/>
    <mergeCell ref="F407:G407"/>
    <mergeCell ref="H407:I407"/>
    <mergeCell ref="J407:K407"/>
    <mergeCell ref="T405:U405"/>
    <mergeCell ref="V405:W405"/>
    <mergeCell ref="X405:Z405"/>
    <mergeCell ref="A406:C406"/>
    <mergeCell ref="D406:E406"/>
    <mergeCell ref="F406:G406"/>
    <mergeCell ref="H406:I406"/>
    <mergeCell ref="J406:K406"/>
    <mergeCell ref="L406:M406"/>
    <mergeCell ref="N406:O406"/>
    <mergeCell ref="X404:Z404"/>
    <mergeCell ref="A405:C405"/>
    <mergeCell ref="D405:E405"/>
    <mergeCell ref="F405:G405"/>
    <mergeCell ref="H405:I405"/>
    <mergeCell ref="J405:K405"/>
    <mergeCell ref="L405:M405"/>
    <mergeCell ref="N405:O405"/>
    <mergeCell ref="P405:Q405"/>
    <mergeCell ref="R405:S405"/>
    <mergeCell ref="L404:M404"/>
    <mergeCell ref="N404:O404"/>
    <mergeCell ref="P404:Q404"/>
    <mergeCell ref="R404:S404"/>
    <mergeCell ref="T404:U404"/>
    <mergeCell ref="V404:W404"/>
    <mergeCell ref="P403:Q403"/>
    <mergeCell ref="R403:S403"/>
    <mergeCell ref="T403:U403"/>
    <mergeCell ref="V403:W403"/>
    <mergeCell ref="X403:Z403"/>
    <mergeCell ref="A404:C404"/>
    <mergeCell ref="D404:E404"/>
    <mergeCell ref="F404:G404"/>
    <mergeCell ref="H404:I404"/>
    <mergeCell ref="J404:K404"/>
    <mergeCell ref="T402:U402"/>
    <mergeCell ref="V402:W402"/>
    <mergeCell ref="X402:Z402"/>
    <mergeCell ref="A403:C403"/>
    <mergeCell ref="D403:E403"/>
    <mergeCell ref="F403:G403"/>
    <mergeCell ref="H403:I403"/>
    <mergeCell ref="J403:K403"/>
    <mergeCell ref="L403:M403"/>
    <mergeCell ref="N403:O403"/>
    <mergeCell ref="X401:Z401"/>
    <mergeCell ref="A402:C402"/>
    <mergeCell ref="D402:E402"/>
    <mergeCell ref="F402:G402"/>
    <mergeCell ref="H402:I402"/>
    <mergeCell ref="J402:K402"/>
    <mergeCell ref="L402:M402"/>
    <mergeCell ref="N402:O402"/>
    <mergeCell ref="P402:Q402"/>
    <mergeCell ref="R402:S402"/>
    <mergeCell ref="L401:M401"/>
    <mergeCell ref="N401:O401"/>
    <mergeCell ref="P401:Q401"/>
    <mergeCell ref="R401:S401"/>
    <mergeCell ref="T401:U401"/>
    <mergeCell ref="V401:W401"/>
    <mergeCell ref="P400:Q400"/>
    <mergeCell ref="R400:S400"/>
    <mergeCell ref="T400:U400"/>
    <mergeCell ref="V400:W400"/>
    <mergeCell ref="X400:Z400"/>
    <mergeCell ref="A401:C401"/>
    <mergeCell ref="D401:E401"/>
    <mergeCell ref="F401:G401"/>
    <mergeCell ref="H401:I401"/>
    <mergeCell ref="J401:K401"/>
    <mergeCell ref="T399:U399"/>
    <mergeCell ref="V399:W399"/>
    <mergeCell ref="X399:Z399"/>
    <mergeCell ref="A400:C400"/>
    <mergeCell ref="D400:E400"/>
    <mergeCell ref="F400:G400"/>
    <mergeCell ref="H400:I400"/>
    <mergeCell ref="J400:K400"/>
    <mergeCell ref="L400:M400"/>
    <mergeCell ref="N400:O400"/>
    <mergeCell ref="X398:Z398"/>
    <mergeCell ref="A399:C399"/>
    <mergeCell ref="D399:E399"/>
    <mergeCell ref="F399:G399"/>
    <mergeCell ref="H399:I399"/>
    <mergeCell ref="J399:K399"/>
    <mergeCell ref="L399:M399"/>
    <mergeCell ref="N399:O399"/>
    <mergeCell ref="P399:Q399"/>
    <mergeCell ref="R399:S399"/>
    <mergeCell ref="L398:M398"/>
    <mergeCell ref="N398:O398"/>
    <mergeCell ref="P398:Q398"/>
    <mergeCell ref="R398:S398"/>
    <mergeCell ref="T398:U398"/>
    <mergeCell ref="V398:W398"/>
    <mergeCell ref="P397:Q397"/>
    <mergeCell ref="R397:S397"/>
    <mergeCell ref="T397:U397"/>
    <mergeCell ref="V397:W397"/>
    <mergeCell ref="X397:Z397"/>
    <mergeCell ref="A398:C398"/>
    <mergeCell ref="D398:E398"/>
    <mergeCell ref="F398:G398"/>
    <mergeCell ref="H398:I398"/>
    <mergeCell ref="J398:K398"/>
    <mergeCell ref="L396:M396"/>
    <mergeCell ref="N396:O396"/>
    <mergeCell ref="A397:C397"/>
    <mergeCell ref="D397:E397"/>
    <mergeCell ref="F397:G397"/>
    <mergeCell ref="H397:I397"/>
    <mergeCell ref="J397:K397"/>
    <mergeCell ref="L397:M397"/>
    <mergeCell ref="N397:O397"/>
    <mergeCell ref="A394:C396"/>
    <mergeCell ref="R395:S396"/>
    <mergeCell ref="T395:U396"/>
    <mergeCell ref="V395:W396"/>
    <mergeCell ref="X395:Z396"/>
    <mergeCell ref="AC395:AF395"/>
    <mergeCell ref="AG395:AK395"/>
    <mergeCell ref="D394:E396"/>
    <mergeCell ref="F394:O394"/>
    <mergeCell ref="P394:W394"/>
    <mergeCell ref="AC394:AF394"/>
    <mergeCell ref="AG394:AK394"/>
    <mergeCell ref="F395:G396"/>
    <mergeCell ref="H395:I396"/>
    <mergeCell ref="J395:K396"/>
    <mergeCell ref="L395:O395"/>
    <mergeCell ref="P395:Q396"/>
    <mergeCell ref="AC391:AF391"/>
    <mergeCell ref="AG391:AK391"/>
    <mergeCell ref="A393:E393"/>
    <mergeCell ref="AC393:AF393"/>
    <mergeCell ref="AG393:AK393"/>
    <mergeCell ref="A391:O391"/>
    <mergeCell ref="AG389:AK389"/>
    <mergeCell ref="A390:C390"/>
    <mergeCell ref="D390:F390"/>
    <mergeCell ref="G390:I390"/>
    <mergeCell ref="J390:L390"/>
    <mergeCell ref="M390:O390"/>
    <mergeCell ref="AC390:AF390"/>
    <mergeCell ref="AG390:AK390"/>
    <mergeCell ref="A389:C389"/>
    <mergeCell ref="D389:F389"/>
    <mergeCell ref="G389:I389"/>
    <mergeCell ref="J389:L389"/>
    <mergeCell ref="M389:O389"/>
    <mergeCell ref="AC389:AF389"/>
    <mergeCell ref="AG387:AK387"/>
    <mergeCell ref="A388:C388"/>
    <mergeCell ref="D388:F388"/>
    <mergeCell ref="G388:I388"/>
    <mergeCell ref="J388:L388"/>
    <mergeCell ref="M388:O388"/>
    <mergeCell ref="AC388:AF388"/>
    <mergeCell ref="AG388:AK388"/>
    <mergeCell ref="A387:C387"/>
    <mergeCell ref="D387:F387"/>
    <mergeCell ref="G387:I387"/>
    <mergeCell ref="J387:L387"/>
    <mergeCell ref="M387:O387"/>
    <mergeCell ref="AC387:AF387"/>
    <mergeCell ref="AG385:AK385"/>
    <mergeCell ref="A386:C386"/>
    <mergeCell ref="D386:F386"/>
    <mergeCell ref="G386:I386"/>
    <mergeCell ref="J386:L386"/>
    <mergeCell ref="M386:O386"/>
    <mergeCell ref="AC386:AF386"/>
    <mergeCell ref="AG386:AK386"/>
    <mergeCell ref="A385:C385"/>
    <mergeCell ref="D385:F385"/>
    <mergeCell ref="G385:I385"/>
    <mergeCell ref="J385:L385"/>
    <mergeCell ref="M385:O385"/>
    <mergeCell ref="AC385:AF385"/>
    <mergeCell ref="AG383:AK383"/>
    <mergeCell ref="A384:C384"/>
    <mergeCell ref="D384:F384"/>
    <mergeCell ref="G384:I384"/>
    <mergeCell ref="J384:L384"/>
    <mergeCell ref="M384:O384"/>
    <mergeCell ref="AC384:AF384"/>
    <mergeCell ref="AG384:AK384"/>
    <mergeCell ref="A383:C383"/>
    <mergeCell ref="D383:F383"/>
    <mergeCell ref="G383:I383"/>
    <mergeCell ref="J383:L383"/>
    <mergeCell ref="M383:O383"/>
    <mergeCell ref="AC383:AF383"/>
    <mergeCell ref="AG381:AK381"/>
    <mergeCell ref="A382:C382"/>
    <mergeCell ref="D382:F382"/>
    <mergeCell ref="G382:I382"/>
    <mergeCell ref="J382:L382"/>
    <mergeCell ref="M382:O382"/>
    <mergeCell ref="AC382:AF382"/>
    <mergeCell ref="AG382:AK382"/>
    <mergeCell ref="A381:C381"/>
    <mergeCell ref="D381:F381"/>
    <mergeCell ref="G381:I381"/>
    <mergeCell ref="J381:L381"/>
    <mergeCell ref="M381:O381"/>
    <mergeCell ref="AC381:AF381"/>
    <mergeCell ref="AJ377:AL377"/>
    <mergeCell ref="A379:C380"/>
    <mergeCell ref="D379:F380"/>
    <mergeCell ref="G379:I380"/>
    <mergeCell ref="J379:L380"/>
    <mergeCell ref="M379:O380"/>
    <mergeCell ref="AC379:AF379"/>
    <mergeCell ref="AG379:AK379"/>
    <mergeCell ref="AC380:AF380"/>
    <mergeCell ref="AG380:AK380"/>
    <mergeCell ref="AB372:AD372"/>
    <mergeCell ref="AE372:AF372"/>
    <mergeCell ref="AG372:AH372"/>
    <mergeCell ref="V373:AH373"/>
    <mergeCell ref="A377:E377"/>
    <mergeCell ref="AC377:AE377"/>
    <mergeCell ref="AF377:AH377"/>
    <mergeCell ref="N372:O372"/>
    <mergeCell ref="P372:Q372"/>
    <mergeCell ref="R372:S372"/>
    <mergeCell ref="T372:U372"/>
    <mergeCell ref="V372:X372"/>
    <mergeCell ref="Y372:AA372"/>
    <mergeCell ref="A372:C372"/>
    <mergeCell ref="D372:E372"/>
    <mergeCell ref="F372:G372"/>
    <mergeCell ref="H372:I372"/>
    <mergeCell ref="J372:K372"/>
    <mergeCell ref="L372:M372"/>
    <mergeCell ref="T371:U371"/>
    <mergeCell ref="N371:O371"/>
    <mergeCell ref="P371:Q371"/>
    <mergeCell ref="R371:S371"/>
    <mergeCell ref="V371:X371"/>
    <mergeCell ref="Y371:AA371"/>
    <mergeCell ref="AB371:AD371"/>
    <mergeCell ref="AE371:AF371"/>
    <mergeCell ref="AG371:AH371"/>
    <mergeCell ref="AG370:AH370"/>
    <mergeCell ref="A371:C371"/>
    <mergeCell ref="D371:E371"/>
    <mergeCell ref="F371:G371"/>
    <mergeCell ref="H371:I371"/>
    <mergeCell ref="J371:K371"/>
    <mergeCell ref="L371:M371"/>
    <mergeCell ref="R370:S370"/>
    <mergeCell ref="T370:U370"/>
    <mergeCell ref="V370:X370"/>
    <mergeCell ref="Y370:AA370"/>
    <mergeCell ref="AB370:AD370"/>
    <mergeCell ref="AE370:AF370"/>
    <mergeCell ref="AE369:AF369"/>
    <mergeCell ref="AG369:AH369"/>
    <mergeCell ref="A370:C370"/>
    <mergeCell ref="D370:E370"/>
    <mergeCell ref="F370:G370"/>
    <mergeCell ref="H370:I370"/>
    <mergeCell ref="J370:K370"/>
    <mergeCell ref="L370:M370"/>
    <mergeCell ref="N370:O370"/>
    <mergeCell ref="P370:Q370"/>
    <mergeCell ref="P369:Q369"/>
    <mergeCell ref="R369:S369"/>
    <mergeCell ref="T369:U369"/>
    <mergeCell ref="V369:X369"/>
    <mergeCell ref="Y369:AA369"/>
    <mergeCell ref="AB369:AD369"/>
    <mergeCell ref="AB368:AD368"/>
    <mergeCell ref="AE368:AF368"/>
    <mergeCell ref="AG368:AH368"/>
    <mergeCell ref="A369:C369"/>
    <mergeCell ref="D369:E369"/>
    <mergeCell ref="F369:G369"/>
    <mergeCell ref="H369:I369"/>
    <mergeCell ref="J369:K369"/>
    <mergeCell ref="L369:M369"/>
    <mergeCell ref="N369:O369"/>
    <mergeCell ref="N368:O368"/>
    <mergeCell ref="P368:Q368"/>
    <mergeCell ref="R368:S368"/>
    <mergeCell ref="T368:U368"/>
    <mergeCell ref="V368:X368"/>
    <mergeCell ref="Y368:AA368"/>
    <mergeCell ref="A368:C368"/>
    <mergeCell ref="D368:E368"/>
    <mergeCell ref="F368:G368"/>
    <mergeCell ref="H368:I368"/>
    <mergeCell ref="J368:K368"/>
    <mergeCell ref="L368:M368"/>
    <mergeCell ref="T367:U367"/>
    <mergeCell ref="V367:X367"/>
    <mergeCell ref="Y367:AA367"/>
    <mergeCell ref="AB367:AD367"/>
    <mergeCell ref="AE367:AF367"/>
    <mergeCell ref="AG367:AH367"/>
    <mergeCell ref="AG366:AH366"/>
    <mergeCell ref="A367:C367"/>
    <mergeCell ref="D367:E367"/>
    <mergeCell ref="F367:G367"/>
    <mergeCell ref="H367:I367"/>
    <mergeCell ref="J367:K367"/>
    <mergeCell ref="L367:M367"/>
    <mergeCell ref="N367:O367"/>
    <mergeCell ref="P367:Q367"/>
    <mergeCell ref="R367:S367"/>
    <mergeCell ref="R366:S366"/>
    <mergeCell ref="T366:U366"/>
    <mergeCell ref="V366:X366"/>
    <mergeCell ref="Y366:AA366"/>
    <mergeCell ref="AB366:AD366"/>
    <mergeCell ref="AE366:AF366"/>
    <mergeCell ref="AE365:AF365"/>
    <mergeCell ref="AG365:AH365"/>
    <mergeCell ref="A366:C366"/>
    <mergeCell ref="D366:E366"/>
    <mergeCell ref="F366:G366"/>
    <mergeCell ref="H366:I366"/>
    <mergeCell ref="J366:K366"/>
    <mergeCell ref="L366:M366"/>
    <mergeCell ref="N366:O366"/>
    <mergeCell ref="P366:Q366"/>
    <mergeCell ref="P365:Q365"/>
    <mergeCell ref="R365:S365"/>
    <mergeCell ref="T365:U365"/>
    <mergeCell ref="V365:X365"/>
    <mergeCell ref="Y365:AA365"/>
    <mergeCell ref="AB365:AD365"/>
    <mergeCell ref="AB364:AD364"/>
    <mergeCell ref="AE364:AF364"/>
    <mergeCell ref="AG364:AH364"/>
    <mergeCell ref="A365:C365"/>
    <mergeCell ref="D365:E365"/>
    <mergeCell ref="F365:G365"/>
    <mergeCell ref="H365:I365"/>
    <mergeCell ref="J365:K365"/>
    <mergeCell ref="L365:M365"/>
    <mergeCell ref="N365:O365"/>
    <mergeCell ref="N364:O364"/>
    <mergeCell ref="P364:Q364"/>
    <mergeCell ref="R364:S364"/>
    <mergeCell ref="T364:U364"/>
    <mergeCell ref="V364:X364"/>
    <mergeCell ref="Y364:AA364"/>
    <mergeCell ref="A364:C364"/>
    <mergeCell ref="D364:E364"/>
    <mergeCell ref="F364:G364"/>
    <mergeCell ref="H364:I364"/>
    <mergeCell ref="J364:K364"/>
    <mergeCell ref="L364:M364"/>
    <mergeCell ref="T363:U363"/>
    <mergeCell ref="V363:X363"/>
    <mergeCell ref="Y363:AA363"/>
    <mergeCell ref="AB363:AD363"/>
    <mergeCell ref="AE363:AF363"/>
    <mergeCell ref="AG363:AH363"/>
    <mergeCell ref="AG362:AH362"/>
    <mergeCell ref="A363:C363"/>
    <mergeCell ref="D363:E363"/>
    <mergeCell ref="F363:G363"/>
    <mergeCell ref="H363:I363"/>
    <mergeCell ref="J363:K363"/>
    <mergeCell ref="L363:M363"/>
    <mergeCell ref="N363:O363"/>
    <mergeCell ref="P363:Q363"/>
    <mergeCell ref="R363:S363"/>
    <mergeCell ref="R362:S362"/>
    <mergeCell ref="T362:U362"/>
    <mergeCell ref="V362:X362"/>
    <mergeCell ref="Y362:AA362"/>
    <mergeCell ref="AB362:AD362"/>
    <mergeCell ref="AE362:AF362"/>
    <mergeCell ref="AE361:AF361"/>
    <mergeCell ref="AG361:AH361"/>
    <mergeCell ref="A362:C362"/>
    <mergeCell ref="D362:E362"/>
    <mergeCell ref="F362:G362"/>
    <mergeCell ref="H362:I362"/>
    <mergeCell ref="J362:K362"/>
    <mergeCell ref="L362:M362"/>
    <mergeCell ref="N362:O362"/>
    <mergeCell ref="P362:Q362"/>
    <mergeCell ref="P361:Q361"/>
    <mergeCell ref="R361:S361"/>
    <mergeCell ref="T361:U361"/>
    <mergeCell ref="V361:X361"/>
    <mergeCell ref="Y361:AA361"/>
    <mergeCell ref="AB361:AD361"/>
    <mergeCell ref="AB360:AD360"/>
    <mergeCell ref="AE360:AF360"/>
    <mergeCell ref="AG360:AH360"/>
    <mergeCell ref="A361:C361"/>
    <mergeCell ref="D361:E361"/>
    <mergeCell ref="F361:G361"/>
    <mergeCell ref="H361:I361"/>
    <mergeCell ref="J361:K361"/>
    <mergeCell ref="L361:M361"/>
    <mergeCell ref="N361:O361"/>
    <mergeCell ref="N360:O360"/>
    <mergeCell ref="P360:Q360"/>
    <mergeCell ref="R360:S360"/>
    <mergeCell ref="T360:U360"/>
    <mergeCell ref="V360:X360"/>
    <mergeCell ref="Y360:AA360"/>
    <mergeCell ref="A360:C360"/>
    <mergeCell ref="D360:E360"/>
    <mergeCell ref="F360:G360"/>
    <mergeCell ref="H360:I360"/>
    <mergeCell ref="J360:K360"/>
    <mergeCell ref="L360:M360"/>
    <mergeCell ref="T359:U359"/>
    <mergeCell ref="V359:X359"/>
    <mergeCell ref="Y359:AA359"/>
    <mergeCell ref="AB359:AD359"/>
    <mergeCell ref="AE359:AF359"/>
    <mergeCell ref="AG359:AH359"/>
    <mergeCell ref="AG358:AH358"/>
    <mergeCell ref="A359:C359"/>
    <mergeCell ref="D359:E359"/>
    <mergeCell ref="F359:G359"/>
    <mergeCell ref="H359:I359"/>
    <mergeCell ref="J359:K359"/>
    <mergeCell ref="L359:M359"/>
    <mergeCell ref="N359:O359"/>
    <mergeCell ref="P359:Q359"/>
    <mergeCell ref="R359:S359"/>
    <mergeCell ref="R358:S358"/>
    <mergeCell ref="T358:U358"/>
    <mergeCell ref="V358:X358"/>
    <mergeCell ref="Y358:AA358"/>
    <mergeCell ref="AB358:AD358"/>
    <mergeCell ref="AE358:AF358"/>
    <mergeCell ref="AE357:AF357"/>
    <mergeCell ref="AG357:AH357"/>
    <mergeCell ref="A358:C358"/>
    <mergeCell ref="D358:E358"/>
    <mergeCell ref="F358:G358"/>
    <mergeCell ref="H358:I358"/>
    <mergeCell ref="J358:K358"/>
    <mergeCell ref="L358:M358"/>
    <mergeCell ref="N358:O358"/>
    <mergeCell ref="P358:Q358"/>
    <mergeCell ref="P357:Q357"/>
    <mergeCell ref="R357:S357"/>
    <mergeCell ref="T357:U357"/>
    <mergeCell ref="V357:X357"/>
    <mergeCell ref="Y357:AA357"/>
    <mergeCell ref="AB357:AD357"/>
    <mergeCell ref="AB356:AD356"/>
    <mergeCell ref="AE356:AF356"/>
    <mergeCell ref="AG356:AH356"/>
    <mergeCell ref="A357:C357"/>
    <mergeCell ref="D357:E357"/>
    <mergeCell ref="F357:G357"/>
    <mergeCell ref="H357:I357"/>
    <mergeCell ref="J357:K357"/>
    <mergeCell ref="L357:M357"/>
    <mergeCell ref="N357:O357"/>
    <mergeCell ref="N356:O356"/>
    <mergeCell ref="P356:Q356"/>
    <mergeCell ref="R356:S356"/>
    <mergeCell ref="T356:U356"/>
    <mergeCell ref="V356:X356"/>
    <mergeCell ref="Y356:AA356"/>
    <mergeCell ref="A356:C356"/>
    <mergeCell ref="D356:E356"/>
    <mergeCell ref="F356:G356"/>
    <mergeCell ref="H356:I356"/>
    <mergeCell ref="J356:K356"/>
    <mergeCell ref="L356:M356"/>
    <mergeCell ref="R354:S354"/>
    <mergeCell ref="T354:U355"/>
    <mergeCell ref="AE354:AF355"/>
    <mergeCell ref="AG354:AH355"/>
    <mergeCell ref="H355:I355"/>
    <mergeCell ref="N355:O355"/>
    <mergeCell ref="R355:S355"/>
    <mergeCell ref="F354:G355"/>
    <mergeCell ref="H354:I354"/>
    <mergeCell ref="J354:K355"/>
    <mergeCell ref="L354:M355"/>
    <mergeCell ref="N354:O354"/>
    <mergeCell ref="P354:Q355"/>
    <mergeCell ref="AB352:AC352"/>
    <mergeCell ref="AD352:AF352"/>
    <mergeCell ref="AG352:AH352"/>
    <mergeCell ref="A353:C355"/>
    <mergeCell ref="D353:U353"/>
    <mergeCell ref="V353:X355"/>
    <mergeCell ref="Y353:AA355"/>
    <mergeCell ref="AB353:AD355"/>
    <mergeCell ref="AE353:AH353"/>
    <mergeCell ref="D354:E355"/>
    <mergeCell ref="P352:Q352"/>
    <mergeCell ref="R352:S352"/>
    <mergeCell ref="T352:U352"/>
    <mergeCell ref="V352:W352"/>
    <mergeCell ref="X352:Y352"/>
    <mergeCell ref="Z352:AA352"/>
    <mergeCell ref="A352:C352"/>
    <mergeCell ref="D352:G352"/>
    <mergeCell ref="H352:I352"/>
    <mergeCell ref="J352:K352"/>
    <mergeCell ref="L352:M352"/>
    <mergeCell ref="N352:O352"/>
    <mergeCell ref="V351:W351"/>
    <mergeCell ref="X351:Y351"/>
    <mergeCell ref="Z351:AA351"/>
    <mergeCell ref="AB351:AC351"/>
    <mergeCell ref="AD351:AF351"/>
    <mergeCell ref="AG351:AH351"/>
    <mergeCell ref="AG350:AH350"/>
    <mergeCell ref="A351:C351"/>
    <mergeCell ref="D351:G351"/>
    <mergeCell ref="H351:I351"/>
    <mergeCell ref="J351:K351"/>
    <mergeCell ref="L351:M351"/>
    <mergeCell ref="N351:O351"/>
    <mergeCell ref="P351:Q351"/>
    <mergeCell ref="R351:S351"/>
    <mergeCell ref="T351:U351"/>
    <mergeCell ref="T350:U350"/>
    <mergeCell ref="V350:W350"/>
    <mergeCell ref="X350:Y350"/>
    <mergeCell ref="Z350:AA350"/>
    <mergeCell ref="AB350:AC350"/>
    <mergeCell ref="AD350:AF350"/>
    <mergeCell ref="AD349:AF349"/>
    <mergeCell ref="AG349:AH349"/>
    <mergeCell ref="A350:C350"/>
    <mergeCell ref="D350:G350"/>
    <mergeCell ref="H350:I350"/>
    <mergeCell ref="J350:K350"/>
    <mergeCell ref="L350:M350"/>
    <mergeCell ref="N350:O350"/>
    <mergeCell ref="P350:Q350"/>
    <mergeCell ref="R350:S350"/>
    <mergeCell ref="R349:S349"/>
    <mergeCell ref="T349:U349"/>
    <mergeCell ref="V349:W349"/>
    <mergeCell ref="X349:Y349"/>
    <mergeCell ref="Z349:AA349"/>
    <mergeCell ref="AB349:AC349"/>
    <mergeCell ref="AB348:AC348"/>
    <mergeCell ref="AD348:AF348"/>
    <mergeCell ref="AG348:AH348"/>
    <mergeCell ref="A349:C349"/>
    <mergeCell ref="D349:G349"/>
    <mergeCell ref="H349:I349"/>
    <mergeCell ref="J349:K349"/>
    <mergeCell ref="L349:M349"/>
    <mergeCell ref="N349:O349"/>
    <mergeCell ref="P349:Q349"/>
    <mergeCell ref="P348:Q348"/>
    <mergeCell ref="R348:S348"/>
    <mergeCell ref="T348:U348"/>
    <mergeCell ref="V348:W348"/>
    <mergeCell ref="X348:Y348"/>
    <mergeCell ref="Z348:AA348"/>
    <mergeCell ref="A348:C348"/>
    <mergeCell ref="D348:G348"/>
    <mergeCell ref="H348:I348"/>
    <mergeCell ref="J348:K348"/>
    <mergeCell ref="L348:M348"/>
    <mergeCell ref="N348:O348"/>
    <mergeCell ref="V347:W347"/>
    <mergeCell ref="X347:Y347"/>
    <mergeCell ref="Z347:AA347"/>
    <mergeCell ref="AB347:AC347"/>
    <mergeCell ref="AD347:AF347"/>
    <mergeCell ref="AG347:AH347"/>
    <mergeCell ref="AG346:AH346"/>
    <mergeCell ref="A347:C347"/>
    <mergeCell ref="D347:G347"/>
    <mergeCell ref="H347:I347"/>
    <mergeCell ref="J347:K347"/>
    <mergeCell ref="L347:M347"/>
    <mergeCell ref="N347:O347"/>
    <mergeCell ref="P347:Q347"/>
    <mergeCell ref="R347:S347"/>
    <mergeCell ref="T347:U347"/>
    <mergeCell ref="T346:U346"/>
    <mergeCell ref="V346:W346"/>
    <mergeCell ref="X346:Y346"/>
    <mergeCell ref="Z346:AA346"/>
    <mergeCell ref="AB346:AC346"/>
    <mergeCell ref="AD346:AF346"/>
    <mergeCell ref="AD345:AF345"/>
    <mergeCell ref="AG345:AH345"/>
    <mergeCell ref="A346:C346"/>
    <mergeCell ref="D346:G346"/>
    <mergeCell ref="H346:I346"/>
    <mergeCell ref="J346:K346"/>
    <mergeCell ref="L346:M346"/>
    <mergeCell ref="N346:O346"/>
    <mergeCell ref="P346:Q346"/>
    <mergeCell ref="R346:S346"/>
    <mergeCell ref="R345:S345"/>
    <mergeCell ref="T345:U345"/>
    <mergeCell ref="V345:W345"/>
    <mergeCell ref="X345:Y345"/>
    <mergeCell ref="Z345:AA345"/>
    <mergeCell ref="AB345:AC345"/>
    <mergeCell ref="AB344:AC344"/>
    <mergeCell ref="AD344:AF344"/>
    <mergeCell ref="AG344:AH344"/>
    <mergeCell ref="A345:C345"/>
    <mergeCell ref="D345:G345"/>
    <mergeCell ref="H345:I345"/>
    <mergeCell ref="J345:K345"/>
    <mergeCell ref="L345:M345"/>
    <mergeCell ref="N345:O345"/>
    <mergeCell ref="P345:Q345"/>
    <mergeCell ref="P344:Q344"/>
    <mergeCell ref="R344:S344"/>
    <mergeCell ref="T344:U344"/>
    <mergeCell ref="V344:W344"/>
    <mergeCell ref="X344:Y344"/>
    <mergeCell ref="Z344:AA344"/>
    <mergeCell ref="A344:C344"/>
    <mergeCell ref="D344:G344"/>
    <mergeCell ref="H344:I344"/>
    <mergeCell ref="J344:K344"/>
    <mergeCell ref="L344:M344"/>
    <mergeCell ref="N344:O344"/>
    <mergeCell ref="V343:W343"/>
    <mergeCell ref="X343:Y343"/>
    <mergeCell ref="Z343:AA343"/>
    <mergeCell ref="AB343:AC343"/>
    <mergeCell ref="AD343:AF343"/>
    <mergeCell ref="AG343:AH343"/>
    <mergeCell ref="AG342:AH342"/>
    <mergeCell ref="A343:C343"/>
    <mergeCell ref="D343:G343"/>
    <mergeCell ref="H343:I343"/>
    <mergeCell ref="J343:K343"/>
    <mergeCell ref="L343:M343"/>
    <mergeCell ref="N343:O343"/>
    <mergeCell ref="P343:Q343"/>
    <mergeCell ref="R343:S343"/>
    <mergeCell ref="T343:U343"/>
    <mergeCell ref="T342:U342"/>
    <mergeCell ref="V342:W342"/>
    <mergeCell ref="X342:Y342"/>
    <mergeCell ref="Z342:AA342"/>
    <mergeCell ref="AB342:AC342"/>
    <mergeCell ref="AD342:AF342"/>
    <mergeCell ref="AD341:AF341"/>
    <mergeCell ref="AG341:AH341"/>
    <mergeCell ref="A342:C342"/>
    <mergeCell ref="D342:G342"/>
    <mergeCell ref="H342:I342"/>
    <mergeCell ref="J342:K342"/>
    <mergeCell ref="L342:M342"/>
    <mergeCell ref="N342:O342"/>
    <mergeCell ref="P342:Q342"/>
    <mergeCell ref="R342:S342"/>
    <mergeCell ref="R341:S341"/>
    <mergeCell ref="T341:U341"/>
    <mergeCell ref="V341:W341"/>
    <mergeCell ref="X341:Y341"/>
    <mergeCell ref="Z341:AA341"/>
    <mergeCell ref="AB341:AC341"/>
    <mergeCell ref="AB340:AC340"/>
    <mergeCell ref="AD340:AF340"/>
    <mergeCell ref="AG340:AH340"/>
    <mergeCell ref="A341:C341"/>
    <mergeCell ref="D341:G341"/>
    <mergeCell ref="H341:I341"/>
    <mergeCell ref="J341:K341"/>
    <mergeCell ref="L341:M341"/>
    <mergeCell ref="N341:O341"/>
    <mergeCell ref="P341:Q341"/>
    <mergeCell ref="P340:Q340"/>
    <mergeCell ref="R340:S340"/>
    <mergeCell ref="T340:U340"/>
    <mergeCell ref="V340:W340"/>
    <mergeCell ref="X340:Y340"/>
    <mergeCell ref="Z340:AA340"/>
    <mergeCell ref="A340:C340"/>
    <mergeCell ref="D340:G340"/>
    <mergeCell ref="H340:I340"/>
    <mergeCell ref="J340:K340"/>
    <mergeCell ref="L340:M340"/>
    <mergeCell ref="N340:O340"/>
    <mergeCell ref="V339:W339"/>
    <mergeCell ref="X339:Y339"/>
    <mergeCell ref="Z339:AA339"/>
    <mergeCell ref="AB339:AC339"/>
    <mergeCell ref="AD339:AF339"/>
    <mergeCell ref="AG339:AH339"/>
    <mergeCell ref="AG338:AH338"/>
    <mergeCell ref="A339:C339"/>
    <mergeCell ref="D339:G339"/>
    <mergeCell ref="H339:I339"/>
    <mergeCell ref="J339:K339"/>
    <mergeCell ref="L339:M339"/>
    <mergeCell ref="N339:O339"/>
    <mergeCell ref="P339:Q339"/>
    <mergeCell ref="R339:S339"/>
    <mergeCell ref="T339:U339"/>
    <mergeCell ref="T338:U338"/>
    <mergeCell ref="V338:W338"/>
    <mergeCell ref="X338:Y338"/>
    <mergeCell ref="Z338:AA338"/>
    <mergeCell ref="AB338:AC338"/>
    <mergeCell ref="AD338:AF338"/>
    <mergeCell ref="AD337:AF337"/>
    <mergeCell ref="AG337:AH337"/>
    <mergeCell ref="A338:C338"/>
    <mergeCell ref="D338:G338"/>
    <mergeCell ref="H338:I338"/>
    <mergeCell ref="J338:K338"/>
    <mergeCell ref="L338:M338"/>
    <mergeCell ref="N338:O338"/>
    <mergeCell ref="P338:Q338"/>
    <mergeCell ref="R338:S338"/>
    <mergeCell ref="P337:Q337"/>
    <mergeCell ref="R337:S337"/>
    <mergeCell ref="T337:U337"/>
    <mergeCell ref="V337:W337"/>
    <mergeCell ref="X337:Y337"/>
    <mergeCell ref="Z337:AA337"/>
    <mergeCell ref="A337:C337"/>
    <mergeCell ref="D337:G337"/>
    <mergeCell ref="H337:I337"/>
    <mergeCell ref="J337:K337"/>
    <mergeCell ref="L337:M337"/>
    <mergeCell ref="N337:O337"/>
    <mergeCell ref="P335:W335"/>
    <mergeCell ref="X335:Y336"/>
    <mergeCell ref="Z335:AA336"/>
    <mergeCell ref="AB335:AC336"/>
    <mergeCell ref="AD335:AF336"/>
    <mergeCell ref="P336:Q336"/>
    <mergeCell ref="R336:S336"/>
    <mergeCell ref="T336:U336"/>
    <mergeCell ref="V336:W336"/>
    <mergeCell ref="A331:L331"/>
    <mergeCell ref="AD331:AH331"/>
    <mergeCell ref="A334:C336"/>
    <mergeCell ref="D334:G336"/>
    <mergeCell ref="H334:AF334"/>
    <mergeCell ref="AG334:AH336"/>
    <mergeCell ref="H335:I336"/>
    <mergeCell ref="J335:K336"/>
    <mergeCell ref="L335:M336"/>
    <mergeCell ref="N335:O336"/>
    <mergeCell ref="S328:T328"/>
    <mergeCell ref="A329:C329"/>
    <mergeCell ref="D329:F329"/>
    <mergeCell ref="G329:H329"/>
    <mergeCell ref="I329:J329"/>
    <mergeCell ref="K329:L329"/>
    <mergeCell ref="M329:T329"/>
    <mergeCell ref="Q327:R327"/>
    <mergeCell ref="S327:T327"/>
    <mergeCell ref="A328:C328"/>
    <mergeCell ref="D328:F328"/>
    <mergeCell ref="G328:H328"/>
    <mergeCell ref="I328:J328"/>
    <mergeCell ref="K328:L328"/>
    <mergeCell ref="M328:N328"/>
    <mergeCell ref="O328:P328"/>
    <mergeCell ref="Q328:R328"/>
    <mergeCell ref="O326:P326"/>
    <mergeCell ref="Q326:R326"/>
    <mergeCell ref="S326:T326"/>
    <mergeCell ref="A327:C327"/>
    <mergeCell ref="D327:F327"/>
    <mergeCell ref="G327:H327"/>
    <mergeCell ref="I327:J327"/>
    <mergeCell ref="K327:L327"/>
    <mergeCell ref="M327:N327"/>
    <mergeCell ref="O327:P327"/>
    <mergeCell ref="A326:C326"/>
    <mergeCell ref="D326:F326"/>
    <mergeCell ref="G326:H326"/>
    <mergeCell ref="I326:J326"/>
    <mergeCell ref="K326:L326"/>
    <mergeCell ref="M326:N326"/>
    <mergeCell ref="S324:T324"/>
    <mergeCell ref="A325:C325"/>
    <mergeCell ref="D325:F325"/>
    <mergeCell ref="G325:H325"/>
    <mergeCell ref="I325:J325"/>
    <mergeCell ref="K325:L325"/>
    <mergeCell ref="M325:N325"/>
    <mergeCell ref="O325:P325"/>
    <mergeCell ref="Q325:R325"/>
    <mergeCell ref="S325:T325"/>
    <mergeCell ref="Q323:R323"/>
    <mergeCell ref="S323:T323"/>
    <mergeCell ref="A324:C324"/>
    <mergeCell ref="D324:F324"/>
    <mergeCell ref="G324:H324"/>
    <mergeCell ref="I324:J324"/>
    <mergeCell ref="K324:L324"/>
    <mergeCell ref="M324:N324"/>
    <mergeCell ref="O324:P324"/>
    <mergeCell ref="Q324:R324"/>
    <mergeCell ref="O322:P322"/>
    <mergeCell ref="Q322:R322"/>
    <mergeCell ref="S322:T322"/>
    <mergeCell ref="A323:C323"/>
    <mergeCell ref="D323:F323"/>
    <mergeCell ref="G323:H323"/>
    <mergeCell ref="I323:J323"/>
    <mergeCell ref="K323:L323"/>
    <mergeCell ref="M323:N323"/>
    <mergeCell ref="O323:P323"/>
    <mergeCell ref="A322:C322"/>
    <mergeCell ref="D322:F322"/>
    <mergeCell ref="G322:H322"/>
    <mergeCell ref="I322:J322"/>
    <mergeCell ref="K322:L322"/>
    <mergeCell ref="M322:N322"/>
    <mergeCell ref="S320:T320"/>
    <mergeCell ref="A321:C321"/>
    <mergeCell ref="D321:F321"/>
    <mergeCell ref="G321:H321"/>
    <mergeCell ref="I321:J321"/>
    <mergeCell ref="K321:L321"/>
    <mergeCell ref="M321:N321"/>
    <mergeCell ref="O321:P321"/>
    <mergeCell ref="Q321:R321"/>
    <mergeCell ref="S321:T321"/>
    <mergeCell ref="Q319:R319"/>
    <mergeCell ref="S319:T319"/>
    <mergeCell ref="A320:C320"/>
    <mergeCell ref="D320:F320"/>
    <mergeCell ref="G320:H320"/>
    <mergeCell ref="I320:J320"/>
    <mergeCell ref="K320:L320"/>
    <mergeCell ref="M320:N320"/>
    <mergeCell ref="O320:P320"/>
    <mergeCell ref="Q320:R320"/>
    <mergeCell ref="O318:P318"/>
    <mergeCell ref="Q318:R318"/>
    <mergeCell ref="S318:T318"/>
    <mergeCell ref="A319:C319"/>
    <mergeCell ref="D319:F319"/>
    <mergeCell ref="G319:H319"/>
    <mergeCell ref="I319:J319"/>
    <mergeCell ref="K319:L319"/>
    <mergeCell ref="M319:N319"/>
    <mergeCell ref="O319:P319"/>
    <mergeCell ref="A318:C318"/>
    <mergeCell ref="D318:F318"/>
    <mergeCell ref="G318:H318"/>
    <mergeCell ref="I318:J318"/>
    <mergeCell ref="K318:L318"/>
    <mergeCell ref="M318:N318"/>
    <mergeCell ref="S316:T316"/>
    <mergeCell ref="A317:C317"/>
    <mergeCell ref="D317:F317"/>
    <mergeCell ref="G317:H317"/>
    <mergeCell ref="I317:J317"/>
    <mergeCell ref="K317:L317"/>
    <mergeCell ref="M317:N317"/>
    <mergeCell ref="O317:P317"/>
    <mergeCell ref="Q317:R317"/>
    <mergeCell ref="S317:T317"/>
    <mergeCell ref="Q315:R315"/>
    <mergeCell ref="S315:T315"/>
    <mergeCell ref="A316:C316"/>
    <mergeCell ref="D316:F316"/>
    <mergeCell ref="G316:H316"/>
    <mergeCell ref="I316:J316"/>
    <mergeCell ref="K316:L316"/>
    <mergeCell ref="M316:N316"/>
    <mergeCell ref="O316:P316"/>
    <mergeCell ref="Q316:R316"/>
    <mergeCell ref="O314:P314"/>
    <mergeCell ref="Q314:R314"/>
    <mergeCell ref="S314:T314"/>
    <mergeCell ref="A315:C315"/>
    <mergeCell ref="D315:F315"/>
    <mergeCell ref="G315:H315"/>
    <mergeCell ref="I315:J315"/>
    <mergeCell ref="K315:L315"/>
    <mergeCell ref="M315:N315"/>
    <mergeCell ref="O315:P315"/>
    <mergeCell ref="A314:C314"/>
    <mergeCell ref="D314:F314"/>
    <mergeCell ref="G314:H314"/>
    <mergeCell ref="I314:J314"/>
    <mergeCell ref="K314:L314"/>
    <mergeCell ref="M314:N314"/>
    <mergeCell ref="Q311:T311"/>
    <mergeCell ref="G312:H313"/>
    <mergeCell ref="I312:J313"/>
    <mergeCell ref="K312:L313"/>
    <mergeCell ref="M312:N313"/>
    <mergeCell ref="O312:P313"/>
    <mergeCell ref="Q312:R313"/>
    <mergeCell ref="S312:T313"/>
    <mergeCell ref="C307:K307"/>
    <mergeCell ref="C308:K308"/>
    <mergeCell ref="A310:F310"/>
    <mergeCell ref="A311:C313"/>
    <mergeCell ref="D311:F313"/>
    <mergeCell ref="G311:H311"/>
    <mergeCell ref="I311:P311"/>
    <mergeCell ref="A305:C305"/>
    <mergeCell ref="D305:E305"/>
    <mergeCell ref="F305:G305"/>
    <mergeCell ref="H305:I305"/>
    <mergeCell ref="J305:K305"/>
    <mergeCell ref="A306:C306"/>
    <mergeCell ref="D306:E306"/>
    <mergeCell ref="F306:G306"/>
    <mergeCell ref="H306:I306"/>
    <mergeCell ref="J306:K306"/>
    <mergeCell ref="A304:C304"/>
    <mergeCell ref="D304:E304"/>
    <mergeCell ref="F304:G304"/>
    <mergeCell ref="H304:I304"/>
    <mergeCell ref="J304:K304"/>
    <mergeCell ref="AE304:AI304"/>
    <mergeCell ref="R303:T303"/>
    <mergeCell ref="U303:W303"/>
    <mergeCell ref="X303:Z303"/>
    <mergeCell ref="AA303:AC303"/>
    <mergeCell ref="AD303:AF303"/>
    <mergeCell ref="AG303:AI303"/>
    <mergeCell ref="A303:C303"/>
    <mergeCell ref="D303:E303"/>
    <mergeCell ref="F303:G303"/>
    <mergeCell ref="H303:I303"/>
    <mergeCell ref="J303:K303"/>
    <mergeCell ref="O303:Q303"/>
    <mergeCell ref="R302:T302"/>
    <mergeCell ref="U302:W302"/>
    <mergeCell ref="X302:Z302"/>
    <mergeCell ref="AA302:AC302"/>
    <mergeCell ref="AD302:AF302"/>
    <mergeCell ref="AG302:AI302"/>
    <mergeCell ref="A302:C302"/>
    <mergeCell ref="D302:E302"/>
    <mergeCell ref="F302:G302"/>
    <mergeCell ref="H302:I302"/>
    <mergeCell ref="J302:K302"/>
    <mergeCell ref="O302:Q302"/>
    <mergeCell ref="R301:T301"/>
    <mergeCell ref="U301:W301"/>
    <mergeCell ref="X301:Z301"/>
    <mergeCell ref="AA301:AC301"/>
    <mergeCell ref="AD301:AF301"/>
    <mergeCell ref="AG301:AI301"/>
    <mergeCell ref="A301:C301"/>
    <mergeCell ref="D301:E301"/>
    <mergeCell ref="F301:G301"/>
    <mergeCell ref="H301:I301"/>
    <mergeCell ref="J301:K301"/>
    <mergeCell ref="O301:Q301"/>
    <mergeCell ref="R300:T300"/>
    <mergeCell ref="U300:W300"/>
    <mergeCell ref="X300:Z300"/>
    <mergeCell ref="AA300:AC300"/>
    <mergeCell ref="AD300:AF300"/>
    <mergeCell ref="AG300:AI300"/>
    <mergeCell ref="A300:C300"/>
    <mergeCell ref="D300:E300"/>
    <mergeCell ref="F300:G300"/>
    <mergeCell ref="H300:I300"/>
    <mergeCell ref="J300:K300"/>
    <mergeCell ref="O300:Q300"/>
    <mergeCell ref="X298:Z299"/>
    <mergeCell ref="AA298:AC299"/>
    <mergeCell ref="AD298:AF299"/>
    <mergeCell ref="AG298:AI299"/>
    <mergeCell ref="F299:G299"/>
    <mergeCell ref="H299:I299"/>
    <mergeCell ref="J299:K299"/>
    <mergeCell ref="A298:C299"/>
    <mergeCell ref="D298:E299"/>
    <mergeCell ref="F298:K298"/>
    <mergeCell ref="O298:Q299"/>
    <mergeCell ref="R298:T299"/>
    <mergeCell ref="U298:W299"/>
    <mergeCell ref="A297:E297"/>
    <mergeCell ref="F297:H297"/>
    <mergeCell ref="J297:L297"/>
    <mergeCell ref="O297:S297"/>
    <mergeCell ref="T297:V297"/>
    <mergeCell ref="AG297:AI297"/>
    <mergeCell ref="Z293:AA293"/>
    <mergeCell ref="AB293:AC293"/>
    <mergeCell ref="AD293:AE293"/>
    <mergeCell ref="AF293:AG293"/>
    <mergeCell ref="AH293:AI293"/>
    <mergeCell ref="Y294:AI294"/>
    <mergeCell ref="N293:O293"/>
    <mergeCell ref="P293:Q293"/>
    <mergeCell ref="R293:S293"/>
    <mergeCell ref="T293:U293"/>
    <mergeCell ref="V293:W293"/>
    <mergeCell ref="X293:Y293"/>
    <mergeCell ref="A293:C293"/>
    <mergeCell ref="D293:E293"/>
    <mergeCell ref="F293:G293"/>
    <mergeCell ref="H293:I293"/>
    <mergeCell ref="J293:K293"/>
    <mergeCell ref="L293:M293"/>
    <mergeCell ref="X292:Y292"/>
    <mergeCell ref="Z292:AA292"/>
    <mergeCell ref="AB292:AC292"/>
    <mergeCell ref="AD292:AE292"/>
    <mergeCell ref="AF292:AG292"/>
    <mergeCell ref="AH292:AI292"/>
    <mergeCell ref="L292:M292"/>
    <mergeCell ref="N292:O292"/>
    <mergeCell ref="P292:Q292"/>
    <mergeCell ref="R292:S292"/>
    <mergeCell ref="T292:U292"/>
    <mergeCell ref="V292:W292"/>
    <mergeCell ref="Z291:AA291"/>
    <mergeCell ref="AB291:AC291"/>
    <mergeCell ref="AD291:AE291"/>
    <mergeCell ref="AF291:AG291"/>
    <mergeCell ref="AH291:AI291"/>
    <mergeCell ref="A292:C292"/>
    <mergeCell ref="D292:E292"/>
    <mergeCell ref="F292:G292"/>
    <mergeCell ref="H292:I292"/>
    <mergeCell ref="J292:K292"/>
    <mergeCell ref="N291:O291"/>
    <mergeCell ref="P291:Q291"/>
    <mergeCell ref="R291:S291"/>
    <mergeCell ref="T291:U291"/>
    <mergeCell ref="V291:W291"/>
    <mergeCell ref="X291:Y291"/>
    <mergeCell ref="A291:C291"/>
    <mergeCell ref="D291:E291"/>
    <mergeCell ref="F291:G291"/>
    <mergeCell ref="H291:I291"/>
    <mergeCell ref="J291:K291"/>
    <mergeCell ref="L291:M291"/>
    <mergeCell ref="X290:Y290"/>
    <mergeCell ref="Z290:AA290"/>
    <mergeCell ref="AB290:AC290"/>
    <mergeCell ref="AD290:AE290"/>
    <mergeCell ref="AF290:AG290"/>
    <mergeCell ref="AH290:AI290"/>
    <mergeCell ref="L290:M290"/>
    <mergeCell ref="N290:O290"/>
    <mergeCell ref="P290:Q290"/>
    <mergeCell ref="R290:S290"/>
    <mergeCell ref="T290:U290"/>
    <mergeCell ref="V290:W290"/>
    <mergeCell ref="Z289:AA289"/>
    <mergeCell ref="AB289:AC289"/>
    <mergeCell ref="AD289:AE289"/>
    <mergeCell ref="AF289:AG289"/>
    <mergeCell ref="AH289:AI289"/>
    <mergeCell ref="A290:C290"/>
    <mergeCell ref="D290:E290"/>
    <mergeCell ref="F290:G290"/>
    <mergeCell ref="H290:I290"/>
    <mergeCell ref="J290:K290"/>
    <mergeCell ref="N289:O289"/>
    <mergeCell ref="P289:Q289"/>
    <mergeCell ref="R289:S289"/>
    <mergeCell ref="T289:U289"/>
    <mergeCell ref="V289:W289"/>
    <mergeCell ref="X289:Y289"/>
    <mergeCell ref="A289:C289"/>
    <mergeCell ref="D289:E289"/>
    <mergeCell ref="F289:G289"/>
    <mergeCell ref="H289:I289"/>
    <mergeCell ref="J289:K289"/>
    <mergeCell ref="L289:M289"/>
    <mergeCell ref="X288:Y288"/>
    <mergeCell ref="Z288:AA288"/>
    <mergeCell ref="AB288:AC288"/>
    <mergeCell ref="AD288:AE288"/>
    <mergeCell ref="AF288:AG288"/>
    <mergeCell ref="AH288:AI288"/>
    <mergeCell ref="L288:M288"/>
    <mergeCell ref="N288:O288"/>
    <mergeCell ref="P288:Q288"/>
    <mergeCell ref="R288:S288"/>
    <mergeCell ref="T288:U288"/>
    <mergeCell ref="V288:W288"/>
    <mergeCell ref="Z287:AA287"/>
    <mergeCell ref="AB287:AC287"/>
    <mergeCell ref="AD287:AE287"/>
    <mergeCell ref="AF287:AG287"/>
    <mergeCell ref="AH287:AI287"/>
    <mergeCell ref="A288:C288"/>
    <mergeCell ref="D288:E288"/>
    <mergeCell ref="F288:G288"/>
    <mergeCell ref="H288:I288"/>
    <mergeCell ref="J288:K288"/>
    <mergeCell ref="N287:O287"/>
    <mergeCell ref="P287:Q287"/>
    <mergeCell ref="R287:S287"/>
    <mergeCell ref="T287:U287"/>
    <mergeCell ref="V287:W287"/>
    <mergeCell ref="X287:Y287"/>
    <mergeCell ref="A287:C287"/>
    <mergeCell ref="D287:E287"/>
    <mergeCell ref="F287:G287"/>
    <mergeCell ref="H287:I287"/>
    <mergeCell ref="J287:K287"/>
    <mergeCell ref="L287:M287"/>
    <mergeCell ref="X286:Y286"/>
    <mergeCell ref="Z286:AA286"/>
    <mergeCell ref="AB286:AC286"/>
    <mergeCell ref="AD286:AE286"/>
    <mergeCell ref="AF286:AG286"/>
    <mergeCell ref="AH286:AI286"/>
    <mergeCell ref="L286:M286"/>
    <mergeCell ref="N286:O286"/>
    <mergeCell ref="P286:Q286"/>
    <mergeCell ref="R286:S286"/>
    <mergeCell ref="T286:U286"/>
    <mergeCell ref="V286:W286"/>
    <mergeCell ref="Z285:AA285"/>
    <mergeCell ref="AB285:AC285"/>
    <mergeCell ref="AD285:AE285"/>
    <mergeCell ref="AF285:AG285"/>
    <mergeCell ref="AH285:AI285"/>
    <mergeCell ref="A286:C286"/>
    <mergeCell ref="D286:E286"/>
    <mergeCell ref="F286:G286"/>
    <mergeCell ref="H286:I286"/>
    <mergeCell ref="J286:K286"/>
    <mergeCell ref="N285:O285"/>
    <mergeCell ref="P285:Q285"/>
    <mergeCell ref="R285:S285"/>
    <mergeCell ref="T285:U285"/>
    <mergeCell ref="V285:W285"/>
    <mergeCell ref="X285:Y285"/>
    <mergeCell ref="A285:C285"/>
    <mergeCell ref="D285:E285"/>
    <mergeCell ref="F285:G285"/>
    <mergeCell ref="H285:I285"/>
    <mergeCell ref="J285:K285"/>
    <mergeCell ref="L285:M285"/>
    <mergeCell ref="X284:Y284"/>
    <mergeCell ref="Z284:AA284"/>
    <mergeCell ref="AB284:AC284"/>
    <mergeCell ref="AD284:AE284"/>
    <mergeCell ref="AF284:AG284"/>
    <mergeCell ref="AH284:AI284"/>
    <mergeCell ref="L284:M284"/>
    <mergeCell ref="N284:O284"/>
    <mergeCell ref="P284:Q284"/>
    <mergeCell ref="R284:S284"/>
    <mergeCell ref="T284:U284"/>
    <mergeCell ref="V284:W284"/>
    <mergeCell ref="Z283:AA283"/>
    <mergeCell ref="AB283:AC283"/>
    <mergeCell ref="AD283:AE283"/>
    <mergeCell ref="AF283:AG283"/>
    <mergeCell ref="AH283:AI283"/>
    <mergeCell ref="A284:C284"/>
    <mergeCell ref="D284:E284"/>
    <mergeCell ref="F284:G284"/>
    <mergeCell ref="H284:I284"/>
    <mergeCell ref="J284:K284"/>
    <mergeCell ref="N283:O283"/>
    <mergeCell ref="P283:Q283"/>
    <mergeCell ref="R283:S283"/>
    <mergeCell ref="T283:U283"/>
    <mergeCell ref="V283:W283"/>
    <mergeCell ref="X283:Y283"/>
    <mergeCell ref="A283:C283"/>
    <mergeCell ref="D283:E283"/>
    <mergeCell ref="F283:G283"/>
    <mergeCell ref="H283:I283"/>
    <mergeCell ref="J283:K283"/>
    <mergeCell ref="L283:M283"/>
    <mergeCell ref="X282:Y282"/>
    <mergeCell ref="Z282:AA282"/>
    <mergeCell ref="AB282:AC282"/>
    <mergeCell ref="AD282:AE282"/>
    <mergeCell ref="AF282:AG282"/>
    <mergeCell ref="AH282:AI282"/>
    <mergeCell ref="L282:M282"/>
    <mergeCell ref="N282:O282"/>
    <mergeCell ref="P282:Q282"/>
    <mergeCell ref="R282:S282"/>
    <mergeCell ref="T282:U282"/>
    <mergeCell ref="V282:W282"/>
    <mergeCell ref="L281:O281"/>
    <mergeCell ref="P281:S281"/>
    <mergeCell ref="T281:W281"/>
    <mergeCell ref="X281:AA281"/>
    <mergeCell ref="AB281:AE281"/>
    <mergeCell ref="AF281:AI281"/>
    <mergeCell ref="A278:D278"/>
    <mergeCell ref="A280:I280"/>
    <mergeCell ref="A281:C282"/>
    <mergeCell ref="D281:G281"/>
    <mergeCell ref="H281:K281"/>
    <mergeCell ref="D282:E282"/>
    <mergeCell ref="F282:G282"/>
    <mergeCell ref="H282:I282"/>
    <mergeCell ref="J282:K282"/>
    <mergeCell ref="AB276:AC276"/>
    <mergeCell ref="AE276:AF276"/>
    <mergeCell ref="AG276:AH276"/>
    <mergeCell ref="AI276:AJ276"/>
    <mergeCell ref="AK276:AL276"/>
    <mergeCell ref="P276:Q276"/>
    <mergeCell ref="R276:S276"/>
    <mergeCell ref="T276:U276"/>
    <mergeCell ref="V276:W276"/>
    <mergeCell ref="AI275:AJ275"/>
    <mergeCell ref="AK275:AL275"/>
    <mergeCell ref="X276:Y276"/>
    <mergeCell ref="Z276:AA276"/>
    <mergeCell ref="A276:E276"/>
    <mergeCell ref="F276:G276"/>
    <mergeCell ref="H276:I276"/>
    <mergeCell ref="J276:K276"/>
    <mergeCell ref="L276:M276"/>
    <mergeCell ref="N276:O276"/>
    <mergeCell ref="V275:W275"/>
    <mergeCell ref="X275:Y275"/>
    <mergeCell ref="Z275:AA275"/>
    <mergeCell ref="AB275:AC275"/>
    <mergeCell ref="AE275:AF275"/>
    <mergeCell ref="AG275:AH275"/>
    <mergeCell ref="AB274:AC274"/>
    <mergeCell ref="A275:E275"/>
    <mergeCell ref="F275:G275"/>
    <mergeCell ref="H275:I275"/>
    <mergeCell ref="J275:K275"/>
    <mergeCell ref="L275:M275"/>
    <mergeCell ref="N275:O275"/>
    <mergeCell ref="P275:Q275"/>
    <mergeCell ref="R275:S275"/>
    <mergeCell ref="T275:U275"/>
    <mergeCell ref="P274:Q274"/>
    <mergeCell ref="R274:S274"/>
    <mergeCell ref="T274:U274"/>
    <mergeCell ref="V274:W274"/>
    <mergeCell ref="X274:Y274"/>
    <mergeCell ref="Z274:AA274"/>
    <mergeCell ref="A274:E274"/>
    <mergeCell ref="F274:G274"/>
    <mergeCell ref="H274:I274"/>
    <mergeCell ref="J274:K274"/>
    <mergeCell ref="L274:M274"/>
    <mergeCell ref="N274:O274"/>
    <mergeCell ref="Z273:AA273"/>
    <mergeCell ref="AB273:AC273"/>
    <mergeCell ref="AE273:AF273"/>
    <mergeCell ref="AG273:AH273"/>
    <mergeCell ref="AI273:AJ273"/>
    <mergeCell ref="AK273:AL273"/>
    <mergeCell ref="N273:O273"/>
    <mergeCell ref="P273:Q273"/>
    <mergeCell ref="R273:S273"/>
    <mergeCell ref="T273:U273"/>
    <mergeCell ref="V273:W273"/>
    <mergeCell ref="X273:Y273"/>
    <mergeCell ref="AB272:AC272"/>
    <mergeCell ref="AE272:AF272"/>
    <mergeCell ref="AG272:AH272"/>
    <mergeCell ref="AI272:AJ272"/>
    <mergeCell ref="AK272:AL272"/>
    <mergeCell ref="A273:E273"/>
    <mergeCell ref="F273:G273"/>
    <mergeCell ref="H273:I273"/>
    <mergeCell ref="J273:K273"/>
    <mergeCell ref="L273:M273"/>
    <mergeCell ref="P272:Q272"/>
    <mergeCell ref="R272:S272"/>
    <mergeCell ref="T272:U272"/>
    <mergeCell ref="V272:W272"/>
    <mergeCell ref="X272:Y272"/>
    <mergeCell ref="Z272:AA272"/>
    <mergeCell ref="A272:E272"/>
    <mergeCell ref="F272:G272"/>
    <mergeCell ref="H272:I272"/>
    <mergeCell ref="J272:K272"/>
    <mergeCell ref="L272:M272"/>
    <mergeCell ref="N272:O272"/>
    <mergeCell ref="Z271:AA271"/>
    <mergeCell ref="AB271:AC271"/>
    <mergeCell ref="AE271:AF271"/>
    <mergeCell ref="AG271:AH271"/>
    <mergeCell ref="AI271:AJ271"/>
    <mergeCell ref="AK271:AL271"/>
    <mergeCell ref="N271:O271"/>
    <mergeCell ref="P271:Q271"/>
    <mergeCell ref="R271:S271"/>
    <mergeCell ref="T271:U271"/>
    <mergeCell ref="V271:W271"/>
    <mergeCell ref="X271:Y271"/>
    <mergeCell ref="AB270:AC270"/>
    <mergeCell ref="AE270:AF270"/>
    <mergeCell ref="AG270:AH270"/>
    <mergeCell ref="AI270:AJ270"/>
    <mergeCell ref="AK270:AL270"/>
    <mergeCell ref="A271:E271"/>
    <mergeCell ref="F271:G271"/>
    <mergeCell ref="H271:I271"/>
    <mergeCell ref="J271:K271"/>
    <mergeCell ref="L271:M271"/>
    <mergeCell ref="P270:Q270"/>
    <mergeCell ref="R270:S270"/>
    <mergeCell ref="T270:U270"/>
    <mergeCell ref="V270:W270"/>
    <mergeCell ref="X270:Y270"/>
    <mergeCell ref="Z270:AA270"/>
    <mergeCell ref="A270:E270"/>
    <mergeCell ref="F270:G270"/>
    <mergeCell ref="H270:I270"/>
    <mergeCell ref="J270:K270"/>
    <mergeCell ref="L270:M270"/>
    <mergeCell ref="N270:O270"/>
    <mergeCell ref="Z269:AA269"/>
    <mergeCell ref="AB269:AC269"/>
    <mergeCell ref="AE269:AF269"/>
    <mergeCell ref="AG269:AH269"/>
    <mergeCell ref="AI269:AJ269"/>
    <mergeCell ref="AK269:AL269"/>
    <mergeCell ref="N269:O269"/>
    <mergeCell ref="P269:Q269"/>
    <mergeCell ref="R269:S269"/>
    <mergeCell ref="T269:U269"/>
    <mergeCell ref="V269:W269"/>
    <mergeCell ref="X269:Y269"/>
    <mergeCell ref="AB268:AC268"/>
    <mergeCell ref="AE268:AF268"/>
    <mergeCell ref="AG268:AH268"/>
    <mergeCell ref="AI268:AJ268"/>
    <mergeCell ref="AK268:AL268"/>
    <mergeCell ref="A269:E269"/>
    <mergeCell ref="F269:G269"/>
    <mergeCell ref="H269:I269"/>
    <mergeCell ref="J269:K269"/>
    <mergeCell ref="L269:M269"/>
    <mergeCell ref="P268:Q268"/>
    <mergeCell ref="R268:S268"/>
    <mergeCell ref="T268:U268"/>
    <mergeCell ref="V268:W268"/>
    <mergeCell ref="X268:Y268"/>
    <mergeCell ref="Z268:AA268"/>
    <mergeCell ref="A268:E268"/>
    <mergeCell ref="F268:G268"/>
    <mergeCell ref="H268:I268"/>
    <mergeCell ref="J268:K268"/>
    <mergeCell ref="L268:M268"/>
    <mergeCell ref="N268:O268"/>
    <mergeCell ref="Z267:AA267"/>
    <mergeCell ref="AB267:AC267"/>
    <mergeCell ref="AE267:AF267"/>
    <mergeCell ref="AG267:AH267"/>
    <mergeCell ref="AI267:AJ267"/>
    <mergeCell ref="AK267:AL267"/>
    <mergeCell ref="N267:O267"/>
    <mergeCell ref="P267:Q267"/>
    <mergeCell ref="R267:S267"/>
    <mergeCell ref="T267:U267"/>
    <mergeCell ref="V267:W267"/>
    <mergeCell ref="X267:Y267"/>
    <mergeCell ref="AB266:AC266"/>
    <mergeCell ref="AE266:AF266"/>
    <mergeCell ref="AG266:AH266"/>
    <mergeCell ref="AI266:AJ266"/>
    <mergeCell ref="AK266:AL266"/>
    <mergeCell ref="A267:E267"/>
    <mergeCell ref="F267:G267"/>
    <mergeCell ref="H267:I267"/>
    <mergeCell ref="J267:K267"/>
    <mergeCell ref="L267:M267"/>
    <mergeCell ref="P266:Q266"/>
    <mergeCell ref="R266:S266"/>
    <mergeCell ref="T266:U266"/>
    <mergeCell ref="V266:W266"/>
    <mergeCell ref="X266:Y266"/>
    <mergeCell ref="Z266:AA266"/>
    <mergeCell ref="AE265:AF265"/>
    <mergeCell ref="AG265:AH265"/>
    <mergeCell ref="AI265:AJ265"/>
    <mergeCell ref="AK265:AL265"/>
    <mergeCell ref="A266:E266"/>
    <mergeCell ref="F266:G266"/>
    <mergeCell ref="H266:I266"/>
    <mergeCell ref="J266:K266"/>
    <mergeCell ref="L266:M266"/>
    <mergeCell ref="N266:O266"/>
    <mergeCell ref="R265:S265"/>
    <mergeCell ref="T265:U265"/>
    <mergeCell ref="V265:W265"/>
    <mergeCell ref="X265:Y265"/>
    <mergeCell ref="Z265:AA265"/>
    <mergeCell ref="AB265:AC265"/>
    <mergeCell ref="AG264:AH264"/>
    <mergeCell ref="AI264:AJ264"/>
    <mergeCell ref="AK264:AL264"/>
    <mergeCell ref="A265:E265"/>
    <mergeCell ref="F265:G265"/>
    <mergeCell ref="H265:I265"/>
    <mergeCell ref="J265:K265"/>
    <mergeCell ref="L265:M265"/>
    <mergeCell ref="N265:O265"/>
    <mergeCell ref="P265:Q265"/>
    <mergeCell ref="T264:U264"/>
    <mergeCell ref="V264:W264"/>
    <mergeCell ref="X264:Y264"/>
    <mergeCell ref="Z264:AA264"/>
    <mergeCell ref="AB264:AC264"/>
    <mergeCell ref="AE264:AF264"/>
    <mergeCell ref="AG263:AH263"/>
    <mergeCell ref="AI263:AJ263"/>
    <mergeCell ref="AK263:AL263"/>
    <mergeCell ref="F264:G264"/>
    <mergeCell ref="H264:I264"/>
    <mergeCell ref="J264:K264"/>
    <mergeCell ref="L264:M264"/>
    <mergeCell ref="N264:O264"/>
    <mergeCell ref="P264:Q264"/>
    <mergeCell ref="R264:S264"/>
    <mergeCell ref="A260:E260"/>
    <mergeCell ref="AE260:AJ260"/>
    <mergeCell ref="A263:E264"/>
    <mergeCell ref="F263:I263"/>
    <mergeCell ref="J263:M263"/>
    <mergeCell ref="N263:Q263"/>
    <mergeCell ref="R263:U263"/>
    <mergeCell ref="V263:Y263"/>
    <mergeCell ref="Z263:AC263"/>
    <mergeCell ref="AE263:AF263"/>
    <mergeCell ref="AB258:AC258"/>
    <mergeCell ref="AD258:AE258"/>
    <mergeCell ref="AF258:AG258"/>
    <mergeCell ref="AH258:AI258"/>
    <mergeCell ref="AJ258:AK258"/>
    <mergeCell ref="AA259:AF259"/>
    <mergeCell ref="P258:Q258"/>
    <mergeCell ref="R258:S258"/>
    <mergeCell ref="T258:U258"/>
    <mergeCell ref="V258:W258"/>
    <mergeCell ref="X258:Y258"/>
    <mergeCell ref="Z258:AA258"/>
    <mergeCell ref="A258:E258"/>
    <mergeCell ref="F258:G258"/>
    <mergeCell ref="H258:I258"/>
    <mergeCell ref="J258:K258"/>
    <mergeCell ref="L258:M258"/>
    <mergeCell ref="N258:O258"/>
    <mergeCell ref="Z257:AA257"/>
    <mergeCell ref="AB257:AC257"/>
    <mergeCell ref="AD257:AE257"/>
    <mergeCell ref="AF257:AG257"/>
    <mergeCell ref="AH257:AI257"/>
    <mergeCell ref="AJ257:AK257"/>
    <mergeCell ref="N257:O257"/>
    <mergeCell ref="P257:Q257"/>
    <mergeCell ref="R257:S257"/>
    <mergeCell ref="T257:U257"/>
    <mergeCell ref="V257:W257"/>
    <mergeCell ref="X257:Y257"/>
    <mergeCell ref="AB256:AC256"/>
    <mergeCell ref="AD256:AE256"/>
    <mergeCell ref="AF256:AG256"/>
    <mergeCell ref="AH256:AI256"/>
    <mergeCell ref="AJ256:AK256"/>
    <mergeCell ref="A257:E257"/>
    <mergeCell ref="F257:G257"/>
    <mergeCell ref="H257:I257"/>
    <mergeCell ref="J257:K257"/>
    <mergeCell ref="L257:M257"/>
    <mergeCell ref="P256:Q256"/>
    <mergeCell ref="R256:S256"/>
    <mergeCell ref="T256:U256"/>
    <mergeCell ref="V256:W256"/>
    <mergeCell ref="X256:Y256"/>
    <mergeCell ref="Z256:AA256"/>
    <mergeCell ref="A256:E256"/>
    <mergeCell ref="F256:G256"/>
    <mergeCell ref="H256:I256"/>
    <mergeCell ref="J256:K256"/>
    <mergeCell ref="L256:M256"/>
    <mergeCell ref="N256:O256"/>
    <mergeCell ref="Z255:AA255"/>
    <mergeCell ref="AB255:AC255"/>
    <mergeCell ref="AD255:AE255"/>
    <mergeCell ref="AF255:AG255"/>
    <mergeCell ref="AH255:AI255"/>
    <mergeCell ref="AJ255:AK255"/>
    <mergeCell ref="N255:O255"/>
    <mergeCell ref="P255:Q255"/>
    <mergeCell ref="R255:S255"/>
    <mergeCell ref="T255:U255"/>
    <mergeCell ref="V255:W255"/>
    <mergeCell ref="X255:Y255"/>
    <mergeCell ref="AB254:AC254"/>
    <mergeCell ref="AD254:AE254"/>
    <mergeCell ref="AF254:AG254"/>
    <mergeCell ref="AH254:AI254"/>
    <mergeCell ref="AJ254:AK254"/>
    <mergeCell ref="A255:E255"/>
    <mergeCell ref="F255:G255"/>
    <mergeCell ref="H255:I255"/>
    <mergeCell ref="J255:K255"/>
    <mergeCell ref="L255:M255"/>
    <mergeCell ref="P254:Q254"/>
    <mergeCell ref="R254:S254"/>
    <mergeCell ref="T254:U254"/>
    <mergeCell ref="V254:W254"/>
    <mergeCell ref="X254:Y254"/>
    <mergeCell ref="Z254:AA254"/>
    <mergeCell ref="A254:E254"/>
    <mergeCell ref="F254:G254"/>
    <mergeCell ref="H254:I254"/>
    <mergeCell ref="J254:K254"/>
    <mergeCell ref="L254:M254"/>
    <mergeCell ref="N254:O254"/>
    <mergeCell ref="Z253:AA253"/>
    <mergeCell ref="AB253:AC253"/>
    <mergeCell ref="AD253:AE253"/>
    <mergeCell ref="AF253:AG253"/>
    <mergeCell ref="AH253:AI253"/>
    <mergeCell ref="AJ253:AK253"/>
    <mergeCell ref="N253:O253"/>
    <mergeCell ref="P253:Q253"/>
    <mergeCell ref="R253:S253"/>
    <mergeCell ref="T253:U253"/>
    <mergeCell ref="V253:W253"/>
    <mergeCell ref="X253:Y253"/>
    <mergeCell ref="AB252:AC252"/>
    <mergeCell ref="AD252:AE252"/>
    <mergeCell ref="AF252:AG252"/>
    <mergeCell ref="AH252:AI252"/>
    <mergeCell ref="AJ252:AK252"/>
    <mergeCell ref="A253:E253"/>
    <mergeCell ref="F253:G253"/>
    <mergeCell ref="H253:I253"/>
    <mergeCell ref="J253:K253"/>
    <mergeCell ref="L253:M253"/>
    <mergeCell ref="P252:Q252"/>
    <mergeCell ref="R252:S252"/>
    <mergeCell ref="T252:U252"/>
    <mergeCell ref="V252:W252"/>
    <mergeCell ref="X252:Y252"/>
    <mergeCell ref="Z252:AA252"/>
    <mergeCell ref="A252:E252"/>
    <mergeCell ref="F252:G252"/>
    <mergeCell ref="H252:I252"/>
    <mergeCell ref="J252:K252"/>
    <mergeCell ref="L252:M252"/>
    <mergeCell ref="N252:O252"/>
    <mergeCell ref="Z251:AA251"/>
    <mergeCell ref="AB251:AC251"/>
    <mergeCell ref="AD251:AE251"/>
    <mergeCell ref="AF251:AG251"/>
    <mergeCell ref="AH251:AI251"/>
    <mergeCell ref="AJ251:AK251"/>
    <mergeCell ref="N251:O251"/>
    <mergeCell ref="P251:Q251"/>
    <mergeCell ref="R251:S251"/>
    <mergeCell ref="T251:U251"/>
    <mergeCell ref="V251:W251"/>
    <mergeCell ref="X251:Y251"/>
    <mergeCell ref="AB250:AC250"/>
    <mergeCell ref="AD250:AE250"/>
    <mergeCell ref="AF250:AG250"/>
    <mergeCell ref="AH250:AI250"/>
    <mergeCell ref="AJ250:AK250"/>
    <mergeCell ref="A251:E251"/>
    <mergeCell ref="F251:G251"/>
    <mergeCell ref="H251:I251"/>
    <mergeCell ref="J251:K251"/>
    <mergeCell ref="L251:M251"/>
    <mergeCell ref="P250:Q250"/>
    <mergeCell ref="R250:S250"/>
    <mergeCell ref="T250:U250"/>
    <mergeCell ref="V250:W250"/>
    <mergeCell ref="X250:Y250"/>
    <mergeCell ref="Z250:AA250"/>
    <mergeCell ref="A250:E250"/>
    <mergeCell ref="F250:G250"/>
    <mergeCell ref="H250:I250"/>
    <mergeCell ref="J250:K250"/>
    <mergeCell ref="L250:M250"/>
    <mergeCell ref="N250:O250"/>
    <mergeCell ref="Z249:AA249"/>
    <mergeCell ref="AB249:AC249"/>
    <mergeCell ref="AD249:AE249"/>
    <mergeCell ref="AF249:AG249"/>
    <mergeCell ref="AH249:AI249"/>
    <mergeCell ref="AJ249:AK249"/>
    <mergeCell ref="N249:O249"/>
    <mergeCell ref="P249:Q249"/>
    <mergeCell ref="R249:S249"/>
    <mergeCell ref="T249:U249"/>
    <mergeCell ref="V249:W249"/>
    <mergeCell ref="X249:Y249"/>
    <mergeCell ref="AB248:AC248"/>
    <mergeCell ref="AD248:AE248"/>
    <mergeCell ref="AF248:AG248"/>
    <mergeCell ref="AH248:AI248"/>
    <mergeCell ref="AJ248:AK248"/>
    <mergeCell ref="A249:E249"/>
    <mergeCell ref="F249:G249"/>
    <mergeCell ref="H249:I249"/>
    <mergeCell ref="J249:K249"/>
    <mergeCell ref="L249:M249"/>
    <mergeCell ref="P248:Q248"/>
    <mergeCell ref="R248:S248"/>
    <mergeCell ref="T248:U248"/>
    <mergeCell ref="V248:W248"/>
    <mergeCell ref="X248:Y248"/>
    <mergeCell ref="Z248:AA248"/>
    <mergeCell ref="A248:E248"/>
    <mergeCell ref="F248:G248"/>
    <mergeCell ref="H248:I248"/>
    <mergeCell ref="J248:K248"/>
    <mergeCell ref="L248:M248"/>
    <mergeCell ref="N248:O248"/>
    <mergeCell ref="Z247:AA247"/>
    <mergeCell ref="AB247:AC247"/>
    <mergeCell ref="AD247:AE247"/>
    <mergeCell ref="AF247:AG247"/>
    <mergeCell ref="AH247:AI247"/>
    <mergeCell ref="AJ247:AK247"/>
    <mergeCell ref="N247:O247"/>
    <mergeCell ref="P247:Q247"/>
    <mergeCell ref="R247:S247"/>
    <mergeCell ref="T247:U247"/>
    <mergeCell ref="V247:W247"/>
    <mergeCell ref="X247:Y247"/>
    <mergeCell ref="AB246:AC246"/>
    <mergeCell ref="AD246:AE246"/>
    <mergeCell ref="AF246:AG246"/>
    <mergeCell ref="AH246:AI246"/>
    <mergeCell ref="AJ246:AK246"/>
    <mergeCell ref="A247:E247"/>
    <mergeCell ref="F247:G247"/>
    <mergeCell ref="H247:I247"/>
    <mergeCell ref="J247:K247"/>
    <mergeCell ref="L247:M247"/>
    <mergeCell ref="P246:Q246"/>
    <mergeCell ref="R246:S246"/>
    <mergeCell ref="T246:U246"/>
    <mergeCell ref="V246:W246"/>
    <mergeCell ref="X246:Y246"/>
    <mergeCell ref="Z246:AA246"/>
    <mergeCell ref="A246:E246"/>
    <mergeCell ref="F246:G246"/>
    <mergeCell ref="H246:I246"/>
    <mergeCell ref="J246:K246"/>
    <mergeCell ref="L246:M246"/>
    <mergeCell ref="N246:O246"/>
    <mergeCell ref="Z245:AA245"/>
    <mergeCell ref="AB245:AC245"/>
    <mergeCell ref="AD245:AE245"/>
    <mergeCell ref="AF245:AG245"/>
    <mergeCell ref="AH245:AI245"/>
    <mergeCell ref="AJ245:AK245"/>
    <mergeCell ref="N245:O245"/>
    <mergeCell ref="P245:Q245"/>
    <mergeCell ref="R245:S245"/>
    <mergeCell ref="T245:U245"/>
    <mergeCell ref="V245:W245"/>
    <mergeCell ref="X245:Y245"/>
    <mergeCell ref="AB244:AC244"/>
    <mergeCell ref="AD244:AE244"/>
    <mergeCell ref="AF244:AG244"/>
    <mergeCell ref="AH244:AI244"/>
    <mergeCell ref="AJ244:AK244"/>
    <mergeCell ref="A245:E245"/>
    <mergeCell ref="F245:G245"/>
    <mergeCell ref="H245:I245"/>
    <mergeCell ref="J245:K245"/>
    <mergeCell ref="L245:M245"/>
    <mergeCell ref="P244:Q244"/>
    <mergeCell ref="R244:S244"/>
    <mergeCell ref="T244:U244"/>
    <mergeCell ref="V244:W244"/>
    <mergeCell ref="X244:Y244"/>
    <mergeCell ref="Z244:AA244"/>
    <mergeCell ref="A244:E244"/>
    <mergeCell ref="F244:G244"/>
    <mergeCell ref="H244:I244"/>
    <mergeCell ref="J244:K244"/>
    <mergeCell ref="L244:M244"/>
    <mergeCell ref="N244:O244"/>
    <mergeCell ref="Z243:AA243"/>
    <mergeCell ref="AB243:AC243"/>
    <mergeCell ref="AD243:AE243"/>
    <mergeCell ref="AF243:AG243"/>
    <mergeCell ref="AH243:AI243"/>
    <mergeCell ref="AJ243:AK243"/>
    <mergeCell ref="N243:O243"/>
    <mergeCell ref="P243:Q243"/>
    <mergeCell ref="R243:S243"/>
    <mergeCell ref="T243:U243"/>
    <mergeCell ref="V243:W243"/>
    <mergeCell ref="X243:Y243"/>
    <mergeCell ref="AB242:AC242"/>
    <mergeCell ref="AD242:AE242"/>
    <mergeCell ref="AF242:AG242"/>
    <mergeCell ref="AH242:AI242"/>
    <mergeCell ref="AJ242:AK242"/>
    <mergeCell ref="A243:E243"/>
    <mergeCell ref="F243:G243"/>
    <mergeCell ref="H243:I243"/>
    <mergeCell ref="J243:K243"/>
    <mergeCell ref="L243:M243"/>
    <mergeCell ref="P242:Q242"/>
    <mergeCell ref="R242:S242"/>
    <mergeCell ref="T242:U242"/>
    <mergeCell ref="V242:W242"/>
    <mergeCell ref="X242:Y242"/>
    <mergeCell ref="Z242:AA242"/>
    <mergeCell ref="AD241:AE241"/>
    <mergeCell ref="AF241:AG241"/>
    <mergeCell ref="AH241:AI241"/>
    <mergeCell ref="AJ241:AK241"/>
    <mergeCell ref="A242:E242"/>
    <mergeCell ref="F242:G242"/>
    <mergeCell ref="H242:I242"/>
    <mergeCell ref="J242:K242"/>
    <mergeCell ref="L242:M242"/>
    <mergeCell ref="N242:O242"/>
    <mergeCell ref="R241:S241"/>
    <mergeCell ref="T241:U241"/>
    <mergeCell ref="V241:W241"/>
    <mergeCell ref="X241:Y241"/>
    <mergeCell ref="Z241:AA241"/>
    <mergeCell ref="AB241:AC241"/>
    <mergeCell ref="AF240:AG240"/>
    <mergeCell ref="AH240:AI240"/>
    <mergeCell ref="AJ240:AK240"/>
    <mergeCell ref="A241:E241"/>
    <mergeCell ref="F241:G241"/>
    <mergeCell ref="H241:I241"/>
    <mergeCell ref="J241:K241"/>
    <mergeCell ref="L241:M241"/>
    <mergeCell ref="N241:O241"/>
    <mergeCell ref="P241:Q241"/>
    <mergeCell ref="T240:U240"/>
    <mergeCell ref="V240:W240"/>
    <mergeCell ref="X240:Y240"/>
    <mergeCell ref="Z240:AA240"/>
    <mergeCell ref="AB240:AC240"/>
    <mergeCell ref="AD240:AE240"/>
    <mergeCell ref="R239:W239"/>
    <mergeCell ref="X239:AC239"/>
    <mergeCell ref="AD239:AK239"/>
    <mergeCell ref="F240:G240"/>
    <mergeCell ref="H240:I240"/>
    <mergeCell ref="J240:K240"/>
    <mergeCell ref="L240:M240"/>
    <mergeCell ref="N240:O240"/>
    <mergeCell ref="P240:Q240"/>
    <mergeCell ref="R240:S240"/>
    <mergeCell ref="O234:Q234"/>
    <mergeCell ref="A233:C233"/>
    <mergeCell ref="D233:E233"/>
    <mergeCell ref="M235:Q235"/>
    <mergeCell ref="A239:E240"/>
    <mergeCell ref="F239:K239"/>
    <mergeCell ref="L239:Q239"/>
    <mergeCell ref="A234:C234"/>
    <mergeCell ref="D234:E234"/>
    <mergeCell ref="F234:G234"/>
    <mergeCell ref="H234:I234"/>
    <mergeCell ref="J234:K234"/>
    <mergeCell ref="L234:N234"/>
    <mergeCell ref="A232:C232"/>
    <mergeCell ref="D232:E232"/>
    <mergeCell ref="F232:G232"/>
    <mergeCell ref="H232:I232"/>
    <mergeCell ref="J232:K232"/>
    <mergeCell ref="O233:Q233"/>
    <mergeCell ref="L231:N231"/>
    <mergeCell ref="F233:G233"/>
    <mergeCell ref="H233:I233"/>
    <mergeCell ref="J233:K233"/>
    <mergeCell ref="L233:N233"/>
    <mergeCell ref="O231:Q231"/>
    <mergeCell ref="O230:Q230"/>
    <mergeCell ref="A229:C229"/>
    <mergeCell ref="D229:E229"/>
    <mergeCell ref="L232:N232"/>
    <mergeCell ref="O232:Q232"/>
    <mergeCell ref="A231:C231"/>
    <mergeCell ref="D231:E231"/>
    <mergeCell ref="F231:G231"/>
    <mergeCell ref="H231:I231"/>
    <mergeCell ref="J231:K231"/>
    <mergeCell ref="A230:C230"/>
    <mergeCell ref="D230:E230"/>
    <mergeCell ref="F230:G230"/>
    <mergeCell ref="H230:I230"/>
    <mergeCell ref="J230:K230"/>
    <mergeCell ref="L230:N230"/>
    <mergeCell ref="F229:G229"/>
    <mergeCell ref="H229:I229"/>
    <mergeCell ref="J229:K229"/>
    <mergeCell ref="L229:N229"/>
    <mergeCell ref="L227:N227"/>
    <mergeCell ref="O227:Q227"/>
    <mergeCell ref="O228:Q228"/>
    <mergeCell ref="O229:Q229"/>
    <mergeCell ref="A228:C228"/>
    <mergeCell ref="D228:E228"/>
    <mergeCell ref="F228:G228"/>
    <mergeCell ref="H228:I228"/>
    <mergeCell ref="J228:K228"/>
    <mergeCell ref="L228:N228"/>
    <mergeCell ref="H225:I226"/>
    <mergeCell ref="J225:K226"/>
    <mergeCell ref="A227:C227"/>
    <mergeCell ref="D227:E227"/>
    <mergeCell ref="F227:G227"/>
    <mergeCell ref="H227:I227"/>
    <mergeCell ref="J227:K227"/>
    <mergeCell ref="AK218:AL218"/>
    <mergeCell ref="AH219:AL219"/>
    <mergeCell ref="A223:E223"/>
    <mergeCell ref="L223:Q223"/>
    <mergeCell ref="A224:C226"/>
    <mergeCell ref="D224:E226"/>
    <mergeCell ref="F224:K224"/>
    <mergeCell ref="L224:N226"/>
    <mergeCell ref="O224:Q226"/>
    <mergeCell ref="F225:G226"/>
    <mergeCell ref="Y218:Z218"/>
    <mergeCell ref="AA218:AB218"/>
    <mergeCell ref="AC218:AD218"/>
    <mergeCell ref="AE218:AF218"/>
    <mergeCell ref="AG218:AH218"/>
    <mergeCell ref="AI218:AJ218"/>
    <mergeCell ref="M218:N218"/>
    <mergeCell ref="O218:P218"/>
    <mergeCell ref="Q218:R218"/>
    <mergeCell ref="S218:T218"/>
    <mergeCell ref="U218:V218"/>
    <mergeCell ref="W218:X218"/>
    <mergeCell ref="AE217:AF217"/>
    <mergeCell ref="AG217:AH217"/>
    <mergeCell ref="AI217:AJ217"/>
    <mergeCell ref="AK217:AL217"/>
    <mergeCell ref="A218:B218"/>
    <mergeCell ref="C218:D218"/>
    <mergeCell ref="E218:F218"/>
    <mergeCell ref="G218:H218"/>
    <mergeCell ref="I218:J218"/>
    <mergeCell ref="K218:L218"/>
    <mergeCell ref="S217:T217"/>
    <mergeCell ref="U217:V217"/>
    <mergeCell ref="W217:X217"/>
    <mergeCell ref="Y217:Z217"/>
    <mergeCell ref="AA217:AB217"/>
    <mergeCell ref="AC217:AD217"/>
    <mergeCell ref="AK216:AL216"/>
    <mergeCell ref="A217:B217"/>
    <mergeCell ref="C217:D217"/>
    <mergeCell ref="E217:F217"/>
    <mergeCell ref="G217:H217"/>
    <mergeCell ref="I217:J217"/>
    <mergeCell ref="K217:L217"/>
    <mergeCell ref="M217:N217"/>
    <mergeCell ref="O217:P217"/>
    <mergeCell ref="Q217:R217"/>
    <mergeCell ref="Y216:Z216"/>
    <mergeCell ref="AA216:AB216"/>
    <mergeCell ref="AC216:AD216"/>
    <mergeCell ref="AE216:AF216"/>
    <mergeCell ref="AG216:AH216"/>
    <mergeCell ref="AI216:AJ216"/>
    <mergeCell ref="M216:N216"/>
    <mergeCell ref="O216:P216"/>
    <mergeCell ref="Q216:R216"/>
    <mergeCell ref="S216:T216"/>
    <mergeCell ref="U216:V216"/>
    <mergeCell ref="W216:X216"/>
    <mergeCell ref="AE215:AF215"/>
    <mergeCell ref="AG215:AH215"/>
    <mergeCell ref="AI215:AJ215"/>
    <mergeCell ref="AK215:AL215"/>
    <mergeCell ref="A216:B216"/>
    <mergeCell ref="C216:D216"/>
    <mergeCell ref="E216:F216"/>
    <mergeCell ref="G216:H216"/>
    <mergeCell ref="I216:J216"/>
    <mergeCell ref="K216:L216"/>
    <mergeCell ref="S215:T215"/>
    <mergeCell ref="U215:V215"/>
    <mergeCell ref="W215:X215"/>
    <mergeCell ref="Y215:Z215"/>
    <mergeCell ref="AA215:AB215"/>
    <mergeCell ref="AC215:AD215"/>
    <mergeCell ref="AK214:AL214"/>
    <mergeCell ref="A215:B215"/>
    <mergeCell ref="C215:D215"/>
    <mergeCell ref="E215:F215"/>
    <mergeCell ref="G215:H215"/>
    <mergeCell ref="I215:J215"/>
    <mergeCell ref="K215:L215"/>
    <mergeCell ref="M215:N215"/>
    <mergeCell ref="O215:P215"/>
    <mergeCell ref="Q215:R215"/>
    <mergeCell ref="Y214:Z214"/>
    <mergeCell ref="AA214:AB214"/>
    <mergeCell ref="AC214:AD214"/>
    <mergeCell ref="AE214:AF214"/>
    <mergeCell ref="AG214:AH214"/>
    <mergeCell ref="AI214:AJ214"/>
    <mergeCell ref="M214:N214"/>
    <mergeCell ref="O214:P214"/>
    <mergeCell ref="Q214:R214"/>
    <mergeCell ref="S214:T214"/>
    <mergeCell ref="U214:V214"/>
    <mergeCell ref="W214:X214"/>
    <mergeCell ref="AE213:AF213"/>
    <mergeCell ref="AG213:AH213"/>
    <mergeCell ref="AI213:AJ213"/>
    <mergeCell ref="AK213:AL213"/>
    <mergeCell ref="A214:B214"/>
    <mergeCell ref="C214:D214"/>
    <mergeCell ref="E214:F214"/>
    <mergeCell ref="G214:H214"/>
    <mergeCell ref="I214:J214"/>
    <mergeCell ref="K214:L214"/>
    <mergeCell ref="S213:T213"/>
    <mergeCell ref="U213:V213"/>
    <mergeCell ref="W213:X213"/>
    <mergeCell ref="Y213:Z213"/>
    <mergeCell ref="AA213:AB213"/>
    <mergeCell ref="AC213:AD213"/>
    <mergeCell ref="AK212:AL212"/>
    <mergeCell ref="A213:B213"/>
    <mergeCell ref="C213:D213"/>
    <mergeCell ref="E213:F213"/>
    <mergeCell ref="G213:H213"/>
    <mergeCell ref="I213:J213"/>
    <mergeCell ref="K213:L213"/>
    <mergeCell ref="M213:N213"/>
    <mergeCell ref="O213:P213"/>
    <mergeCell ref="Q213:R213"/>
    <mergeCell ref="Y212:Z212"/>
    <mergeCell ref="AA212:AB212"/>
    <mergeCell ref="AC212:AD212"/>
    <mergeCell ref="AE212:AF212"/>
    <mergeCell ref="AG212:AH212"/>
    <mergeCell ref="AI212:AJ212"/>
    <mergeCell ref="M212:N212"/>
    <mergeCell ref="O212:P212"/>
    <mergeCell ref="Q212:R212"/>
    <mergeCell ref="S212:T212"/>
    <mergeCell ref="U212:V212"/>
    <mergeCell ref="W212:X212"/>
    <mergeCell ref="AE211:AF211"/>
    <mergeCell ref="AG211:AH211"/>
    <mergeCell ref="AI211:AJ211"/>
    <mergeCell ref="AK211:AL211"/>
    <mergeCell ref="A212:B212"/>
    <mergeCell ref="C212:D212"/>
    <mergeCell ref="E212:F212"/>
    <mergeCell ref="G212:H212"/>
    <mergeCell ref="I212:J212"/>
    <mergeCell ref="K212:L212"/>
    <mergeCell ref="S211:T211"/>
    <mergeCell ref="U211:V211"/>
    <mergeCell ref="W211:X211"/>
    <mergeCell ref="Y211:Z211"/>
    <mergeCell ref="AA211:AB211"/>
    <mergeCell ref="AC211:AD211"/>
    <mergeCell ref="AK210:AL210"/>
    <mergeCell ref="A211:B211"/>
    <mergeCell ref="C211:D211"/>
    <mergeCell ref="E211:F211"/>
    <mergeCell ref="G211:H211"/>
    <mergeCell ref="I211:J211"/>
    <mergeCell ref="K211:L211"/>
    <mergeCell ref="M211:N211"/>
    <mergeCell ref="O211:P211"/>
    <mergeCell ref="Q211:R211"/>
    <mergeCell ref="Y210:Z210"/>
    <mergeCell ref="AA210:AB210"/>
    <mergeCell ref="AC210:AD210"/>
    <mergeCell ref="AE210:AF210"/>
    <mergeCell ref="AG210:AH210"/>
    <mergeCell ref="AI210:AJ210"/>
    <mergeCell ref="M210:N210"/>
    <mergeCell ref="O210:P210"/>
    <mergeCell ref="Q210:R210"/>
    <mergeCell ref="S210:T210"/>
    <mergeCell ref="U210:V210"/>
    <mergeCell ref="W210:X210"/>
    <mergeCell ref="AE209:AF209"/>
    <mergeCell ref="AG209:AH209"/>
    <mergeCell ref="AI209:AJ209"/>
    <mergeCell ref="AK209:AL209"/>
    <mergeCell ref="A210:B210"/>
    <mergeCell ref="C210:D210"/>
    <mergeCell ref="E210:F210"/>
    <mergeCell ref="G210:H210"/>
    <mergeCell ref="I210:J210"/>
    <mergeCell ref="K210:L210"/>
    <mergeCell ref="S209:T209"/>
    <mergeCell ref="U209:V209"/>
    <mergeCell ref="W209:X209"/>
    <mergeCell ref="Y209:Z209"/>
    <mergeCell ref="AA209:AB209"/>
    <mergeCell ref="AC209:AD209"/>
    <mergeCell ref="AI206:AJ208"/>
    <mergeCell ref="A209:B209"/>
    <mergeCell ref="C209:D209"/>
    <mergeCell ref="E209:F209"/>
    <mergeCell ref="G209:H209"/>
    <mergeCell ref="I209:J209"/>
    <mergeCell ref="K209:L209"/>
    <mergeCell ref="M209:N209"/>
    <mergeCell ref="O209:P209"/>
    <mergeCell ref="Q209:R209"/>
    <mergeCell ref="W206:X208"/>
    <mergeCell ref="Y206:Z208"/>
    <mergeCell ref="AA206:AB208"/>
    <mergeCell ref="AC206:AD208"/>
    <mergeCell ref="AE206:AF208"/>
    <mergeCell ref="AG206:AH208"/>
    <mergeCell ref="AK205:AL208"/>
    <mergeCell ref="E206:F208"/>
    <mergeCell ref="G206:H208"/>
    <mergeCell ref="I206:J208"/>
    <mergeCell ref="K206:L208"/>
    <mergeCell ref="M206:N208"/>
    <mergeCell ref="O206:P208"/>
    <mergeCell ref="Q206:R208"/>
    <mergeCell ref="S206:T208"/>
    <mergeCell ref="U206:V208"/>
    <mergeCell ref="AK199:AL199"/>
    <mergeCell ref="AE200:AL200"/>
    <mergeCell ref="A201:F201"/>
    <mergeCell ref="A204:H204"/>
    <mergeCell ref="AG204:AL204"/>
    <mergeCell ref="A205:B208"/>
    <mergeCell ref="C205:D208"/>
    <mergeCell ref="E205:L205"/>
    <mergeCell ref="M205:T205"/>
    <mergeCell ref="U205:AJ205"/>
    <mergeCell ref="Y199:Z199"/>
    <mergeCell ref="AA199:AB199"/>
    <mergeCell ref="AC199:AD199"/>
    <mergeCell ref="AE199:AF199"/>
    <mergeCell ref="AG199:AH199"/>
    <mergeCell ref="AI199:AJ199"/>
    <mergeCell ref="M199:N199"/>
    <mergeCell ref="O199:P199"/>
    <mergeCell ref="Q199:R199"/>
    <mergeCell ref="S199:T199"/>
    <mergeCell ref="U199:V199"/>
    <mergeCell ref="W199:X199"/>
    <mergeCell ref="AE198:AF198"/>
    <mergeCell ref="AG198:AH198"/>
    <mergeCell ref="AI198:AJ198"/>
    <mergeCell ref="AK198:AL198"/>
    <mergeCell ref="A199:B199"/>
    <mergeCell ref="C199:D199"/>
    <mergeCell ref="E199:F199"/>
    <mergeCell ref="G199:H199"/>
    <mergeCell ref="I199:J199"/>
    <mergeCell ref="K199:L199"/>
    <mergeCell ref="S198:T198"/>
    <mergeCell ref="U198:V198"/>
    <mergeCell ref="W198:X198"/>
    <mergeCell ref="Y198:Z198"/>
    <mergeCell ref="AA198:AB198"/>
    <mergeCell ref="AC198:AD198"/>
    <mergeCell ref="AK197:AL197"/>
    <mergeCell ref="A198:B198"/>
    <mergeCell ref="C198:D198"/>
    <mergeCell ref="E198:F198"/>
    <mergeCell ref="G198:H198"/>
    <mergeCell ref="I198:J198"/>
    <mergeCell ref="K198:L198"/>
    <mergeCell ref="M198:N198"/>
    <mergeCell ref="O198:P198"/>
    <mergeCell ref="Q198:R198"/>
    <mergeCell ref="Y197:Z197"/>
    <mergeCell ref="AA197:AB197"/>
    <mergeCell ref="AC197:AD197"/>
    <mergeCell ref="AE197:AF197"/>
    <mergeCell ref="AG197:AH197"/>
    <mergeCell ref="AI197:AJ197"/>
    <mergeCell ref="M197:N197"/>
    <mergeCell ref="O197:P197"/>
    <mergeCell ref="Q197:R197"/>
    <mergeCell ref="S197:T197"/>
    <mergeCell ref="U197:V197"/>
    <mergeCell ref="W197:X197"/>
    <mergeCell ref="AE196:AF196"/>
    <mergeCell ref="AG196:AH196"/>
    <mergeCell ref="AI196:AJ196"/>
    <mergeCell ref="AK196:AL196"/>
    <mergeCell ref="A197:B197"/>
    <mergeCell ref="C197:D197"/>
    <mergeCell ref="E197:F197"/>
    <mergeCell ref="G197:H197"/>
    <mergeCell ref="I197:J197"/>
    <mergeCell ref="K197:L197"/>
    <mergeCell ref="S196:T196"/>
    <mergeCell ref="U196:V196"/>
    <mergeCell ref="W196:X196"/>
    <mergeCell ref="Y196:Z196"/>
    <mergeCell ref="AA196:AB196"/>
    <mergeCell ref="AC196:AD196"/>
    <mergeCell ref="AK195:AL195"/>
    <mergeCell ref="A196:B196"/>
    <mergeCell ref="C196:D196"/>
    <mergeCell ref="E196:F196"/>
    <mergeCell ref="G196:H196"/>
    <mergeCell ref="I196:J196"/>
    <mergeCell ref="K196:L196"/>
    <mergeCell ref="M196:N196"/>
    <mergeCell ref="O196:P196"/>
    <mergeCell ref="Q196:R196"/>
    <mergeCell ref="Y195:Z195"/>
    <mergeCell ref="AA195:AB195"/>
    <mergeCell ref="AC195:AD195"/>
    <mergeCell ref="AE195:AF195"/>
    <mergeCell ref="AG195:AH195"/>
    <mergeCell ref="AI195:AJ195"/>
    <mergeCell ref="M195:N195"/>
    <mergeCell ref="O195:P195"/>
    <mergeCell ref="Q195:R195"/>
    <mergeCell ref="S195:T195"/>
    <mergeCell ref="U195:V195"/>
    <mergeCell ref="W195:X195"/>
    <mergeCell ref="AE194:AF194"/>
    <mergeCell ref="AG194:AH194"/>
    <mergeCell ref="AI194:AJ194"/>
    <mergeCell ref="AK194:AL194"/>
    <mergeCell ref="A195:B195"/>
    <mergeCell ref="C195:D195"/>
    <mergeCell ref="E195:F195"/>
    <mergeCell ref="G195:H195"/>
    <mergeCell ref="I195:J195"/>
    <mergeCell ref="K195:L195"/>
    <mergeCell ref="S194:T194"/>
    <mergeCell ref="U194:V194"/>
    <mergeCell ref="W194:X194"/>
    <mergeCell ref="Y194:Z194"/>
    <mergeCell ref="AA194:AB194"/>
    <mergeCell ref="AC194:AD194"/>
    <mergeCell ref="AK193:AL193"/>
    <mergeCell ref="A194:B194"/>
    <mergeCell ref="C194:D194"/>
    <mergeCell ref="E194:F194"/>
    <mergeCell ref="G194:H194"/>
    <mergeCell ref="I194:J194"/>
    <mergeCell ref="K194:L194"/>
    <mergeCell ref="M194:N194"/>
    <mergeCell ref="O194:P194"/>
    <mergeCell ref="Q194:R194"/>
    <mergeCell ref="Y193:Z193"/>
    <mergeCell ref="AA193:AB193"/>
    <mergeCell ref="AC193:AD193"/>
    <mergeCell ref="AE193:AF193"/>
    <mergeCell ref="AG193:AH193"/>
    <mergeCell ref="AI193:AJ193"/>
    <mergeCell ref="M193:N193"/>
    <mergeCell ref="O193:P193"/>
    <mergeCell ref="Q193:R193"/>
    <mergeCell ref="S193:T193"/>
    <mergeCell ref="U193:V193"/>
    <mergeCell ref="W193:X193"/>
    <mergeCell ref="AE192:AF192"/>
    <mergeCell ref="AG192:AH192"/>
    <mergeCell ref="AI192:AJ192"/>
    <mergeCell ref="AK192:AL192"/>
    <mergeCell ref="A193:B193"/>
    <mergeCell ref="C193:D193"/>
    <mergeCell ref="E193:F193"/>
    <mergeCell ref="G193:H193"/>
    <mergeCell ref="I193:J193"/>
    <mergeCell ref="K193:L193"/>
    <mergeCell ref="S192:T192"/>
    <mergeCell ref="U192:V192"/>
    <mergeCell ref="W192:X192"/>
    <mergeCell ref="Y192:Z192"/>
    <mergeCell ref="AA192:AB192"/>
    <mergeCell ref="AC192:AD192"/>
    <mergeCell ref="AK191:AL191"/>
    <mergeCell ref="A192:B192"/>
    <mergeCell ref="C192:D192"/>
    <mergeCell ref="E192:F192"/>
    <mergeCell ref="G192:H192"/>
    <mergeCell ref="I192:J192"/>
    <mergeCell ref="K192:L192"/>
    <mergeCell ref="M192:N192"/>
    <mergeCell ref="O192:P192"/>
    <mergeCell ref="Q192:R192"/>
    <mergeCell ref="Y191:Z191"/>
    <mergeCell ref="AA191:AB191"/>
    <mergeCell ref="AC191:AD191"/>
    <mergeCell ref="AE191:AF191"/>
    <mergeCell ref="AG191:AH191"/>
    <mergeCell ref="AI191:AJ191"/>
    <mergeCell ref="M191:N191"/>
    <mergeCell ref="O191:P191"/>
    <mergeCell ref="Q191:R191"/>
    <mergeCell ref="S191:T191"/>
    <mergeCell ref="U191:V191"/>
    <mergeCell ref="W191:X191"/>
    <mergeCell ref="AE190:AF190"/>
    <mergeCell ref="AG190:AH190"/>
    <mergeCell ref="AI190:AJ190"/>
    <mergeCell ref="AK190:AL190"/>
    <mergeCell ref="A191:B191"/>
    <mergeCell ref="C191:D191"/>
    <mergeCell ref="E191:F191"/>
    <mergeCell ref="G191:H191"/>
    <mergeCell ref="I191:J191"/>
    <mergeCell ref="K191:L191"/>
    <mergeCell ref="S190:T190"/>
    <mergeCell ref="U190:V190"/>
    <mergeCell ref="W190:X190"/>
    <mergeCell ref="Y190:Z190"/>
    <mergeCell ref="AA190:AB190"/>
    <mergeCell ref="AC190:AD190"/>
    <mergeCell ref="AK189:AL189"/>
    <mergeCell ref="A190:B190"/>
    <mergeCell ref="C190:D190"/>
    <mergeCell ref="E190:F190"/>
    <mergeCell ref="G190:H190"/>
    <mergeCell ref="I190:J190"/>
    <mergeCell ref="K190:L190"/>
    <mergeCell ref="M190:N190"/>
    <mergeCell ref="O190:P190"/>
    <mergeCell ref="Q190:R190"/>
    <mergeCell ref="Y189:Z189"/>
    <mergeCell ref="AA189:AB189"/>
    <mergeCell ref="AC189:AD189"/>
    <mergeCell ref="AE189:AF189"/>
    <mergeCell ref="AG189:AH189"/>
    <mergeCell ref="AI189:AJ189"/>
    <mergeCell ref="M189:N189"/>
    <mergeCell ref="O189:P189"/>
    <mergeCell ref="Q189:R189"/>
    <mergeCell ref="S189:T189"/>
    <mergeCell ref="U189:V189"/>
    <mergeCell ref="W189:X189"/>
    <mergeCell ref="AE188:AF188"/>
    <mergeCell ref="AG188:AH188"/>
    <mergeCell ref="AI188:AJ188"/>
    <mergeCell ref="AK188:AL188"/>
    <mergeCell ref="A189:B189"/>
    <mergeCell ref="C189:D189"/>
    <mergeCell ref="E189:F189"/>
    <mergeCell ref="G189:H189"/>
    <mergeCell ref="I189:J189"/>
    <mergeCell ref="K189:L189"/>
    <mergeCell ref="S188:T188"/>
    <mergeCell ref="U188:V188"/>
    <mergeCell ref="W188:X188"/>
    <mergeCell ref="Y188:Z188"/>
    <mergeCell ref="AA188:AB188"/>
    <mergeCell ref="AC188:AD188"/>
    <mergeCell ref="AK187:AL187"/>
    <mergeCell ref="A188:B188"/>
    <mergeCell ref="C188:D188"/>
    <mergeCell ref="E188:F188"/>
    <mergeCell ref="G188:H188"/>
    <mergeCell ref="I188:J188"/>
    <mergeCell ref="K188:L188"/>
    <mergeCell ref="M188:N188"/>
    <mergeCell ref="O188:P188"/>
    <mergeCell ref="Q188:R188"/>
    <mergeCell ref="Y187:Z187"/>
    <mergeCell ref="AA187:AB187"/>
    <mergeCell ref="AC187:AD187"/>
    <mergeCell ref="AE187:AF187"/>
    <mergeCell ref="AG187:AH187"/>
    <mergeCell ref="AI187:AJ187"/>
    <mergeCell ref="M187:N187"/>
    <mergeCell ref="O187:P187"/>
    <mergeCell ref="Q187:R187"/>
    <mergeCell ref="S187:T187"/>
    <mergeCell ref="U187:V187"/>
    <mergeCell ref="W187:X187"/>
    <mergeCell ref="AE186:AF186"/>
    <mergeCell ref="AG186:AH186"/>
    <mergeCell ref="AI186:AJ186"/>
    <mergeCell ref="AK186:AL186"/>
    <mergeCell ref="A187:B187"/>
    <mergeCell ref="C187:D187"/>
    <mergeCell ref="E187:F187"/>
    <mergeCell ref="G187:H187"/>
    <mergeCell ref="I187:J187"/>
    <mergeCell ref="K187:L187"/>
    <mergeCell ref="S186:T186"/>
    <mergeCell ref="U186:V186"/>
    <mergeCell ref="W186:X186"/>
    <mergeCell ref="Y186:Z186"/>
    <mergeCell ref="AA186:AB186"/>
    <mergeCell ref="AC186:AD186"/>
    <mergeCell ref="AK185:AL185"/>
    <mergeCell ref="A186:B186"/>
    <mergeCell ref="C186:D186"/>
    <mergeCell ref="E186:F186"/>
    <mergeCell ref="G186:H186"/>
    <mergeCell ref="I186:J186"/>
    <mergeCell ref="K186:L186"/>
    <mergeCell ref="M186:N186"/>
    <mergeCell ref="O186:P186"/>
    <mergeCell ref="Q186:R186"/>
    <mergeCell ref="Y185:Z185"/>
    <mergeCell ref="AA185:AB185"/>
    <mergeCell ref="AC185:AD185"/>
    <mergeCell ref="AE185:AF185"/>
    <mergeCell ref="AG185:AH185"/>
    <mergeCell ref="AI185:AJ185"/>
    <mergeCell ref="M185:N185"/>
    <mergeCell ref="O185:P185"/>
    <mergeCell ref="Q185:R185"/>
    <mergeCell ref="S185:T185"/>
    <mergeCell ref="U185:V185"/>
    <mergeCell ref="W185:X185"/>
    <mergeCell ref="AE184:AF184"/>
    <mergeCell ref="AG184:AH184"/>
    <mergeCell ref="AI184:AJ184"/>
    <mergeCell ref="AK184:AL184"/>
    <mergeCell ref="A185:B185"/>
    <mergeCell ref="C185:D185"/>
    <mergeCell ref="E185:F185"/>
    <mergeCell ref="G185:H185"/>
    <mergeCell ref="I185:J185"/>
    <mergeCell ref="K185:L185"/>
    <mergeCell ref="S184:T184"/>
    <mergeCell ref="U184:V184"/>
    <mergeCell ref="W184:X184"/>
    <mergeCell ref="Y184:Z184"/>
    <mergeCell ref="AA184:AB184"/>
    <mergeCell ref="AC184:AD184"/>
    <mergeCell ref="AK183:AL183"/>
    <mergeCell ref="A184:B184"/>
    <mergeCell ref="C184:D184"/>
    <mergeCell ref="E184:F184"/>
    <mergeCell ref="G184:H184"/>
    <mergeCell ref="I184:J184"/>
    <mergeCell ref="K184:L184"/>
    <mergeCell ref="M184:N184"/>
    <mergeCell ref="O184:P184"/>
    <mergeCell ref="Q184:R184"/>
    <mergeCell ref="Y183:Z183"/>
    <mergeCell ref="AA183:AB183"/>
    <mergeCell ref="AC183:AD183"/>
    <mergeCell ref="AE183:AF183"/>
    <mergeCell ref="AG183:AH183"/>
    <mergeCell ref="AI183:AJ183"/>
    <mergeCell ref="M183:N183"/>
    <mergeCell ref="O183:P183"/>
    <mergeCell ref="Q183:R183"/>
    <mergeCell ref="S183:T183"/>
    <mergeCell ref="U183:V183"/>
    <mergeCell ref="W183:X183"/>
    <mergeCell ref="AE182:AF182"/>
    <mergeCell ref="AG182:AH182"/>
    <mergeCell ref="AI182:AJ182"/>
    <mergeCell ref="AK182:AL182"/>
    <mergeCell ref="A183:B183"/>
    <mergeCell ref="C183:D183"/>
    <mergeCell ref="E183:F183"/>
    <mergeCell ref="G183:H183"/>
    <mergeCell ref="I183:J183"/>
    <mergeCell ref="K183:L183"/>
    <mergeCell ref="S182:T182"/>
    <mergeCell ref="U182:V182"/>
    <mergeCell ref="W182:X182"/>
    <mergeCell ref="Y182:Z182"/>
    <mergeCell ref="AA182:AB182"/>
    <mergeCell ref="AC182:AD182"/>
    <mergeCell ref="AK181:AL181"/>
    <mergeCell ref="A182:B182"/>
    <mergeCell ref="C182:D182"/>
    <mergeCell ref="E182:F182"/>
    <mergeCell ref="G182:H182"/>
    <mergeCell ref="I182:J182"/>
    <mergeCell ref="K182:L182"/>
    <mergeCell ref="M182:N182"/>
    <mergeCell ref="O182:P182"/>
    <mergeCell ref="Q182:R182"/>
    <mergeCell ref="Y181:Z181"/>
    <mergeCell ref="AA181:AB181"/>
    <mergeCell ref="AC181:AD181"/>
    <mergeCell ref="AE181:AF181"/>
    <mergeCell ref="AG181:AH181"/>
    <mergeCell ref="AI181:AJ181"/>
    <mergeCell ref="M181:N181"/>
    <mergeCell ref="O181:P181"/>
    <mergeCell ref="Q181:R181"/>
    <mergeCell ref="S181:T181"/>
    <mergeCell ref="U181:V181"/>
    <mergeCell ref="W181:X181"/>
    <mergeCell ref="AE180:AF180"/>
    <mergeCell ref="AG180:AH180"/>
    <mergeCell ref="AI180:AJ180"/>
    <mergeCell ref="AK180:AL180"/>
    <mergeCell ref="A181:B181"/>
    <mergeCell ref="C181:D181"/>
    <mergeCell ref="E181:F181"/>
    <mergeCell ref="G181:H181"/>
    <mergeCell ref="I181:J181"/>
    <mergeCell ref="K181:L181"/>
    <mergeCell ref="S180:T180"/>
    <mergeCell ref="U180:V180"/>
    <mergeCell ref="W180:X180"/>
    <mergeCell ref="Y180:Z180"/>
    <mergeCell ref="AA180:AB180"/>
    <mergeCell ref="AC180:AD180"/>
    <mergeCell ref="AK179:AL179"/>
    <mergeCell ref="A180:B180"/>
    <mergeCell ref="C180:D180"/>
    <mergeCell ref="E180:F180"/>
    <mergeCell ref="G180:H180"/>
    <mergeCell ref="I180:J180"/>
    <mergeCell ref="K180:L180"/>
    <mergeCell ref="M180:N180"/>
    <mergeCell ref="O180:P180"/>
    <mergeCell ref="Q180:R180"/>
    <mergeCell ref="Y179:Z179"/>
    <mergeCell ref="AA179:AB179"/>
    <mergeCell ref="AC179:AD179"/>
    <mergeCell ref="AE179:AF179"/>
    <mergeCell ref="AG179:AH179"/>
    <mergeCell ref="AI179:AJ179"/>
    <mergeCell ref="M179:N179"/>
    <mergeCell ref="O179:P179"/>
    <mergeCell ref="Q179:R179"/>
    <mergeCell ref="S179:T179"/>
    <mergeCell ref="U179:V179"/>
    <mergeCell ref="W179:X179"/>
    <mergeCell ref="AE178:AF178"/>
    <mergeCell ref="AG178:AH178"/>
    <mergeCell ref="AI178:AJ178"/>
    <mergeCell ref="AK178:AL178"/>
    <mergeCell ref="A179:B179"/>
    <mergeCell ref="C179:D179"/>
    <mergeCell ref="E179:F179"/>
    <mergeCell ref="G179:H179"/>
    <mergeCell ref="I179:J179"/>
    <mergeCell ref="K179:L179"/>
    <mergeCell ref="S178:T178"/>
    <mergeCell ref="U178:V178"/>
    <mergeCell ref="W178:X178"/>
    <mergeCell ref="Y178:Z178"/>
    <mergeCell ref="AA178:AB178"/>
    <mergeCell ref="AC178:AD178"/>
    <mergeCell ref="AK177:AL177"/>
    <mergeCell ref="A178:B178"/>
    <mergeCell ref="C178:D178"/>
    <mergeCell ref="E178:F178"/>
    <mergeCell ref="G178:H178"/>
    <mergeCell ref="I178:J178"/>
    <mergeCell ref="K178:L178"/>
    <mergeCell ref="M178:N178"/>
    <mergeCell ref="O178:P178"/>
    <mergeCell ref="Q178:R178"/>
    <mergeCell ref="Y177:Z177"/>
    <mergeCell ref="AA177:AB177"/>
    <mergeCell ref="AC177:AD177"/>
    <mergeCell ref="AE177:AF177"/>
    <mergeCell ref="AG177:AH177"/>
    <mergeCell ref="AI177:AJ177"/>
    <mergeCell ref="M177:N177"/>
    <mergeCell ref="O177:P177"/>
    <mergeCell ref="Q177:R177"/>
    <mergeCell ref="S177:T177"/>
    <mergeCell ref="U177:V177"/>
    <mergeCell ref="W177:X177"/>
    <mergeCell ref="AE176:AF176"/>
    <mergeCell ref="AG176:AH176"/>
    <mergeCell ref="AI176:AJ176"/>
    <mergeCell ref="AK176:AL176"/>
    <mergeCell ref="A177:B177"/>
    <mergeCell ref="C177:D177"/>
    <mergeCell ref="E177:F177"/>
    <mergeCell ref="G177:H177"/>
    <mergeCell ref="I177:J177"/>
    <mergeCell ref="K177:L177"/>
    <mergeCell ref="S176:T176"/>
    <mergeCell ref="U176:V176"/>
    <mergeCell ref="W176:X176"/>
    <mergeCell ref="Y176:Z176"/>
    <mergeCell ref="AA176:AB176"/>
    <mergeCell ref="AC176:AD176"/>
    <mergeCell ref="AK175:AL175"/>
    <mergeCell ref="A176:B176"/>
    <mergeCell ref="C176:D176"/>
    <mergeCell ref="E176:F176"/>
    <mergeCell ref="G176:H176"/>
    <mergeCell ref="I176:J176"/>
    <mergeCell ref="K176:L176"/>
    <mergeCell ref="M176:N176"/>
    <mergeCell ref="O176:P176"/>
    <mergeCell ref="Q176:R176"/>
    <mergeCell ref="Y175:Z175"/>
    <mergeCell ref="AA175:AB175"/>
    <mergeCell ref="AC175:AD175"/>
    <mergeCell ref="AE175:AF175"/>
    <mergeCell ref="AG175:AH175"/>
    <mergeCell ref="AI175:AJ175"/>
    <mergeCell ref="M175:N175"/>
    <mergeCell ref="O175:P175"/>
    <mergeCell ref="Q175:R175"/>
    <mergeCell ref="S175:T175"/>
    <mergeCell ref="U175:V175"/>
    <mergeCell ref="W175:X175"/>
    <mergeCell ref="AE174:AF174"/>
    <mergeCell ref="AG174:AH174"/>
    <mergeCell ref="AI174:AJ174"/>
    <mergeCell ref="AK174:AL174"/>
    <mergeCell ref="A175:B175"/>
    <mergeCell ref="C175:D175"/>
    <mergeCell ref="E175:F175"/>
    <mergeCell ref="G175:H175"/>
    <mergeCell ref="I175:J175"/>
    <mergeCell ref="K175:L175"/>
    <mergeCell ref="S174:T174"/>
    <mergeCell ref="U174:V174"/>
    <mergeCell ref="W174:X174"/>
    <mergeCell ref="Y174:Z174"/>
    <mergeCell ref="AA174:AB174"/>
    <mergeCell ref="AC174:AD174"/>
    <mergeCell ref="AK173:AL173"/>
    <mergeCell ref="A174:B174"/>
    <mergeCell ref="C174:D174"/>
    <mergeCell ref="E174:F174"/>
    <mergeCell ref="G174:H174"/>
    <mergeCell ref="I174:J174"/>
    <mergeCell ref="K174:L174"/>
    <mergeCell ref="M174:N174"/>
    <mergeCell ref="O174:P174"/>
    <mergeCell ref="Q174:R174"/>
    <mergeCell ref="Y173:Z173"/>
    <mergeCell ref="AA173:AB173"/>
    <mergeCell ref="AC173:AD173"/>
    <mergeCell ref="AE173:AF173"/>
    <mergeCell ref="AG173:AH173"/>
    <mergeCell ref="AI173:AJ173"/>
    <mergeCell ref="M173:N173"/>
    <mergeCell ref="O173:P173"/>
    <mergeCell ref="Q173:R173"/>
    <mergeCell ref="S173:T173"/>
    <mergeCell ref="U173:V173"/>
    <mergeCell ref="W173:X173"/>
    <mergeCell ref="AE172:AF172"/>
    <mergeCell ref="AG172:AH172"/>
    <mergeCell ref="AI172:AJ172"/>
    <mergeCell ref="AK172:AL172"/>
    <mergeCell ref="A173:B173"/>
    <mergeCell ref="C173:D173"/>
    <mergeCell ref="E173:F173"/>
    <mergeCell ref="G173:H173"/>
    <mergeCell ref="I173:J173"/>
    <mergeCell ref="K173:L173"/>
    <mergeCell ref="S172:T172"/>
    <mergeCell ref="U172:V172"/>
    <mergeCell ref="W172:X172"/>
    <mergeCell ref="Y172:Z172"/>
    <mergeCell ref="AA172:AB172"/>
    <mergeCell ref="AC172:AD172"/>
    <mergeCell ref="AK171:AL171"/>
    <mergeCell ref="A172:B172"/>
    <mergeCell ref="C172:D172"/>
    <mergeCell ref="E172:F172"/>
    <mergeCell ref="G172:H172"/>
    <mergeCell ref="I172:J172"/>
    <mergeCell ref="K172:L172"/>
    <mergeCell ref="M172:N172"/>
    <mergeCell ref="O172:P172"/>
    <mergeCell ref="Q172:R172"/>
    <mergeCell ref="Y171:Z171"/>
    <mergeCell ref="AA171:AB171"/>
    <mergeCell ref="AC171:AD171"/>
    <mergeCell ref="AE171:AF171"/>
    <mergeCell ref="AG171:AH171"/>
    <mergeCell ref="AI171:AJ171"/>
    <mergeCell ref="M171:N171"/>
    <mergeCell ref="O171:P171"/>
    <mergeCell ref="Q171:R171"/>
    <mergeCell ref="S171:T171"/>
    <mergeCell ref="U171:V171"/>
    <mergeCell ref="W171:X171"/>
    <mergeCell ref="S170:V170"/>
    <mergeCell ref="W170:Z170"/>
    <mergeCell ref="AA170:AD170"/>
    <mergeCell ref="AE170:AH170"/>
    <mergeCell ref="AI170:AL170"/>
    <mergeCell ref="C171:D171"/>
    <mergeCell ref="E171:F171"/>
    <mergeCell ref="G171:H171"/>
    <mergeCell ref="I171:J171"/>
    <mergeCell ref="K171:L171"/>
    <mergeCell ref="A165:C165"/>
    <mergeCell ref="D165:E165"/>
    <mergeCell ref="AB168:AJ168"/>
    <mergeCell ref="A169:H169"/>
    <mergeCell ref="AF169:AK169"/>
    <mergeCell ref="A170:B171"/>
    <mergeCell ref="C170:F170"/>
    <mergeCell ref="G170:J170"/>
    <mergeCell ref="K170:N170"/>
    <mergeCell ref="O170:R170"/>
    <mergeCell ref="A166:C166"/>
    <mergeCell ref="J166:Q166"/>
    <mergeCell ref="T166:V166"/>
    <mergeCell ref="D168:E168"/>
    <mergeCell ref="F168:G168"/>
    <mergeCell ref="H168:I168"/>
    <mergeCell ref="T167:V167"/>
    <mergeCell ref="F165:G165"/>
    <mergeCell ref="H165:I165"/>
    <mergeCell ref="J165:K165"/>
    <mergeCell ref="L165:N165"/>
    <mergeCell ref="O163:Q163"/>
    <mergeCell ref="T163:V163"/>
    <mergeCell ref="O164:Q164"/>
    <mergeCell ref="T164:V164"/>
    <mergeCell ref="O165:Q165"/>
    <mergeCell ref="T165:V165"/>
    <mergeCell ref="A164:C164"/>
    <mergeCell ref="D164:E164"/>
    <mergeCell ref="F164:G164"/>
    <mergeCell ref="H164:I164"/>
    <mergeCell ref="J164:K164"/>
    <mergeCell ref="L164:N164"/>
    <mergeCell ref="A163:C163"/>
    <mergeCell ref="D163:E163"/>
    <mergeCell ref="F163:G163"/>
    <mergeCell ref="H163:I163"/>
    <mergeCell ref="J163:K163"/>
    <mergeCell ref="L163:N163"/>
    <mergeCell ref="O161:Q161"/>
    <mergeCell ref="T161:V161"/>
    <mergeCell ref="A162:C162"/>
    <mergeCell ref="D162:E162"/>
    <mergeCell ref="F162:G162"/>
    <mergeCell ref="H162:I162"/>
    <mergeCell ref="J162:K162"/>
    <mergeCell ref="L162:N162"/>
    <mergeCell ref="O162:Q162"/>
    <mergeCell ref="T162:V162"/>
    <mergeCell ref="A161:C161"/>
    <mergeCell ref="D161:E161"/>
    <mergeCell ref="F161:G161"/>
    <mergeCell ref="H161:I161"/>
    <mergeCell ref="J161:K161"/>
    <mergeCell ref="L161:N161"/>
    <mergeCell ref="O159:Q159"/>
    <mergeCell ref="T159:V159"/>
    <mergeCell ref="A160:C160"/>
    <mergeCell ref="D160:E160"/>
    <mergeCell ref="F160:G160"/>
    <mergeCell ref="H160:I160"/>
    <mergeCell ref="J160:K160"/>
    <mergeCell ref="L160:N160"/>
    <mergeCell ref="O160:Q160"/>
    <mergeCell ref="T160:V160"/>
    <mergeCell ref="A159:C159"/>
    <mergeCell ref="D159:E159"/>
    <mergeCell ref="F159:G159"/>
    <mergeCell ref="H159:I159"/>
    <mergeCell ref="J159:K159"/>
    <mergeCell ref="L159:N159"/>
    <mergeCell ref="O157:Q157"/>
    <mergeCell ref="T157:V157"/>
    <mergeCell ref="A158:C158"/>
    <mergeCell ref="D158:E158"/>
    <mergeCell ref="F158:G158"/>
    <mergeCell ref="H158:I158"/>
    <mergeCell ref="J158:K158"/>
    <mergeCell ref="L158:N158"/>
    <mergeCell ref="O158:Q158"/>
    <mergeCell ref="T158:V158"/>
    <mergeCell ref="A157:C157"/>
    <mergeCell ref="D157:E157"/>
    <mergeCell ref="F157:G157"/>
    <mergeCell ref="H157:I157"/>
    <mergeCell ref="J157:K157"/>
    <mergeCell ref="L157:N157"/>
    <mergeCell ref="O155:Q155"/>
    <mergeCell ref="T155:V155"/>
    <mergeCell ref="A156:C156"/>
    <mergeCell ref="D156:E156"/>
    <mergeCell ref="F156:G156"/>
    <mergeCell ref="H156:I156"/>
    <mergeCell ref="J156:K156"/>
    <mergeCell ref="L156:N156"/>
    <mergeCell ref="O156:Q156"/>
    <mergeCell ref="T156:V156"/>
    <mergeCell ref="A155:C155"/>
    <mergeCell ref="D155:E155"/>
    <mergeCell ref="F155:G155"/>
    <mergeCell ref="H155:I155"/>
    <mergeCell ref="J155:K155"/>
    <mergeCell ref="L155:N155"/>
    <mergeCell ref="O153:Q153"/>
    <mergeCell ref="T153:V153"/>
    <mergeCell ref="A154:C154"/>
    <mergeCell ref="D154:E154"/>
    <mergeCell ref="F154:G154"/>
    <mergeCell ref="H154:I154"/>
    <mergeCell ref="J154:K154"/>
    <mergeCell ref="L154:N154"/>
    <mergeCell ref="O154:Q154"/>
    <mergeCell ref="T154:V154"/>
    <mergeCell ref="A153:C153"/>
    <mergeCell ref="D153:E153"/>
    <mergeCell ref="F153:G153"/>
    <mergeCell ref="H153:I153"/>
    <mergeCell ref="J153:K153"/>
    <mergeCell ref="L153:N153"/>
    <mergeCell ref="O151:Q151"/>
    <mergeCell ref="T151:V151"/>
    <mergeCell ref="A152:C152"/>
    <mergeCell ref="D152:E152"/>
    <mergeCell ref="F152:G152"/>
    <mergeCell ref="H152:I152"/>
    <mergeCell ref="J152:K152"/>
    <mergeCell ref="L152:N152"/>
    <mergeCell ref="O152:Q152"/>
    <mergeCell ref="T152:V152"/>
    <mergeCell ref="A151:C151"/>
    <mergeCell ref="D151:E151"/>
    <mergeCell ref="F151:G151"/>
    <mergeCell ref="H151:I151"/>
    <mergeCell ref="J151:K151"/>
    <mergeCell ref="L151:N151"/>
    <mergeCell ref="T149:V149"/>
    <mergeCell ref="A150:C150"/>
    <mergeCell ref="D150:E150"/>
    <mergeCell ref="F150:G150"/>
    <mergeCell ref="H150:I150"/>
    <mergeCell ref="J150:K150"/>
    <mergeCell ref="L150:N150"/>
    <mergeCell ref="O150:Q150"/>
    <mergeCell ref="T150:V150"/>
    <mergeCell ref="L148:N148"/>
    <mergeCell ref="O148:Q148"/>
    <mergeCell ref="T148:V148"/>
    <mergeCell ref="A149:C149"/>
    <mergeCell ref="D149:E149"/>
    <mergeCell ref="F149:G149"/>
    <mergeCell ref="H149:I149"/>
    <mergeCell ref="J149:K149"/>
    <mergeCell ref="L149:N149"/>
    <mergeCell ref="O149:Q149"/>
    <mergeCell ref="AA146:AB146"/>
    <mergeCell ref="AC146:AD146"/>
    <mergeCell ref="AE146:AF146"/>
    <mergeCell ref="AG146:AH146"/>
    <mergeCell ref="AI146:AJ146"/>
    <mergeCell ref="A148:C148"/>
    <mergeCell ref="D148:E148"/>
    <mergeCell ref="F148:G148"/>
    <mergeCell ref="H148:I148"/>
    <mergeCell ref="J148:K148"/>
    <mergeCell ref="F146:G146"/>
    <mergeCell ref="H146:I146"/>
    <mergeCell ref="J146:K146"/>
    <mergeCell ref="L146:N146"/>
    <mergeCell ref="W146:X146"/>
    <mergeCell ref="Y146:Z146"/>
    <mergeCell ref="S139:U139"/>
    <mergeCell ref="T140:X140"/>
    <mergeCell ref="A144:H144"/>
    <mergeCell ref="M144:Q144"/>
    <mergeCell ref="T144:W144"/>
    <mergeCell ref="A145:C146"/>
    <mergeCell ref="D145:E146"/>
    <mergeCell ref="F145:K145"/>
    <mergeCell ref="L145:N145"/>
    <mergeCell ref="O145:Q146"/>
    <mergeCell ref="A139:C139"/>
    <mergeCell ref="D139:F139"/>
    <mergeCell ref="G139:I139"/>
    <mergeCell ref="K139:L139"/>
    <mergeCell ref="N139:O139"/>
    <mergeCell ref="P139:R139"/>
    <mergeCell ref="S137:U137"/>
    <mergeCell ref="W137:X137"/>
    <mergeCell ref="A138:C138"/>
    <mergeCell ref="D138:F138"/>
    <mergeCell ref="G138:I138"/>
    <mergeCell ref="K138:L138"/>
    <mergeCell ref="N138:O138"/>
    <mergeCell ref="P138:R138"/>
    <mergeCell ref="S138:U138"/>
    <mergeCell ref="A137:C137"/>
    <mergeCell ref="D137:F137"/>
    <mergeCell ref="G137:I137"/>
    <mergeCell ref="K137:L137"/>
    <mergeCell ref="N137:O137"/>
    <mergeCell ref="P137:R137"/>
    <mergeCell ref="V134:X135"/>
    <mergeCell ref="J135:L135"/>
    <mergeCell ref="M135:O135"/>
    <mergeCell ref="G134:I135"/>
    <mergeCell ref="J134:O134"/>
    <mergeCell ref="A136:C136"/>
    <mergeCell ref="P136:R136"/>
    <mergeCell ref="S136:U136"/>
    <mergeCell ref="V136:X136"/>
    <mergeCell ref="A132:L132"/>
    <mergeCell ref="T132:X132"/>
    <mergeCell ref="A133:C135"/>
    <mergeCell ref="D133:O133"/>
    <mergeCell ref="P133:X133"/>
    <mergeCell ref="D134:F135"/>
    <mergeCell ref="P134:R135"/>
    <mergeCell ref="S134:U135"/>
    <mergeCell ref="O127:Q127"/>
    <mergeCell ref="AI127:AM127"/>
    <mergeCell ref="A131:C131"/>
    <mergeCell ref="D131:E131"/>
    <mergeCell ref="F131:G131"/>
    <mergeCell ref="H131:I131"/>
    <mergeCell ref="J131:K131"/>
    <mergeCell ref="L131:N131"/>
    <mergeCell ref="O131:Q131"/>
    <mergeCell ref="AF126:AG126"/>
    <mergeCell ref="AH126:AI126"/>
    <mergeCell ref="AJ126:AK126"/>
    <mergeCell ref="AL126:AM126"/>
    <mergeCell ref="A127:C127"/>
    <mergeCell ref="D127:E127"/>
    <mergeCell ref="F127:G127"/>
    <mergeCell ref="H127:I127"/>
    <mergeCell ref="J127:K127"/>
    <mergeCell ref="L127:N127"/>
    <mergeCell ref="T126:U126"/>
    <mergeCell ref="V126:W126"/>
    <mergeCell ref="X126:Y126"/>
    <mergeCell ref="Z126:AA126"/>
    <mergeCell ref="AB126:AC126"/>
    <mergeCell ref="R126:S126"/>
    <mergeCell ref="AD126:AE126"/>
    <mergeCell ref="AL125:AM125"/>
    <mergeCell ref="A126:C126"/>
    <mergeCell ref="D126:E126"/>
    <mergeCell ref="F126:G126"/>
    <mergeCell ref="H126:I126"/>
    <mergeCell ref="J126:K126"/>
    <mergeCell ref="L126:M126"/>
    <mergeCell ref="N126:O126"/>
    <mergeCell ref="P126:Q126"/>
    <mergeCell ref="Z125:AA125"/>
    <mergeCell ref="AB125:AC125"/>
    <mergeCell ref="AD125:AE125"/>
    <mergeCell ref="AF125:AG125"/>
    <mergeCell ref="AH125:AI125"/>
    <mergeCell ref="AJ125:AK125"/>
    <mergeCell ref="N125:O125"/>
    <mergeCell ref="P125:Q125"/>
    <mergeCell ref="R125:S125"/>
    <mergeCell ref="T125:U125"/>
    <mergeCell ref="V125:W125"/>
    <mergeCell ref="X125:Y125"/>
    <mergeCell ref="AF124:AG124"/>
    <mergeCell ref="AH124:AI124"/>
    <mergeCell ref="AJ124:AK124"/>
    <mergeCell ref="AL124:AM124"/>
    <mergeCell ref="A125:C125"/>
    <mergeCell ref="D125:E125"/>
    <mergeCell ref="F125:G125"/>
    <mergeCell ref="H125:I125"/>
    <mergeCell ref="J125:K125"/>
    <mergeCell ref="L125:M125"/>
    <mergeCell ref="T124:U124"/>
    <mergeCell ref="V124:W124"/>
    <mergeCell ref="X124:Y124"/>
    <mergeCell ref="Z124:AA124"/>
    <mergeCell ref="AB124:AC124"/>
    <mergeCell ref="AD124:AE124"/>
    <mergeCell ref="AL123:AM123"/>
    <mergeCell ref="A124:C124"/>
    <mergeCell ref="D124:E124"/>
    <mergeCell ref="F124:G124"/>
    <mergeCell ref="H124:I124"/>
    <mergeCell ref="J124:K124"/>
    <mergeCell ref="L124:M124"/>
    <mergeCell ref="N124:O124"/>
    <mergeCell ref="P124:Q124"/>
    <mergeCell ref="R124:S124"/>
    <mergeCell ref="Z123:AA123"/>
    <mergeCell ref="AB123:AC123"/>
    <mergeCell ref="AD123:AE123"/>
    <mergeCell ref="AF123:AG123"/>
    <mergeCell ref="AH123:AI123"/>
    <mergeCell ref="AJ123:AK123"/>
    <mergeCell ref="N123:O123"/>
    <mergeCell ref="P123:Q123"/>
    <mergeCell ref="R123:S123"/>
    <mergeCell ref="T123:U123"/>
    <mergeCell ref="V123:W123"/>
    <mergeCell ref="X123:Y123"/>
    <mergeCell ref="AF122:AG122"/>
    <mergeCell ref="AH122:AI122"/>
    <mergeCell ref="AJ122:AK122"/>
    <mergeCell ref="AL122:AM122"/>
    <mergeCell ref="A123:C123"/>
    <mergeCell ref="D123:E123"/>
    <mergeCell ref="F123:G123"/>
    <mergeCell ref="H123:I123"/>
    <mergeCell ref="J123:K123"/>
    <mergeCell ref="L123:M123"/>
    <mergeCell ref="T122:U122"/>
    <mergeCell ref="V122:W122"/>
    <mergeCell ref="X122:Y122"/>
    <mergeCell ref="Z122:AA122"/>
    <mergeCell ref="AB122:AC122"/>
    <mergeCell ref="AD122:AE122"/>
    <mergeCell ref="AL121:AM121"/>
    <mergeCell ref="A122:C122"/>
    <mergeCell ref="D122:E122"/>
    <mergeCell ref="F122:G122"/>
    <mergeCell ref="H122:I122"/>
    <mergeCell ref="J122:K122"/>
    <mergeCell ref="L122:M122"/>
    <mergeCell ref="N122:O122"/>
    <mergeCell ref="P122:Q122"/>
    <mergeCell ref="R122:S122"/>
    <mergeCell ref="Z121:AA121"/>
    <mergeCell ref="AB121:AC121"/>
    <mergeCell ref="AD121:AE121"/>
    <mergeCell ref="AF121:AG121"/>
    <mergeCell ref="AH121:AI121"/>
    <mergeCell ref="AJ121:AK121"/>
    <mergeCell ref="N121:O121"/>
    <mergeCell ref="P121:Q121"/>
    <mergeCell ref="R121:S121"/>
    <mergeCell ref="T121:U121"/>
    <mergeCell ref="V121:W121"/>
    <mergeCell ref="X121:Y121"/>
    <mergeCell ref="AF120:AG120"/>
    <mergeCell ref="AH120:AI120"/>
    <mergeCell ref="AJ120:AK120"/>
    <mergeCell ref="AL120:AM120"/>
    <mergeCell ref="A121:C121"/>
    <mergeCell ref="D121:E121"/>
    <mergeCell ref="F121:G121"/>
    <mergeCell ref="H121:I121"/>
    <mergeCell ref="J121:K121"/>
    <mergeCell ref="L121:M121"/>
    <mergeCell ref="T120:U120"/>
    <mergeCell ref="V120:W120"/>
    <mergeCell ref="X120:Y120"/>
    <mergeCell ref="Z120:AA120"/>
    <mergeCell ref="AB120:AC120"/>
    <mergeCell ref="AD120:AE120"/>
    <mergeCell ref="AL119:AM119"/>
    <mergeCell ref="A120:C120"/>
    <mergeCell ref="D120:E120"/>
    <mergeCell ref="F120:G120"/>
    <mergeCell ref="H120:I120"/>
    <mergeCell ref="J120:K120"/>
    <mergeCell ref="L120:M120"/>
    <mergeCell ref="N120:O120"/>
    <mergeCell ref="P120:Q120"/>
    <mergeCell ref="R120:S120"/>
    <mergeCell ref="Z119:AA119"/>
    <mergeCell ref="AB119:AC119"/>
    <mergeCell ref="AD119:AE119"/>
    <mergeCell ref="AF119:AG119"/>
    <mergeCell ref="AH119:AI119"/>
    <mergeCell ref="AJ119:AK119"/>
    <mergeCell ref="N119:O119"/>
    <mergeCell ref="P119:Q119"/>
    <mergeCell ref="R119:S119"/>
    <mergeCell ref="T119:U119"/>
    <mergeCell ref="V119:W119"/>
    <mergeCell ref="X119:Y119"/>
    <mergeCell ref="AF118:AG118"/>
    <mergeCell ref="AH118:AI118"/>
    <mergeCell ref="AJ118:AK118"/>
    <mergeCell ref="AL118:AM118"/>
    <mergeCell ref="A119:C119"/>
    <mergeCell ref="D119:E119"/>
    <mergeCell ref="F119:G119"/>
    <mergeCell ref="H119:I119"/>
    <mergeCell ref="J119:K119"/>
    <mergeCell ref="L119:M119"/>
    <mergeCell ref="T118:U118"/>
    <mergeCell ref="V118:W118"/>
    <mergeCell ref="X118:Y118"/>
    <mergeCell ref="Z118:AA118"/>
    <mergeCell ref="AB118:AC118"/>
    <mergeCell ref="AD118:AE118"/>
    <mergeCell ref="AL117:AM117"/>
    <mergeCell ref="A118:C118"/>
    <mergeCell ref="D118:E118"/>
    <mergeCell ref="F118:G118"/>
    <mergeCell ref="H118:I118"/>
    <mergeCell ref="J118:K118"/>
    <mergeCell ref="L118:M118"/>
    <mergeCell ref="N118:O118"/>
    <mergeCell ref="P118:Q118"/>
    <mergeCell ref="R118:S118"/>
    <mergeCell ref="Z117:AA117"/>
    <mergeCell ref="AB117:AC117"/>
    <mergeCell ref="AD117:AE117"/>
    <mergeCell ref="AF117:AG117"/>
    <mergeCell ref="AH117:AI117"/>
    <mergeCell ref="AJ117:AK117"/>
    <mergeCell ref="N117:O117"/>
    <mergeCell ref="P117:Q117"/>
    <mergeCell ref="R117:S117"/>
    <mergeCell ref="T117:U117"/>
    <mergeCell ref="V117:W117"/>
    <mergeCell ref="X117:Y117"/>
    <mergeCell ref="AF116:AG116"/>
    <mergeCell ref="AH116:AI116"/>
    <mergeCell ref="AJ116:AK116"/>
    <mergeCell ref="AL116:AM116"/>
    <mergeCell ref="A117:C117"/>
    <mergeCell ref="D117:E117"/>
    <mergeCell ref="F117:G117"/>
    <mergeCell ref="H117:I117"/>
    <mergeCell ref="J117:K117"/>
    <mergeCell ref="L117:M117"/>
    <mergeCell ref="T116:U116"/>
    <mergeCell ref="V116:W116"/>
    <mergeCell ref="X116:Y116"/>
    <mergeCell ref="Z116:AA116"/>
    <mergeCell ref="AB116:AC116"/>
    <mergeCell ref="AD116:AE116"/>
    <mergeCell ref="AL115:AM115"/>
    <mergeCell ref="A116:C116"/>
    <mergeCell ref="D116:E116"/>
    <mergeCell ref="F116:G116"/>
    <mergeCell ref="H116:I116"/>
    <mergeCell ref="J116:K116"/>
    <mergeCell ref="L116:M116"/>
    <mergeCell ref="N116:O116"/>
    <mergeCell ref="P116:Q116"/>
    <mergeCell ref="R116:S116"/>
    <mergeCell ref="Z115:AA115"/>
    <mergeCell ref="AB115:AC115"/>
    <mergeCell ref="AD115:AE115"/>
    <mergeCell ref="AF115:AG115"/>
    <mergeCell ref="AH115:AI115"/>
    <mergeCell ref="AJ115:AK115"/>
    <mergeCell ref="N115:O115"/>
    <mergeCell ref="P115:Q115"/>
    <mergeCell ref="R115:S115"/>
    <mergeCell ref="T115:U115"/>
    <mergeCell ref="V115:W115"/>
    <mergeCell ref="X115:Y115"/>
    <mergeCell ref="AF114:AG114"/>
    <mergeCell ref="AH114:AI114"/>
    <mergeCell ref="AJ114:AK114"/>
    <mergeCell ref="AL114:AM114"/>
    <mergeCell ref="A115:C115"/>
    <mergeCell ref="D115:E115"/>
    <mergeCell ref="F115:G115"/>
    <mergeCell ref="H115:I115"/>
    <mergeCell ref="J115:K115"/>
    <mergeCell ref="L115:M115"/>
    <mergeCell ref="T114:U114"/>
    <mergeCell ref="V114:W114"/>
    <mergeCell ref="X114:Y114"/>
    <mergeCell ref="Z114:AA114"/>
    <mergeCell ref="AB114:AC114"/>
    <mergeCell ref="AD114:AE114"/>
    <mergeCell ref="AL113:AM113"/>
    <mergeCell ref="A114:C114"/>
    <mergeCell ref="D114:E114"/>
    <mergeCell ref="F114:G114"/>
    <mergeCell ref="H114:I114"/>
    <mergeCell ref="J114:K114"/>
    <mergeCell ref="L114:M114"/>
    <mergeCell ref="N114:O114"/>
    <mergeCell ref="P114:Q114"/>
    <mergeCell ref="R114:S114"/>
    <mergeCell ref="Z113:AA113"/>
    <mergeCell ref="AB113:AC113"/>
    <mergeCell ref="AD113:AE113"/>
    <mergeCell ref="AF113:AG113"/>
    <mergeCell ref="AH113:AI113"/>
    <mergeCell ref="AJ113:AK113"/>
    <mergeCell ref="N113:O113"/>
    <mergeCell ref="P113:Q113"/>
    <mergeCell ref="R113:S113"/>
    <mergeCell ref="T113:U113"/>
    <mergeCell ref="V113:W113"/>
    <mergeCell ref="X113:Y113"/>
    <mergeCell ref="AF112:AG112"/>
    <mergeCell ref="AH112:AI112"/>
    <mergeCell ref="AJ112:AK112"/>
    <mergeCell ref="AL112:AM112"/>
    <mergeCell ref="A113:C113"/>
    <mergeCell ref="D113:E113"/>
    <mergeCell ref="F113:G113"/>
    <mergeCell ref="H113:I113"/>
    <mergeCell ref="J113:K113"/>
    <mergeCell ref="L113:M113"/>
    <mergeCell ref="T112:U112"/>
    <mergeCell ref="V112:W112"/>
    <mergeCell ref="X112:Y112"/>
    <mergeCell ref="Z112:AA112"/>
    <mergeCell ref="AB112:AC112"/>
    <mergeCell ref="AD112:AE112"/>
    <mergeCell ref="AL111:AM111"/>
    <mergeCell ref="A112:C112"/>
    <mergeCell ref="D112:E112"/>
    <mergeCell ref="F112:G112"/>
    <mergeCell ref="H112:I112"/>
    <mergeCell ref="J112:K112"/>
    <mergeCell ref="L112:M112"/>
    <mergeCell ref="N112:O112"/>
    <mergeCell ref="P112:Q112"/>
    <mergeCell ref="R112:S112"/>
    <mergeCell ref="Z111:AA111"/>
    <mergeCell ref="AB111:AC111"/>
    <mergeCell ref="AD111:AE111"/>
    <mergeCell ref="AF111:AG111"/>
    <mergeCell ref="AH111:AI111"/>
    <mergeCell ref="AJ111:AK111"/>
    <mergeCell ref="N111:O111"/>
    <mergeCell ref="P111:Q111"/>
    <mergeCell ref="R111:S111"/>
    <mergeCell ref="T111:U111"/>
    <mergeCell ref="V111:W111"/>
    <mergeCell ref="X111:Y111"/>
    <mergeCell ref="AF110:AG110"/>
    <mergeCell ref="AH110:AI110"/>
    <mergeCell ref="AJ110:AK110"/>
    <mergeCell ref="AL110:AM110"/>
    <mergeCell ref="A111:C111"/>
    <mergeCell ref="D111:E111"/>
    <mergeCell ref="F111:G111"/>
    <mergeCell ref="H111:I111"/>
    <mergeCell ref="J111:K111"/>
    <mergeCell ref="L111:M111"/>
    <mergeCell ref="T110:U110"/>
    <mergeCell ref="V110:W110"/>
    <mergeCell ref="X110:Y110"/>
    <mergeCell ref="Z110:AA110"/>
    <mergeCell ref="AB110:AC110"/>
    <mergeCell ref="AD110:AE110"/>
    <mergeCell ref="AL109:AM109"/>
    <mergeCell ref="A110:C110"/>
    <mergeCell ref="D110:E110"/>
    <mergeCell ref="F110:G110"/>
    <mergeCell ref="H110:I110"/>
    <mergeCell ref="J110:K110"/>
    <mergeCell ref="L110:M110"/>
    <mergeCell ref="N110:O110"/>
    <mergeCell ref="P110:Q110"/>
    <mergeCell ref="R110:S110"/>
    <mergeCell ref="Z109:AA109"/>
    <mergeCell ref="AB109:AC109"/>
    <mergeCell ref="AD109:AE109"/>
    <mergeCell ref="AF109:AG109"/>
    <mergeCell ref="AH109:AI109"/>
    <mergeCell ref="AJ109:AK109"/>
    <mergeCell ref="N109:O109"/>
    <mergeCell ref="P109:Q109"/>
    <mergeCell ref="R109:S109"/>
    <mergeCell ref="T109:U109"/>
    <mergeCell ref="V109:W109"/>
    <mergeCell ref="X109:Y109"/>
    <mergeCell ref="AF108:AG108"/>
    <mergeCell ref="AH108:AI108"/>
    <mergeCell ref="AJ108:AK108"/>
    <mergeCell ref="AL108:AM108"/>
    <mergeCell ref="A109:C109"/>
    <mergeCell ref="D109:E109"/>
    <mergeCell ref="F109:G109"/>
    <mergeCell ref="H109:I109"/>
    <mergeCell ref="J109:K109"/>
    <mergeCell ref="L109:M109"/>
    <mergeCell ref="T108:U108"/>
    <mergeCell ref="V108:W108"/>
    <mergeCell ref="X108:Y108"/>
    <mergeCell ref="Z108:AA108"/>
    <mergeCell ref="AB108:AC108"/>
    <mergeCell ref="AD108:AE108"/>
    <mergeCell ref="AL107:AM107"/>
    <mergeCell ref="A108:C108"/>
    <mergeCell ref="D108:E108"/>
    <mergeCell ref="F108:G108"/>
    <mergeCell ref="H108:I108"/>
    <mergeCell ref="J108:K108"/>
    <mergeCell ref="L108:M108"/>
    <mergeCell ref="N108:O108"/>
    <mergeCell ref="P108:Q108"/>
    <mergeCell ref="R108:S108"/>
    <mergeCell ref="Z107:AA107"/>
    <mergeCell ref="AB107:AC107"/>
    <mergeCell ref="AD107:AE107"/>
    <mergeCell ref="AF107:AG107"/>
    <mergeCell ref="AH107:AI107"/>
    <mergeCell ref="AJ107:AK107"/>
    <mergeCell ref="N107:O107"/>
    <mergeCell ref="P107:Q107"/>
    <mergeCell ref="R107:S107"/>
    <mergeCell ref="T107:U107"/>
    <mergeCell ref="V107:W107"/>
    <mergeCell ref="X107:Y107"/>
    <mergeCell ref="A107:C107"/>
    <mergeCell ref="D107:E107"/>
    <mergeCell ref="F107:G107"/>
    <mergeCell ref="H107:I107"/>
    <mergeCell ref="J107:K107"/>
    <mergeCell ref="L107:M107"/>
    <mergeCell ref="AB106:AC106"/>
    <mergeCell ref="AD106:AE106"/>
    <mergeCell ref="AF106:AG106"/>
    <mergeCell ref="AH106:AI106"/>
    <mergeCell ref="AJ106:AK106"/>
    <mergeCell ref="AL106:AM106"/>
    <mergeCell ref="P106:Q106"/>
    <mergeCell ref="R106:S106"/>
    <mergeCell ref="T106:U106"/>
    <mergeCell ref="V106:W106"/>
    <mergeCell ref="X106:Y106"/>
    <mergeCell ref="Z106:AA106"/>
    <mergeCell ref="D106:E106"/>
    <mergeCell ref="F106:G106"/>
    <mergeCell ref="H106:I106"/>
    <mergeCell ref="J106:K106"/>
    <mergeCell ref="L106:M106"/>
    <mergeCell ref="N106:O106"/>
    <mergeCell ref="A103:C103"/>
    <mergeCell ref="A104:G104"/>
    <mergeCell ref="AC104:AM104"/>
    <mergeCell ref="A105:C106"/>
    <mergeCell ref="D105:I105"/>
    <mergeCell ref="J105:O105"/>
    <mergeCell ref="P105:U105"/>
    <mergeCell ref="V105:AA105"/>
    <mergeCell ref="AB105:AG105"/>
    <mergeCell ref="AH105:AM105"/>
    <mergeCell ref="Z97:AB97"/>
    <mergeCell ref="AC97:AE97"/>
    <mergeCell ref="AF97:AH97"/>
    <mergeCell ref="AI97:AK97"/>
    <mergeCell ref="S98:Y98"/>
    <mergeCell ref="Z98:AB98"/>
    <mergeCell ref="AC98:AE98"/>
    <mergeCell ref="AF98:AH98"/>
    <mergeCell ref="AI98:AK98"/>
    <mergeCell ref="Z95:AB95"/>
    <mergeCell ref="AC95:AE95"/>
    <mergeCell ref="AF95:AH95"/>
    <mergeCell ref="AI95:AK95"/>
    <mergeCell ref="Z96:AB96"/>
    <mergeCell ref="AC96:AE96"/>
    <mergeCell ref="AF96:AH96"/>
    <mergeCell ref="AI96:AK96"/>
    <mergeCell ref="Z93:AB93"/>
    <mergeCell ref="AC93:AE93"/>
    <mergeCell ref="AF93:AH93"/>
    <mergeCell ref="AI93:AK93"/>
    <mergeCell ref="Z94:AB94"/>
    <mergeCell ref="AC94:AE94"/>
    <mergeCell ref="AF94:AH94"/>
    <mergeCell ref="AI94:AK94"/>
    <mergeCell ref="AF91:AH91"/>
    <mergeCell ref="AI91:AK91"/>
    <mergeCell ref="E92:G92"/>
    <mergeCell ref="H92:J92"/>
    <mergeCell ref="Z92:AB92"/>
    <mergeCell ref="AC92:AE92"/>
    <mergeCell ref="AF92:AH92"/>
    <mergeCell ref="AI92:AK92"/>
    <mergeCell ref="E91:G91"/>
    <mergeCell ref="H91:J91"/>
    <mergeCell ref="K91:M91"/>
    <mergeCell ref="N91:P91"/>
    <mergeCell ref="Z91:AB91"/>
    <mergeCell ref="AC91:AE91"/>
    <mergeCell ref="AF89:AH89"/>
    <mergeCell ref="AI89:AK89"/>
    <mergeCell ref="E90:G90"/>
    <mergeCell ref="H90:J90"/>
    <mergeCell ref="K90:M90"/>
    <mergeCell ref="N90:P90"/>
    <mergeCell ref="Z90:AB90"/>
    <mergeCell ref="AC90:AE90"/>
    <mergeCell ref="AF90:AH90"/>
    <mergeCell ref="AI90:AK90"/>
    <mergeCell ref="AC88:AE88"/>
    <mergeCell ref="AF88:AH88"/>
    <mergeCell ref="AI88:AK88"/>
    <mergeCell ref="E89:G89"/>
    <mergeCell ref="H89:J89"/>
    <mergeCell ref="K89:M89"/>
    <mergeCell ref="N89:P89"/>
    <mergeCell ref="S89:Y89"/>
    <mergeCell ref="Z89:AB89"/>
    <mergeCell ref="AC89:AE89"/>
    <mergeCell ref="Z87:AB87"/>
    <mergeCell ref="AC87:AE87"/>
    <mergeCell ref="AF87:AH87"/>
    <mergeCell ref="AI87:AK87"/>
    <mergeCell ref="E88:G88"/>
    <mergeCell ref="H88:J88"/>
    <mergeCell ref="K88:M88"/>
    <mergeCell ref="N88:P88"/>
    <mergeCell ref="S88:Y88"/>
    <mergeCell ref="Z88:AB88"/>
    <mergeCell ref="A86:G86"/>
    <mergeCell ref="S86:X86"/>
    <mergeCell ref="E87:G87"/>
    <mergeCell ref="H87:J87"/>
    <mergeCell ref="K87:M87"/>
    <mergeCell ref="N87:P87"/>
    <mergeCell ref="P80:R80"/>
    <mergeCell ref="S80:U80"/>
    <mergeCell ref="V80:X80"/>
    <mergeCell ref="Y80:AA80"/>
    <mergeCell ref="AB80:AD80"/>
    <mergeCell ref="X81:AD81"/>
    <mergeCell ref="P79:R79"/>
    <mergeCell ref="S79:U79"/>
    <mergeCell ref="V79:X79"/>
    <mergeCell ref="Y79:AA79"/>
    <mergeCell ref="AB79:AD79"/>
    <mergeCell ref="A80:C80"/>
    <mergeCell ref="D80:F80"/>
    <mergeCell ref="G80:I80"/>
    <mergeCell ref="J80:L80"/>
    <mergeCell ref="M80:O80"/>
    <mergeCell ref="P78:R78"/>
    <mergeCell ref="S78:U78"/>
    <mergeCell ref="V78:X78"/>
    <mergeCell ref="Y78:AA78"/>
    <mergeCell ref="AB78:AD78"/>
    <mergeCell ref="A79:C79"/>
    <mergeCell ref="D79:F79"/>
    <mergeCell ref="G79:I79"/>
    <mergeCell ref="J79:L79"/>
    <mergeCell ref="M79:O79"/>
    <mergeCell ref="P77:R77"/>
    <mergeCell ref="S77:U77"/>
    <mergeCell ref="V77:X77"/>
    <mergeCell ref="Y77:AA77"/>
    <mergeCell ref="AB77:AD77"/>
    <mergeCell ref="A78:C78"/>
    <mergeCell ref="D78:F78"/>
    <mergeCell ref="G78:I78"/>
    <mergeCell ref="J78:L78"/>
    <mergeCell ref="M78:O78"/>
    <mergeCell ref="P76:R76"/>
    <mergeCell ref="S76:U76"/>
    <mergeCell ref="V76:X76"/>
    <mergeCell ref="Y76:AA76"/>
    <mergeCell ref="AB76:AD76"/>
    <mergeCell ref="A77:C77"/>
    <mergeCell ref="D77:F77"/>
    <mergeCell ref="G77:I77"/>
    <mergeCell ref="J77:L77"/>
    <mergeCell ref="M77:O77"/>
    <mergeCell ref="P75:R75"/>
    <mergeCell ref="S75:U75"/>
    <mergeCell ref="V75:X75"/>
    <mergeCell ref="Y75:AA75"/>
    <mergeCell ref="AB75:AD75"/>
    <mergeCell ref="A76:C76"/>
    <mergeCell ref="D76:F76"/>
    <mergeCell ref="G76:I76"/>
    <mergeCell ref="J76:L76"/>
    <mergeCell ref="M76:O76"/>
    <mergeCell ref="P74:R74"/>
    <mergeCell ref="S74:U74"/>
    <mergeCell ref="V74:X74"/>
    <mergeCell ref="Y74:AA74"/>
    <mergeCell ref="AB74:AD74"/>
    <mergeCell ref="A75:C75"/>
    <mergeCell ref="D75:F75"/>
    <mergeCell ref="G75:I75"/>
    <mergeCell ref="J75:L75"/>
    <mergeCell ref="M75:O75"/>
    <mergeCell ref="P73:R73"/>
    <mergeCell ref="S73:U73"/>
    <mergeCell ref="V73:X73"/>
    <mergeCell ref="Y73:AA73"/>
    <mergeCell ref="AB73:AD73"/>
    <mergeCell ref="A74:C74"/>
    <mergeCell ref="D74:F74"/>
    <mergeCell ref="G74:I74"/>
    <mergeCell ref="J74:L74"/>
    <mergeCell ref="M74:O74"/>
    <mergeCell ref="P72:R72"/>
    <mergeCell ref="S72:U72"/>
    <mergeCell ref="V72:X72"/>
    <mergeCell ref="Y72:AA72"/>
    <mergeCell ref="AB72:AD72"/>
    <mergeCell ref="A73:C73"/>
    <mergeCell ref="D73:F73"/>
    <mergeCell ref="G73:I73"/>
    <mergeCell ref="J73:L73"/>
    <mergeCell ref="M73:O73"/>
    <mergeCell ref="A71:G71"/>
    <mergeCell ref="A72:C72"/>
    <mergeCell ref="D72:F72"/>
    <mergeCell ref="G72:I72"/>
    <mergeCell ref="J72:L72"/>
    <mergeCell ref="M72:O72"/>
    <mergeCell ref="T68:V68"/>
    <mergeCell ref="W68:Y68"/>
    <mergeCell ref="Z68:AB68"/>
    <mergeCell ref="AC68:AE68"/>
    <mergeCell ref="AF68:AH68"/>
    <mergeCell ref="AI68:AK68"/>
    <mergeCell ref="C68:D68"/>
    <mergeCell ref="E68:G68"/>
    <mergeCell ref="H68:J68"/>
    <mergeCell ref="K68:M68"/>
    <mergeCell ref="N68:P68"/>
    <mergeCell ref="Q68:S68"/>
    <mergeCell ref="T67:V67"/>
    <mergeCell ref="W67:Y67"/>
    <mergeCell ref="Z67:AB67"/>
    <mergeCell ref="AC67:AE67"/>
    <mergeCell ref="AF67:AH67"/>
    <mergeCell ref="AI67:AK67"/>
    <mergeCell ref="AC66:AE66"/>
    <mergeCell ref="AF66:AH66"/>
    <mergeCell ref="AI66:AK66"/>
    <mergeCell ref="A67:B68"/>
    <mergeCell ref="C67:D67"/>
    <mergeCell ref="E67:G67"/>
    <mergeCell ref="H67:J67"/>
    <mergeCell ref="K67:M67"/>
    <mergeCell ref="N67:P67"/>
    <mergeCell ref="Q67:S67"/>
    <mergeCell ref="AI65:AK65"/>
    <mergeCell ref="C66:D66"/>
    <mergeCell ref="E66:G66"/>
    <mergeCell ref="H66:J66"/>
    <mergeCell ref="K66:M66"/>
    <mergeCell ref="N66:P66"/>
    <mergeCell ref="Q66:S66"/>
    <mergeCell ref="T66:V66"/>
    <mergeCell ref="W66:Y66"/>
    <mergeCell ref="Z66:AB66"/>
    <mergeCell ref="Q65:S65"/>
    <mergeCell ref="T65:V65"/>
    <mergeCell ref="W65:Y65"/>
    <mergeCell ref="Z65:AB65"/>
    <mergeCell ref="AC65:AE65"/>
    <mergeCell ref="AF65:AH65"/>
    <mergeCell ref="A65:B66"/>
    <mergeCell ref="C65:D65"/>
    <mergeCell ref="E65:G65"/>
    <mergeCell ref="H65:J65"/>
    <mergeCell ref="K65:M65"/>
    <mergeCell ref="N65:P65"/>
    <mergeCell ref="T64:V64"/>
    <mergeCell ref="W64:Y64"/>
    <mergeCell ref="Z64:AB64"/>
    <mergeCell ref="AC64:AE64"/>
    <mergeCell ref="AF64:AH64"/>
    <mergeCell ref="AI64:AK64"/>
    <mergeCell ref="C64:D64"/>
    <mergeCell ref="E64:G64"/>
    <mergeCell ref="H64:J64"/>
    <mergeCell ref="K64:M64"/>
    <mergeCell ref="N64:P64"/>
    <mergeCell ref="Q64:S64"/>
    <mergeCell ref="T63:V63"/>
    <mergeCell ref="W63:Y63"/>
    <mergeCell ref="Z63:AB63"/>
    <mergeCell ref="AC63:AE63"/>
    <mergeCell ref="AF63:AH63"/>
    <mergeCell ref="AI63:AK63"/>
    <mergeCell ref="AC62:AE62"/>
    <mergeCell ref="AF62:AH62"/>
    <mergeCell ref="AI62:AK62"/>
    <mergeCell ref="A63:B64"/>
    <mergeCell ref="C63:D63"/>
    <mergeCell ref="E63:G63"/>
    <mergeCell ref="H63:J63"/>
    <mergeCell ref="K63:M63"/>
    <mergeCell ref="N63:P63"/>
    <mergeCell ref="Q63:S63"/>
    <mergeCell ref="AI61:AK61"/>
    <mergeCell ref="C62:D62"/>
    <mergeCell ref="E62:G62"/>
    <mergeCell ref="H62:J62"/>
    <mergeCell ref="K62:M62"/>
    <mergeCell ref="N62:P62"/>
    <mergeCell ref="Q62:S62"/>
    <mergeCell ref="T62:V62"/>
    <mergeCell ref="W62:Y62"/>
    <mergeCell ref="Z62:AB62"/>
    <mergeCell ref="Q61:S61"/>
    <mergeCell ref="T61:V61"/>
    <mergeCell ref="W61:Y61"/>
    <mergeCell ref="Z61:AB61"/>
    <mergeCell ref="AC61:AE61"/>
    <mergeCell ref="AF61:AH61"/>
    <mergeCell ref="A61:B62"/>
    <mergeCell ref="C61:D61"/>
    <mergeCell ref="E61:G61"/>
    <mergeCell ref="H61:J61"/>
    <mergeCell ref="K61:M61"/>
    <mergeCell ref="N61:P61"/>
    <mergeCell ref="T60:V60"/>
    <mergeCell ref="W60:Y60"/>
    <mergeCell ref="Z60:AB60"/>
    <mergeCell ref="AC60:AE60"/>
    <mergeCell ref="AF60:AH60"/>
    <mergeCell ref="AI60:AK60"/>
    <mergeCell ref="C60:D60"/>
    <mergeCell ref="E60:G60"/>
    <mergeCell ref="H60:J60"/>
    <mergeCell ref="K60:M60"/>
    <mergeCell ref="N60:P60"/>
    <mergeCell ref="Q60:S60"/>
    <mergeCell ref="T59:V59"/>
    <mergeCell ref="W59:Y59"/>
    <mergeCell ref="Z59:AB59"/>
    <mergeCell ref="AC59:AE59"/>
    <mergeCell ref="AF59:AH59"/>
    <mergeCell ref="AI59:AK59"/>
    <mergeCell ref="AC58:AE58"/>
    <mergeCell ref="AF58:AH58"/>
    <mergeCell ref="AI58:AK58"/>
    <mergeCell ref="A59:B60"/>
    <mergeCell ref="C59:D59"/>
    <mergeCell ref="E59:G59"/>
    <mergeCell ref="H59:J59"/>
    <mergeCell ref="K59:M59"/>
    <mergeCell ref="N59:P59"/>
    <mergeCell ref="Q59:S59"/>
    <mergeCell ref="AI57:AK57"/>
    <mergeCell ref="C58:D58"/>
    <mergeCell ref="E58:G58"/>
    <mergeCell ref="H58:J58"/>
    <mergeCell ref="K58:M58"/>
    <mergeCell ref="N58:P58"/>
    <mergeCell ref="Q58:S58"/>
    <mergeCell ref="T58:V58"/>
    <mergeCell ref="W58:Y58"/>
    <mergeCell ref="Z58:AB58"/>
    <mergeCell ref="Q57:S57"/>
    <mergeCell ref="T57:V57"/>
    <mergeCell ref="W57:Y57"/>
    <mergeCell ref="Z57:AB57"/>
    <mergeCell ref="AC57:AE57"/>
    <mergeCell ref="AF57:AH57"/>
    <mergeCell ref="A57:B58"/>
    <mergeCell ref="C57:D57"/>
    <mergeCell ref="E57:G57"/>
    <mergeCell ref="H57:J57"/>
    <mergeCell ref="K57:M57"/>
    <mergeCell ref="N57:P57"/>
    <mergeCell ref="T56:V56"/>
    <mergeCell ref="W56:Y56"/>
    <mergeCell ref="Z56:AB56"/>
    <mergeCell ref="AC56:AE56"/>
    <mergeCell ref="AF56:AH56"/>
    <mergeCell ref="AI56:AK56"/>
    <mergeCell ref="Z52:AA52"/>
    <mergeCell ref="AB52:AD52"/>
    <mergeCell ref="AE52:AG52"/>
    <mergeCell ref="A56:B56"/>
    <mergeCell ref="C56:D56"/>
    <mergeCell ref="E56:G56"/>
    <mergeCell ref="H56:J56"/>
    <mergeCell ref="K56:M56"/>
    <mergeCell ref="N56:P56"/>
    <mergeCell ref="Q56:S56"/>
    <mergeCell ref="N52:O52"/>
    <mergeCell ref="P52:Q52"/>
    <mergeCell ref="R52:S52"/>
    <mergeCell ref="T52:U52"/>
    <mergeCell ref="V52:W52"/>
    <mergeCell ref="X52:Y52"/>
    <mergeCell ref="B52:C52"/>
    <mergeCell ref="D52:E52"/>
    <mergeCell ref="F52:G52"/>
    <mergeCell ref="H52:I52"/>
    <mergeCell ref="J52:K52"/>
    <mergeCell ref="L52:M52"/>
    <mergeCell ref="T51:U51"/>
    <mergeCell ref="V51:W51"/>
    <mergeCell ref="X51:Y51"/>
    <mergeCell ref="Z51:AA51"/>
    <mergeCell ref="AB51:AD51"/>
    <mergeCell ref="AE51:AG51"/>
    <mergeCell ref="Z50:AA50"/>
    <mergeCell ref="B51:C51"/>
    <mergeCell ref="D51:E51"/>
    <mergeCell ref="F51:G51"/>
    <mergeCell ref="H51:I51"/>
    <mergeCell ref="J51:K51"/>
    <mergeCell ref="L51:M51"/>
    <mergeCell ref="N51:O51"/>
    <mergeCell ref="P51:Q51"/>
    <mergeCell ref="R51:S51"/>
    <mergeCell ref="N50:O50"/>
    <mergeCell ref="P50:Q50"/>
    <mergeCell ref="R50:S50"/>
    <mergeCell ref="T50:U50"/>
    <mergeCell ref="V50:W50"/>
    <mergeCell ref="X50:Y50"/>
    <mergeCell ref="R49:S49"/>
    <mergeCell ref="T49:U49"/>
    <mergeCell ref="V49:W49"/>
    <mergeCell ref="X49:Y49"/>
    <mergeCell ref="Z49:AA49"/>
    <mergeCell ref="D50:E50"/>
    <mergeCell ref="F50:G50"/>
    <mergeCell ref="H50:I50"/>
    <mergeCell ref="J50:K50"/>
    <mergeCell ref="L50:M50"/>
    <mergeCell ref="Z48:AA48"/>
    <mergeCell ref="AB48:AD50"/>
    <mergeCell ref="AE48:AG50"/>
    <mergeCell ref="D49:E49"/>
    <mergeCell ref="F49:G49"/>
    <mergeCell ref="H49:I49"/>
    <mergeCell ref="J49:K49"/>
    <mergeCell ref="L49:M49"/>
    <mergeCell ref="N49:O49"/>
    <mergeCell ref="P49:Q49"/>
    <mergeCell ref="N48:O48"/>
    <mergeCell ref="P48:Q48"/>
    <mergeCell ref="R48:S48"/>
    <mergeCell ref="T48:U48"/>
    <mergeCell ref="V48:W48"/>
    <mergeCell ref="X48:Y48"/>
    <mergeCell ref="Z47:AA47"/>
    <mergeCell ref="AB47:AD47"/>
    <mergeCell ref="AE47:AG47"/>
    <mergeCell ref="A48:A52"/>
    <mergeCell ref="B48:B50"/>
    <mergeCell ref="D48:E48"/>
    <mergeCell ref="F48:G48"/>
    <mergeCell ref="H48:I48"/>
    <mergeCell ref="J48:K48"/>
    <mergeCell ref="L48:M48"/>
    <mergeCell ref="N47:O47"/>
    <mergeCell ref="P47:Q47"/>
    <mergeCell ref="R47:S47"/>
    <mergeCell ref="T47:U47"/>
    <mergeCell ref="V47:W47"/>
    <mergeCell ref="X47:Y47"/>
    <mergeCell ref="B47:C47"/>
    <mergeCell ref="D47:E47"/>
    <mergeCell ref="F47:G47"/>
    <mergeCell ref="H47:I47"/>
    <mergeCell ref="J47:K47"/>
    <mergeCell ref="L47:M47"/>
    <mergeCell ref="T46:U46"/>
    <mergeCell ref="V46:W46"/>
    <mergeCell ref="X46:Y46"/>
    <mergeCell ref="Z46:AA46"/>
    <mergeCell ref="AB46:AD46"/>
    <mergeCell ref="AE46:AG46"/>
    <mergeCell ref="Z45:AA45"/>
    <mergeCell ref="B46:C46"/>
    <mergeCell ref="D46:E46"/>
    <mergeCell ref="F46:G46"/>
    <mergeCell ref="H46:I46"/>
    <mergeCell ref="J46:K46"/>
    <mergeCell ref="L46:M46"/>
    <mergeCell ref="N46:O46"/>
    <mergeCell ref="P46:Q46"/>
    <mergeCell ref="R46:S46"/>
    <mergeCell ref="N45:O45"/>
    <mergeCell ref="P45:Q45"/>
    <mergeCell ref="R45:S45"/>
    <mergeCell ref="T45:U45"/>
    <mergeCell ref="V45:W45"/>
    <mergeCell ref="X45:Y45"/>
    <mergeCell ref="R44:S44"/>
    <mergeCell ref="T44:U44"/>
    <mergeCell ref="V44:W44"/>
    <mergeCell ref="X44:Y44"/>
    <mergeCell ref="Z44:AA44"/>
    <mergeCell ref="D45:E45"/>
    <mergeCell ref="F45:G45"/>
    <mergeCell ref="H45:I45"/>
    <mergeCell ref="J45:K45"/>
    <mergeCell ref="L45:M45"/>
    <mergeCell ref="Z43:AA43"/>
    <mergeCell ref="AB43:AD45"/>
    <mergeCell ref="AE43:AG45"/>
    <mergeCell ref="D44:E44"/>
    <mergeCell ref="F44:G44"/>
    <mergeCell ref="H44:I44"/>
    <mergeCell ref="J44:K44"/>
    <mergeCell ref="L44:M44"/>
    <mergeCell ref="N44:O44"/>
    <mergeCell ref="P44:Q44"/>
    <mergeCell ref="N43:O43"/>
    <mergeCell ref="P43:Q43"/>
    <mergeCell ref="R43:S43"/>
    <mergeCell ref="T43:U43"/>
    <mergeCell ref="V43:W43"/>
    <mergeCell ref="X43:Y43"/>
    <mergeCell ref="V42:W42"/>
    <mergeCell ref="X42:Y42"/>
    <mergeCell ref="Z42:AA42"/>
    <mergeCell ref="AB42:AD42"/>
    <mergeCell ref="AE42:AG42"/>
    <mergeCell ref="A43:A47"/>
    <mergeCell ref="B43:B45"/>
    <mergeCell ref="D43:E43"/>
    <mergeCell ref="F43:G43"/>
    <mergeCell ref="H43:I43"/>
    <mergeCell ref="AC41:AG41"/>
    <mergeCell ref="A42:C42"/>
    <mergeCell ref="D42:E42"/>
    <mergeCell ref="F42:G42"/>
    <mergeCell ref="H42:I42"/>
    <mergeCell ref="J42:K42"/>
    <mergeCell ref="L42:M42"/>
    <mergeCell ref="N42:O42"/>
    <mergeCell ref="P42:Q42"/>
    <mergeCell ref="R42:S42"/>
    <mergeCell ref="A39:B39"/>
    <mergeCell ref="C39:G39"/>
    <mergeCell ref="H39:I39"/>
    <mergeCell ref="J39:N39"/>
    <mergeCell ref="Q39:U39"/>
    <mergeCell ref="A41:C41"/>
    <mergeCell ref="D41:G41"/>
    <mergeCell ref="W12:AK12"/>
    <mergeCell ref="G17:AE18"/>
    <mergeCell ref="X25:AI25"/>
    <mergeCell ref="A35:D35"/>
    <mergeCell ref="Q35:X35"/>
    <mergeCell ref="A38:B38"/>
    <mergeCell ref="C38:G38"/>
    <mergeCell ref="H38:I38"/>
    <mergeCell ref="J38:N38"/>
    <mergeCell ref="Q38:U38"/>
    <mergeCell ref="D464:E464"/>
    <mergeCell ref="F464:G464"/>
    <mergeCell ref="D465:E465"/>
    <mergeCell ref="F465:G465"/>
    <mergeCell ref="H465:I465"/>
    <mergeCell ref="C5:L5"/>
    <mergeCell ref="G12:T12"/>
    <mergeCell ref="T42:U42"/>
    <mergeCell ref="J43:K43"/>
    <mergeCell ref="L43:M43"/>
    <mergeCell ref="T530:V531"/>
    <mergeCell ref="AC526:AD527"/>
    <mergeCell ref="AE526:AG526"/>
    <mergeCell ref="Z528:AB529"/>
    <mergeCell ref="AH524:AI525"/>
    <mergeCell ref="A37:B37"/>
    <mergeCell ref="C37:G37"/>
    <mergeCell ref="AE530:AG531"/>
    <mergeCell ref="V470:W470"/>
    <mergeCell ref="X470:Y470"/>
    <mergeCell ref="T542:V542"/>
    <mergeCell ref="AC542:AD542"/>
    <mergeCell ref="Z542:AB543"/>
    <mergeCell ref="W546:Y546"/>
    <mergeCell ref="Z546:AB547"/>
    <mergeCell ref="X520:AI520"/>
    <mergeCell ref="AE542:AG543"/>
    <mergeCell ref="T543:V543"/>
    <mergeCell ref="AE528:AG529"/>
    <mergeCell ref="W529:Y529"/>
    <mergeCell ref="P471:Q471"/>
    <mergeCell ref="R471:S471"/>
    <mergeCell ref="K542:M543"/>
    <mergeCell ref="P496:W496"/>
    <mergeCell ref="H466:I466"/>
    <mergeCell ref="T471:U471"/>
    <mergeCell ref="P470:Q470"/>
    <mergeCell ref="R470:S470"/>
    <mergeCell ref="T470:U470"/>
    <mergeCell ref="W542:Y543"/>
    <mergeCell ref="A568:C569"/>
    <mergeCell ref="D568:I568"/>
    <mergeCell ref="AC543:AD543"/>
    <mergeCell ref="W544:Y544"/>
    <mergeCell ref="W545:Y545"/>
    <mergeCell ref="T544:V544"/>
    <mergeCell ref="AC549:AD549"/>
    <mergeCell ref="W552:Y552"/>
    <mergeCell ref="Z552:AB553"/>
    <mergeCell ref="AC552:AD552"/>
    <mergeCell ref="A554:C554"/>
    <mergeCell ref="J568:K569"/>
    <mergeCell ref="L568:Q568"/>
    <mergeCell ref="P569:Q569"/>
    <mergeCell ref="R568:W568"/>
    <mergeCell ref="A36:D36"/>
    <mergeCell ref="Q36:X36"/>
    <mergeCell ref="A203:F203"/>
    <mergeCell ref="U53:AG53"/>
    <mergeCell ref="H37:I37"/>
    <mergeCell ref="K537:M537"/>
    <mergeCell ref="W538:Y539"/>
    <mergeCell ref="A378:E378"/>
    <mergeCell ref="AC378:AE378"/>
    <mergeCell ref="AF378:AH378"/>
    <mergeCell ref="AJ378:AL378"/>
    <mergeCell ref="AG473:AK473"/>
    <mergeCell ref="M465:O465"/>
    <mergeCell ref="M466:O466"/>
    <mergeCell ref="M471:O471"/>
    <mergeCell ref="Y144:AJ144"/>
    <mergeCell ref="A262:E262"/>
    <mergeCell ref="AE262:AJ262"/>
    <mergeCell ref="A333:L333"/>
    <mergeCell ref="AG259:AK259"/>
    <mergeCell ref="AF238:AK238"/>
    <mergeCell ref="T145:V146"/>
    <mergeCell ref="W145:AB145"/>
    <mergeCell ref="AC145:AH145"/>
    <mergeCell ref="AI145:AJ145"/>
    <mergeCell ref="X737:AF737"/>
    <mergeCell ref="AF674:AG674"/>
    <mergeCell ref="AC528:AD529"/>
    <mergeCell ref="AC530:AD531"/>
    <mergeCell ref="AE534:AG534"/>
    <mergeCell ref="J37:N37"/>
    <mergeCell ref="Q685:W685"/>
    <mergeCell ref="A567:J567"/>
    <mergeCell ref="W69:AK69"/>
    <mergeCell ref="AH99:AK99"/>
    <mergeCell ref="AN277:AO277"/>
    <mergeCell ref="AP277:AQ277"/>
    <mergeCell ref="AR277:AS277"/>
    <mergeCell ref="AT277:AU277"/>
    <mergeCell ref="AH710:AL710"/>
    <mergeCell ref="AB554:AI554"/>
    <mergeCell ref="AD333:AH333"/>
    <mergeCell ref="AE535:AG535"/>
    <mergeCell ref="AC546:AD547"/>
    <mergeCell ref="AB337:AC337"/>
    <mergeCell ref="AN275:AO275"/>
    <mergeCell ref="AP275:AQ275"/>
    <mergeCell ref="AR275:AS275"/>
    <mergeCell ref="AT275:AU275"/>
    <mergeCell ref="AN276:AO276"/>
    <mergeCell ref="AP276:AQ276"/>
    <mergeCell ref="AR276:AS276"/>
    <mergeCell ref="AT276:AU276"/>
    <mergeCell ref="AN273:AO273"/>
    <mergeCell ref="AP273:AQ273"/>
    <mergeCell ref="AR273:AS273"/>
    <mergeCell ref="AT273:AU273"/>
    <mergeCell ref="AN274:AO274"/>
    <mergeCell ref="AP274:AQ274"/>
    <mergeCell ref="AR274:AS274"/>
    <mergeCell ref="AT274:AU274"/>
    <mergeCell ref="AN271:AO271"/>
    <mergeCell ref="AP271:AQ271"/>
    <mergeCell ref="AR271:AS271"/>
    <mergeCell ref="AT271:AU271"/>
    <mergeCell ref="AN272:AO272"/>
    <mergeCell ref="AP272:AQ272"/>
    <mergeCell ref="AR272:AS272"/>
    <mergeCell ref="AT272:AU272"/>
    <mergeCell ref="AP269:AQ269"/>
    <mergeCell ref="AR269:AS269"/>
    <mergeCell ref="AT269:AU269"/>
    <mergeCell ref="AN270:AO270"/>
    <mergeCell ref="AP270:AQ270"/>
    <mergeCell ref="AR270:AS270"/>
    <mergeCell ref="AT270:AU270"/>
    <mergeCell ref="BM68:BO68"/>
    <mergeCell ref="AE277:AF277"/>
    <mergeCell ref="AG277:AH277"/>
    <mergeCell ref="AI277:AJ277"/>
    <mergeCell ref="AK277:AL277"/>
    <mergeCell ref="AN268:AO268"/>
    <mergeCell ref="AP268:AQ268"/>
    <mergeCell ref="AR268:AS268"/>
    <mergeCell ref="AT268:AU268"/>
    <mergeCell ref="AN269:AO269"/>
    <mergeCell ref="BM67:BO67"/>
    <mergeCell ref="AL68:AN68"/>
    <mergeCell ref="AO68:AQ68"/>
    <mergeCell ref="AR68:AT68"/>
    <mergeCell ref="AU68:AW68"/>
    <mergeCell ref="AX68:AZ68"/>
    <mergeCell ref="BA68:BC68"/>
    <mergeCell ref="BD68:BF68"/>
    <mergeCell ref="BG68:BI68"/>
    <mergeCell ref="BJ68:BL68"/>
    <mergeCell ref="BM66:BO66"/>
    <mergeCell ref="AL67:AN67"/>
    <mergeCell ref="AO67:AQ67"/>
    <mergeCell ref="AR67:AT67"/>
    <mergeCell ref="AU67:AW67"/>
    <mergeCell ref="AX67:AZ67"/>
    <mergeCell ref="BA67:BC67"/>
    <mergeCell ref="BD67:BF67"/>
    <mergeCell ref="BG67:BI67"/>
    <mergeCell ref="BJ67:BL67"/>
    <mergeCell ref="BM65:BO65"/>
    <mergeCell ref="AL66:AN66"/>
    <mergeCell ref="AO66:AQ66"/>
    <mergeCell ref="AR66:AT66"/>
    <mergeCell ref="AU66:AW66"/>
    <mergeCell ref="AX66:AZ66"/>
    <mergeCell ref="BA66:BC66"/>
    <mergeCell ref="BD66:BF66"/>
    <mergeCell ref="BG66:BI66"/>
    <mergeCell ref="BJ66:BL66"/>
    <mergeCell ref="BM64:BO64"/>
    <mergeCell ref="AL65:AN65"/>
    <mergeCell ref="AO65:AQ65"/>
    <mergeCell ref="AR65:AT65"/>
    <mergeCell ref="AU65:AW65"/>
    <mergeCell ref="AX65:AZ65"/>
    <mergeCell ref="BA65:BC65"/>
    <mergeCell ref="BD65:BF65"/>
    <mergeCell ref="BG65:BI65"/>
    <mergeCell ref="BJ65:BL65"/>
    <mergeCell ref="BM63:BO63"/>
    <mergeCell ref="AL64:AN64"/>
    <mergeCell ref="AO64:AQ64"/>
    <mergeCell ref="AR64:AT64"/>
    <mergeCell ref="AU64:AW64"/>
    <mergeCell ref="AX64:AZ64"/>
    <mergeCell ref="BA64:BC64"/>
    <mergeCell ref="BD64:BF64"/>
    <mergeCell ref="BG64:BI64"/>
    <mergeCell ref="BJ64:BL64"/>
    <mergeCell ref="BM62:BO62"/>
    <mergeCell ref="AL63:AN63"/>
    <mergeCell ref="AO63:AQ63"/>
    <mergeCell ref="AR63:AT63"/>
    <mergeCell ref="AU63:AW63"/>
    <mergeCell ref="AX63:AZ63"/>
    <mergeCell ref="BA63:BC63"/>
    <mergeCell ref="BD63:BF63"/>
    <mergeCell ref="BG63:BI63"/>
    <mergeCell ref="BJ63:BL63"/>
    <mergeCell ref="BM61:BO61"/>
    <mergeCell ref="AL62:AN62"/>
    <mergeCell ref="AO62:AQ62"/>
    <mergeCell ref="AR62:AT62"/>
    <mergeCell ref="AU62:AW62"/>
    <mergeCell ref="AX62:AZ62"/>
    <mergeCell ref="BA62:BC62"/>
    <mergeCell ref="BD62:BF62"/>
    <mergeCell ref="BG62:BI62"/>
    <mergeCell ref="BJ62:BL62"/>
    <mergeCell ref="BM60:BO60"/>
    <mergeCell ref="AL61:AN61"/>
    <mergeCell ref="AO61:AQ61"/>
    <mergeCell ref="AR61:AT61"/>
    <mergeCell ref="AU61:AW61"/>
    <mergeCell ref="AX61:AZ61"/>
    <mergeCell ref="BA61:BC61"/>
    <mergeCell ref="BD61:BF61"/>
    <mergeCell ref="BG61:BI61"/>
    <mergeCell ref="BJ61:BL61"/>
    <mergeCell ref="BM59:BO59"/>
    <mergeCell ref="AL60:AN60"/>
    <mergeCell ref="AO60:AQ60"/>
    <mergeCell ref="AR60:AT60"/>
    <mergeCell ref="AU60:AW60"/>
    <mergeCell ref="AX60:AZ60"/>
    <mergeCell ref="BA60:BC60"/>
    <mergeCell ref="BD60:BF60"/>
    <mergeCell ref="BG60:BI60"/>
    <mergeCell ref="BJ60:BL60"/>
    <mergeCell ref="BM58:BO58"/>
    <mergeCell ref="AL59:AN59"/>
    <mergeCell ref="AO59:AQ59"/>
    <mergeCell ref="AR59:AT59"/>
    <mergeCell ref="AU59:AW59"/>
    <mergeCell ref="AX59:AZ59"/>
    <mergeCell ref="BA59:BC59"/>
    <mergeCell ref="BD59:BF59"/>
    <mergeCell ref="BG59:BI59"/>
    <mergeCell ref="BJ59:BL59"/>
    <mergeCell ref="BM57:BO57"/>
    <mergeCell ref="AL58:AN58"/>
    <mergeCell ref="AO58:AQ58"/>
    <mergeCell ref="AR58:AT58"/>
    <mergeCell ref="AU58:AW58"/>
    <mergeCell ref="AX58:AZ58"/>
    <mergeCell ref="BA58:BC58"/>
    <mergeCell ref="BD58:BF58"/>
    <mergeCell ref="BG58:BI58"/>
    <mergeCell ref="BJ58:BL58"/>
    <mergeCell ref="BA56:BC56"/>
    <mergeCell ref="BD56:BF56"/>
    <mergeCell ref="BG56:BI56"/>
    <mergeCell ref="BJ56:BL56"/>
    <mergeCell ref="BM56:BO56"/>
    <mergeCell ref="AX57:AZ57"/>
    <mergeCell ref="BA57:BC57"/>
    <mergeCell ref="BD57:BF57"/>
    <mergeCell ref="BG57:BI57"/>
    <mergeCell ref="BJ57:BL57"/>
    <mergeCell ref="AR56:AT56"/>
    <mergeCell ref="AU56:AW56"/>
    <mergeCell ref="AX56:AZ56"/>
    <mergeCell ref="AL57:AN57"/>
    <mergeCell ref="AO57:AQ57"/>
    <mergeCell ref="AR57:AT57"/>
    <mergeCell ref="AU57:AW57"/>
    <mergeCell ref="H632:I632"/>
    <mergeCell ref="J632:K632"/>
    <mergeCell ref="AF590:AH591"/>
    <mergeCell ref="Z568:AB569"/>
    <mergeCell ref="AL56:AN56"/>
    <mergeCell ref="AO56:AQ56"/>
    <mergeCell ref="L632:M632"/>
    <mergeCell ref="N632:O632"/>
    <mergeCell ref="S632:U632"/>
    <mergeCell ref="AE627:AF627"/>
    <mergeCell ref="AC586:AD586"/>
    <mergeCell ref="AE586:AF586"/>
    <mergeCell ref="AG586:AI586"/>
    <mergeCell ref="AJ586:AL586"/>
    <mergeCell ref="F630:G630"/>
    <mergeCell ref="N630:O630"/>
    <mergeCell ref="AE628:AK628"/>
    <mergeCell ref="AD617:AF617"/>
    <mergeCell ref="AF593:AG593"/>
    <mergeCell ref="I595:L595"/>
    <mergeCell ref="Z590:AE591"/>
    <mergeCell ref="Z603:AH603"/>
    <mergeCell ref="A728:C728"/>
    <mergeCell ref="A703:B703"/>
    <mergeCell ref="C703:E703"/>
    <mergeCell ref="F703:H703"/>
    <mergeCell ref="I703:L703"/>
    <mergeCell ref="U703:V703"/>
    <mergeCell ref="D630:E630"/>
    <mergeCell ref="A704:AB704"/>
    <mergeCell ref="A422:AJ422"/>
    <mergeCell ref="F471:I471"/>
    <mergeCell ref="D470:E470"/>
    <mergeCell ref="F470:G470"/>
    <mergeCell ref="H470:I470"/>
    <mergeCell ref="AF55:AK55"/>
    <mergeCell ref="AE274:AM274"/>
    <mergeCell ref="AC392:AF392"/>
    <mergeCell ref="AG392:AK392"/>
    <mergeCell ref="AC396:AK396"/>
  </mergeCells>
  <printOptions horizontalCentered="1" verticalCentered="1"/>
  <pageMargins left="0.5905511811023623" right="0.3937007874015748" top="0.3937007874015748" bottom="0.3937007874015748" header="0.1968503937007874" footer="0.1968503937007874"/>
  <pageSetup horizontalDpi="600" verticalDpi="600" orientation="landscape" paperSize="9" scale="81" r:id="rId2"/>
  <rowBreaks count="11" manualBreakCount="11">
    <brk id="34" max="255" man="1"/>
    <brk id="100" max="255" man="1"/>
    <brk id="168" max="255" man="1"/>
    <brk id="200" max="255" man="1"/>
    <brk id="259" max="255" man="1"/>
    <brk id="330" max="255" man="1"/>
    <brk id="422" max="255" man="1"/>
    <brk id="520" max="255" man="1"/>
    <brk id="604" max="255" man="1"/>
    <brk id="672" max="255" man="1"/>
    <brk id="745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731"/>
  <sheetViews>
    <sheetView view="pageBreakPreview" zoomScale="75" zoomScaleSheetLayoutView="75" zoomScalePageLayoutView="0" workbookViewId="0" topLeftCell="A4">
      <selection activeCell="AS35" sqref="AS35"/>
    </sheetView>
  </sheetViews>
  <sheetFormatPr defaultColWidth="4.125" defaultRowHeight="13.5"/>
  <cols>
    <col min="1" max="1" width="4.125" style="55" customWidth="1"/>
    <col min="2" max="2" width="5.375" style="55" customWidth="1"/>
    <col min="3" max="4" width="4.50390625" style="55" customWidth="1"/>
    <col min="5" max="5" width="4.75390625" style="55" customWidth="1"/>
    <col min="6" max="15" width="4.125" style="55" customWidth="1"/>
    <col min="16" max="16" width="4.50390625" style="55" customWidth="1"/>
    <col min="17" max="20" width="4.125" style="55" customWidth="1"/>
    <col min="21" max="21" width="4.625" style="55" customWidth="1"/>
    <col min="22" max="28" width="4.125" style="55" customWidth="1"/>
    <col min="29" max="29" width="4.50390625" style="55" customWidth="1"/>
    <col min="30" max="31" width="4.125" style="55" customWidth="1"/>
    <col min="32" max="32" width="4.75390625" style="55" customWidth="1"/>
    <col min="33" max="33" width="4.125" style="55" customWidth="1"/>
    <col min="34" max="34" width="4.75390625" style="55" customWidth="1"/>
    <col min="35" max="36" width="4.125" style="55" customWidth="1"/>
    <col min="37" max="37" width="4.25390625" style="55" customWidth="1"/>
    <col min="38" max="38" width="4.00390625" style="55" customWidth="1"/>
    <col min="39" max="16384" width="4.125" style="55" customWidth="1"/>
  </cols>
  <sheetData>
    <row r="1" spans="1:38" ht="13.5" customHeight="1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</row>
    <row r="2" spans="1:38" ht="13.5" customHeight="1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</row>
    <row r="3" spans="1:38" ht="13.5" customHeight="1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</row>
    <row r="4" spans="1:38" ht="13.5" customHeight="1" thickBot="1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</row>
    <row r="5" spans="1:38" ht="43.5" thickBot="1" thickTop="1">
      <c r="A5" s="21"/>
      <c r="B5" s="21"/>
      <c r="C5" s="316"/>
      <c r="D5" s="316"/>
      <c r="E5" s="316"/>
      <c r="F5" s="316"/>
      <c r="G5" s="316"/>
      <c r="H5" s="316"/>
      <c r="I5" s="316"/>
      <c r="J5" s="316"/>
      <c r="K5" s="316"/>
      <c r="L5" s="316"/>
      <c r="M5" s="56"/>
      <c r="N5" s="56"/>
      <c r="O5" s="56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</row>
    <row r="6" spans="1:38" ht="14.25" thickTop="1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</row>
    <row r="7" spans="1:38" ht="13.5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</row>
    <row r="8" spans="1:38" ht="13.5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</row>
    <row r="9" spans="1:38" ht="13.5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</row>
    <row r="10" spans="1:38" ht="13.5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</row>
    <row r="11" spans="1:38" ht="13.5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</row>
    <row r="12" spans="1:38" ht="42">
      <c r="A12" s="21"/>
      <c r="B12" s="21"/>
      <c r="C12" s="21"/>
      <c r="D12" s="21"/>
      <c r="E12" s="21"/>
      <c r="F12" s="21"/>
      <c r="G12" s="317"/>
      <c r="H12" s="317"/>
      <c r="I12" s="317"/>
      <c r="J12" s="317"/>
      <c r="K12" s="317"/>
      <c r="L12" s="317"/>
      <c r="M12" s="317"/>
      <c r="N12" s="317"/>
      <c r="O12" s="317"/>
      <c r="P12" s="317"/>
      <c r="Q12" s="317"/>
      <c r="R12" s="317"/>
      <c r="S12" s="317"/>
      <c r="T12" s="317"/>
      <c r="U12" s="57"/>
      <c r="V12" s="57"/>
      <c r="W12" s="318" t="s">
        <v>922</v>
      </c>
      <c r="X12" s="318"/>
      <c r="Y12" s="318"/>
      <c r="Z12" s="318"/>
      <c r="AA12" s="318"/>
      <c r="AB12" s="318"/>
      <c r="AC12" s="318"/>
      <c r="AD12" s="318"/>
      <c r="AE12" s="318"/>
      <c r="AF12" s="318"/>
      <c r="AG12" s="318"/>
      <c r="AH12" s="318"/>
      <c r="AI12" s="318"/>
      <c r="AJ12" s="318"/>
      <c r="AK12" s="318"/>
      <c r="AL12" s="21"/>
    </row>
    <row r="13" spans="1:38" ht="13.5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</row>
    <row r="14" spans="1:38" ht="13.5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</row>
    <row r="15" spans="1:38" ht="13.5">
      <c r="A15" s="21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</row>
    <row r="16" spans="1:38" ht="13.5">
      <c r="A16" s="21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</row>
    <row r="17" spans="1:38" ht="132" customHeight="1">
      <c r="A17" s="21"/>
      <c r="B17" s="21"/>
      <c r="C17" s="21"/>
      <c r="D17" s="21"/>
      <c r="E17" s="21"/>
      <c r="F17" s="21"/>
      <c r="G17" s="319"/>
      <c r="H17" s="319"/>
      <c r="I17" s="319"/>
      <c r="J17" s="319"/>
      <c r="K17" s="319"/>
      <c r="L17" s="319"/>
      <c r="M17" s="319"/>
      <c r="N17" s="319"/>
      <c r="O17" s="319"/>
      <c r="P17" s="319"/>
      <c r="Q17" s="319"/>
      <c r="R17" s="319"/>
      <c r="S17" s="319"/>
      <c r="T17" s="319"/>
      <c r="U17" s="319"/>
      <c r="V17" s="319"/>
      <c r="W17" s="319"/>
      <c r="X17" s="319"/>
      <c r="Y17" s="319"/>
      <c r="Z17" s="319"/>
      <c r="AA17" s="319"/>
      <c r="AB17" s="319"/>
      <c r="AC17" s="319"/>
      <c r="AD17" s="319"/>
      <c r="AE17" s="319"/>
      <c r="AF17" s="58"/>
      <c r="AG17" s="58"/>
      <c r="AH17" s="58"/>
      <c r="AI17" s="21"/>
      <c r="AJ17" s="21"/>
      <c r="AK17" s="21"/>
      <c r="AL17" s="21"/>
    </row>
    <row r="18" spans="1:38" ht="13.5" customHeight="1">
      <c r="A18" s="21"/>
      <c r="B18" s="21"/>
      <c r="C18" s="21"/>
      <c r="D18" s="21"/>
      <c r="E18" s="21"/>
      <c r="F18" s="21"/>
      <c r="G18" s="319"/>
      <c r="H18" s="319"/>
      <c r="I18" s="319"/>
      <c r="J18" s="319"/>
      <c r="K18" s="319"/>
      <c r="L18" s="319"/>
      <c r="M18" s="319"/>
      <c r="N18" s="319"/>
      <c r="O18" s="319"/>
      <c r="P18" s="319"/>
      <c r="Q18" s="319"/>
      <c r="R18" s="319"/>
      <c r="S18" s="319"/>
      <c r="T18" s="319"/>
      <c r="U18" s="319"/>
      <c r="V18" s="319"/>
      <c r="W18" s="319"/>
      <c r="X18" s="319"/>
      <c r="Y18" s="319"/>
      <c r="Z18" s="319"/>
      <c r="AA18" s="319"/>
      <c r="AB18" s="319"/>
      <c r="AC18" s="319"/>
      <c r="AD18" s="319"/>
      <c r="AE18" s="319"/>
      <c r="AF18" s="21"/>
      <c r="AG18" s="21"/>
      <c r="AH18" s="21"/>
      <c r="AI18" s="21"/>
      <c r="AJ18" s="21"/>
      <c r="AK18" s="21"/>
      <c r="AL18" s="21"/>
    </row>
    <row r="19" spans="1:38" ht="13.5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</row>
    <row r="20" spans="1:38" ht="13.5">
      <c r="A20" s="21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</row>
    <row r="21" spans="1:38" ht="13.5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</row>
    <row r="22" spans="1:38" ht="13.5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</row>
    <row r="23" spans="1:38" ht="13.5">
      <c r="A23" s="21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</row>
    <row r="24" spans="1:38" ht="13.5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</row>
    <row r="25" spans="1:38" ht="45.75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320"/>
      <c r="Y25" s="320"/>
      <c r="Z25" s="320"/>
      <c r="AA25" s="320"/>
      <c r="AB25" s="320"/>
      <c r="AC25" s="320"/>
      <c r="AD25" s="320"/>
      <c r="AE25" s="320"/>
      <c r="AF25" s="320"/>
      <c r="AG25" s="320"/>
      <c r="AH25" s="320"/>
      <c r="AI25" s="320"/>
      <c r="AJ25" s="21"/>
      <c r="AK25" s="21"/>
      <c r="AL25" s="21"/>
    </row>
    <row r="26" spans="1:38" ht="13.5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</row>
    <row r="27" spans="1:38" ht="13.5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</row>
    <row r="28" spans="1:38" ht="13.5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</row>
    <row r="29" spans="1:38" ht="13.5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</row>
    <row r="30" spans="1:38" ht="13.5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</row>
    <row r="33" spans="1:24" ht="18.75" customHeight="1" thickBot="1">
      <c r="A33" s="290" t="s">
        <v>478</v>
      </c>
      <c r="B33" s="290"/>
      <c r="C33" s="290"/>
      <c r="D33" s="290"/>
      <c r="E33" s="59"/>
      <c r="F33" s="59"/>
      <c r="G33" s="59"/>
      <c r="H33" s="59"/>
      <c r="I33" s="59"/>
      <c r="J33" s="59"/>
      <c r="K33" s="59"/>
      <c r="L33" s="59"/>
      <c r="M33" s="59"/>
      <c r="N33" s="59"/>
      <c r="Q33" s="291" t="s">
        <v>750</v>
      </c>
      <c r="R33" s="291"/>
      <c r="S33" s="291"/>
      <c r="T33" s="291"/>
      <c r="U33" s="291"/>
      <c r="V33" s="291"/>
      <c r="W33" s="291"/>
      <c r="X33" s="291"/>
    </row>
    <row r="34" spans="1:17" ht="19.5" customHeight="1">
      <c r="A34" s="293" t="s">
        <v>26</v>
      </c>
      <c r="B34" s="294"/>
      <c r="C34" s="274" t="s">
        <v>469</v>
      </c>
      <c r="D34" s="314"/>
      <c r="E34" s="314"/>
      <c r="F34" s="314"/>
      <c r="G34" s="315"/>
      <c r="H34" s="293" t="s">
        <v>26</v>
      </c>
      <c r="I34" s="294"/>
      <c r="J34" s="274" t="s">
        <v>470</v>
      </c>
      <c r="K34" s="275"/>
      <c r="L34" s="275"/>
      <c r="M34" s="275"/>
      <c r="N34" s="275"/>
      <c r="Q34" s="27" t="s">
        <v>751</v>
      </c>
    </row>
    <row r="35" spans="1:21" ht="19.5" customHeight="1">
      <c r="A35" s="321" t="s">
        <v>27</v>
      </c>
      <c r="B35" s="322"/>
      <c r="C35" s="323" t="s">
        <v>471</v>
      </c>
      <c r="D35" s="324"/>
      <c r="E35" s="324"/>
      <c r="F35" s="324"/>
      <c r="G35" s="325"/>
      <c r="H35" s="321" t="s">
        <v>611</v>
      </c>
      <c r="I35" s="322"/>
      <c r="J35" s="323" t="s">
        <v>472</v>
      </c>
      <c r="K35" s="326"/>
      <c r="L35" s="326"/>
      <c r="M35" s="326"/>
      <c r="N35" s="326"/>
      <c r="Q35" s="327" t="s">
        <v>748</v>
      </c>
      <c r="R35" s="327"/>
      <c r="S35" s="327"/>
      <c r="T35" s="327"/>
      <c r="U35" s="327"/>
    </row>
    <row r="36" spans="1:22" ht="19.5" customHeight="1" thickBot="1">
      <c r="A36" s="328" t="s">
        <v>25</v>
      </c>
      <c r="B36" s="329"/>
      <c r="C36" s="330" t="s">
        <v>473</v>
      </c>
      <c r="D36" s="331"/>
      <c r="E36" s="331"/>
      <c r="F36" s="331"/>
      <c r="G36" s="332"/>
      <c r="H36" s="328" t="s">
        <v>612</v>
      </c>
      <c r="I36" s="329"/>
      <c r="J36" s="330" t="s">
        <v>474</v>
      </c>
      <c r="K36" s="333"/>
      <c r="L36" s="333"/>
      <c r="M36" s="333"/>
      <c r="N36" s="333"/>
      <c r="Q36" s="327" t="s">
        <v>749</v>
      </c>
      <c r="R36" s="327"/>
      <c r="S36" s="327"/>
      <c r="T36" s="327"/>
      <c r="U36" s="327"/>
      <c r="V36" s="19"/>
    </row>
    <row r="37" ht="19.5" customHeight="1"/>
    <row r="38" spans="1:33" ht="17.25" customHeight="1" thickBot="1">
      <c r="A38" s="1229" t="s">
        <v>58</v>
      </c>
      <c r="B38" s="1229"/>
      <c r="C38" s="1229"/>
      <c r="D38" s="1230" t="s">
        <v>940</v>
      </c>
      <c r="E38" s="1231"/>
      <c r="F38" s="1231"/>
      <c r="G38" s="1231"/>
      <c r="AC38" s="1230" t="s">
        <v>569</v>
      </c>
      <c r="AD38" s="1230"/>
      <c r="AE38" s="1230"/>
      <c r="AF38" s="1230"/>
      <c r="AG38" s="1230"/>
    </row>
    <row r="39" spans="1:33" ht="20.25" customHeight="1">
      <c r="A39" s="1228"/>
      <c r="B39" s="1053"/>
      <c r="C39" s="1053"/>
      <c r="D39" s="294" t="s">
        <v>28</v>
      </c>
      <c r="E39" s="294"/>
      <c r="F39" s="294" t="s">
        <v>29</v>
      </c>
      <c r="G39" s="294"/>
      <c r="H39" s="294" t="s">
        <v>30</v>
      </c>
      <c r="I39" s="294"/>
      <c r="J39" s="294" t="s">
        <v>31</v>
      </c>
      <c r="K39" s="294"/>
      <c r="L39" s="294" t="s">
        <v>32</v>
      </c>
      <c r="M39" s="294"/>
      <c r="N39" s="294" t="s">
        <v>33</v>
      </c>
      <c r="O39" s="294"/>
      <c r="P39" s="294" t="s">
        <v>34</v>
      </c>
      <c r="Q39" s="294"/>
      <c r="R39" s="294" t="s">
        <v>35</v>
      </c>
      <c r="S39" s="294"/>
      <c r="T39" s="294" t="s">
        <v>36</v>
      </c>
      <c r="U39" s="294"/>
      <c r="V39" s="294" t="s">
        <v>37</v>
      </c>
      <c r="W39" s="294"/>
      <c r="X39" s="294" t="s">
        <v>38</v>
      </c>
      <c r="Y39" s="294"/>
      <c r="Z39" s="294" t="s">
        <v>39</v>
      </c>
      <c r="AA39" s="294"/>
      <c r="AB39" s="294" t="s">
        <v>78</v>
      </c>
      <c r="AC39" s="294"/>
      <c r="AD39" s="294"/>
      <c r="AE39" s="294" t="s">
        <v>48</v>
      </c>
      <c r="AF39" s="294"/>
      <c r="AG39" s="1239"/>
    </row>
    <row r="40" spans="1:33" ht="20.25" customHeight="1">
      <c r="A40" s="339" t="s">
        <v>40</v>
      </c>
      <c r="B40" s="341" t="s">
        <v>42</v>
      </c>
      <c r="C40" s="15" t="s">
        <v>43</v>
      </c>
      <c r="D40" s="344">
        <v>4.9</v>
      </c>
      <c r="E40" s="344"/>
      <c r="F40" s="344">
        <v>7.9</v>
      </c>
      <c r="G40" s="344"/>
      <c r="H40" s="344">
        <v>14.2</v>
      </c>
      <c r="I40" s="344"/>
      <c r="J40" s="344">
        <v>17.8</v>
      </c>
      <c r="K40" s="344"/>
      <c r="L40" s="344">
        <v>27.4</v>
      </c>
      <c r="M40" s="344"/>
      <c r="N40" s="344">
        <v>31.9</v>
      </c>
      <c r="O40" s="344"/>
      <c r="P40" s="344">
        <v>34.7</v>
      </c>
      <c r="Q40" s="344"/>
      <c r="R40" s="344">
        <v>34.5</v>
      </c>
      <c r="S40" s="344"/>
      <c r="T40" s="344">
        <v>31.8</v>
      </c>
      <c r="U40" s="344"/>
      <c r="V40" s="344">
        <v>23.7</v>
      </c>
      <c r="W40" s="344"/>
      <c r="X40" s="344">
        <v>20.5</v>
      </c>
      <c r="Y40" s="344"/>
      <c r="Z40" s="344">
        <v>12</v>
      </c>
      <c r="AA40" s="344"/>
      <c r="AB40" s="345"/>
      <c r="AC40" s="345"/>
      <c r="AD40" s="345"/>
      <c r="AE40" s="345"/>
      <c r="AF40" s="345"/>
      <c r="AG40" s="346"/>
    </row>
    <row r="41" spans="1:33" ht="20.25" customHeight="1">
      <c r="A41" s="339"/>
      <c r="B41" s="342"/>
      <c r="C41" s="15" t="s">
        <v>44</v>
      </c>
      <c r="D41" s="344">
        <v>-2.2</v>
      </c>
      <c r="E41" s="344"/>
      <c r="F41" s="347">
        <v>-0.9</v>
      </c>
      <c r="G41" s="344"/>
      <c r="H41" s="344">
        <v>0.5</v>
      </c>
      <c r="I41" s="344"/>
      <c r="J41" s="344">
        <v>6.2</v>
      </c>
      <c r="K41" s="344"/>
      <c r="L41" s="344">
        <v>14.2</v>
      </c>
      <c r="M41" s="344"/>
      <c r="N41" s="344">
        <v>19.6</v>
      </c>
      <c r="O41" s="344"/>
      <c r="P41" s="344">
        <v>24.4</v>
      </c>
      <c r="Q41" s="344"/>
      <c r="R41" s="344">
        <v>24.5</v>
      </c>
      <c r="S41" s="344"/>
      <c r="T41" s="344">
        <v>20.8</v>
      </c>
      <c r="U41" s="344"/>
      <c r="V41" s="344">
        <v>13.4</v>
      </c>
      <c r="W41" s="344"/>
      <c r="X41" s="344">
        <v>7.3</v>
      </c>
      <c r="Y41" s="344"/>
      <c r="Z41" s="344">
        <v>0.7</v>
      </c>
      <c r="AA41" s="344"/>
      <c r="AB41" s="345"/>
      <c r="AC41" s="345"/>
      <c r="AD41" s="345"/>
      <c r="AE41" s="345"/>
      <c r="AF41" s="345"/>
      <c r="AG41" s="346"/>
    </row>
    <row r="42" spans="1:33" ht="20.25" customHeight="1">
      <c r="A42" s="339"/>
      <c r="B42" s="343"/>
      <c r="C42" s="15" t="s">
        <v>45</v>
      </c>
      <c r="D42" s="344">
        <v>-5.1</v>
      </c>
      <c r="E42" s="344"/>
      <c r="F42" s="344">
        <v>-5</v>
      </c>
      <c r="G42" s="344"/>
      <c r="H42" s="344">
        <v>-3.7</v>
      </c>
      <c r="I42" s="344"/>
      <c r="J42" s="344">
        <v>1</v>
      </c>
      <c r="K42" s="344"/>
      <c r="L42" s="344">
        <v>8.9</v>
      </c>
      <c r="M42" s="344"/>
      <c r="N42" s="344">
        <v>15.1</v>
      </c>
      <c r="O42" s="344"/>
      <c r="P42" s="344">
        <v>20.5</v>
      </c>
      <c r="Q42" s="344"/>
      <c r="R42" s="344">
        <v>20.6</v>
      </c>
      <c r="S42" s="344"/>
      <c r="T42" s="344">
        <v>17.2</v>
      </c>
      <c r="U42" s="344"/>
      <c r="V42" s="344">
        <v>8.5</v>
      </c>
      <c r="W42" s="344"/>
      <c r="X42" s="344">
        <v>3.8</v>
      </c>
      <c r="Y42" s="344"/>
      <c r="Z42" s="344">
        <v>-1.6</v>
      </c>
      <c r="AA42" s="344"/>
      <c r="AB42" s="345"/>
      <c r="AC42" s="345"/>
      <c r="AD42" s="345"/>
      <c r="AE42" s="345"/>
      <c r="AF42" s="345"/>
      <c r="AG42" s="346"/>
    </row>
    <row r="43" spans="1:33" ht="20.25" customHeight="1">
      <c r="A43" s="339"/>
      <c r="B43" s="348" t="s">
        <v>46</v>
      </c>
      <c r="C43" s="349"/>
      <c r="D43" s="344">
        <v>272.5</v>
      </c>
      <c r="E43" s="344"/>
      <c r="F43" s="344">
        <v>101</v>
      </c>
      <c r="G43" s="344"/>
      <c r="H43" s="344">
        <v>124.5</v>
      </c>
      <c r="I43" s="344"/>
      <c r="J43" s="344">
        <v>101.5</v>
      </c>
      <c r="K43" s="344"/>
      <c r="L43" s="344">
        <v>206.5</v>
      </c>
      <c r="M43" s="344"/>
      <c r="N43" s="344">
        <v>298</v>
      </c>
      <c r="O43" s="344"/>
      <c r="P43" s="344">
        <v>147</v>
      </c>
      <c r="Q43" s="344"/>
      <c r="R43" s="344">
        <v>184</v>
      </c>
      <c r="S43" s="344"/>
      <c r="T43" s="350">
        <v>222</v>
      </c>
      <c r="U43" s="350"/>
      <c r="V43" s="350">
        <v>128</v>
      </c>
      <c r="W43" s="350"/>
      <c r="X43" s="350">
        <v>147</v>
      </c>
      <c r="Y43" s="350"/>
      <c r="Z43" s="347">
        <v>278.5</v>
      </c>
      <c r="AA43" s="344"/>
      <c r="AB43" s="344">
        <f>SUM(D43:AA43)</f>
        <v>2210.5</v>
      </c>
      <c r="AC43" s="344"/>
      <c r="AD43" s="344"/>
      <c r="AE43" s="344">
        <f>AB43/12</f>
        <v>184.20833333333334</v>
      </c>
      <c r="AF43" s="344"/>
      <c r="AG43" s="351"/>
    </row>
    <row r="44" spans="1:33" ht="21" customHeight="1" thickBot="1">
      <c r="A44" s="340"/>
      <c r="B44" s="352" t="s">
        <v>47</v>
      </c>
      <c r="C44" s="353"/>
      <c r="D44" s="354">
        <v>32.8</v>
      </c>
      <c r="E44" s="354"/>
      <c r="F44" s="354">
        <v>76.8</v>
      </c>
      <c r="G44" s="354"/>
      <c r="H44" s="354">
        <v>84.4</v>
      </c>
      <c r="I44" s="354"/>
      <c r="J44" s="354">
        <v>140.1</v>
      </c>
      <c r="K44" s="354"/>
      <c r="L44" s="354">
        <v>150.4</v>
      </c>
      <c r="M44" s="354"/>
      <c r="N44" s="354">
        <v>164.5</v>
      </c>
      <c r="O44" s="354"/>
      <c r="P44" s="354">
        <v>169.5</v>
      </c>
      <c r="Q44" s="354"/>
      <c r="R44" s="354">
        <v>167.1</v>
      </c>
      <c r="S44" s="354"/>
      <c r="T44" s="354">
        <v>113.6</v>
      </c>
      <c r="U44" s="354"/>
      <c r="V44" s="354">
        <v>96.7</v>
      </c>
      <c r="W44" s="354"/>
      <c r="X44" s="354">
        <v>69.8</v>
      </c>
      <c r="Y44" s="354"/>
      <c r="Z44" s="354">
        <v>29.6</v>
      </c>
      <c r="AA44" s="354"/>
      <c r="AB44" s="344">
        <f>SUM(D44:AA44)</f>
        <v>1295.3</v>
      </c>
      <c r="AC44" s="344"/>
      <c r="AD44" s="344"/>
      <c r="AE44" s="344">
        <f>AB44/12</f>
        <v>107.94166666666666</v>
      </c>
      <c r="AF44" s="344"/>
      <c r="AG44" s="351"/>
    </row>
    <row r="45" spans="1:33" ht="20.25" customHeight="1">
      <c r="A45" s="355" t="s">
        <v>41</v>
      </c>
      <c r="B45" s="356" t="s">
        <v>42</v>
      </c>
      <c r="C45" s="16" t="s">
        <v>43</v>
      </c>
      <c r="D45" s="357">
        <v>2.9</v>
      </c>
      <c r="E45" s="357"/>
      <c r="F45" s="357">
        <v>9.4</v>
      </c>
      <c r="G45" s="357"/>
      <c r="H45" s="357">
        <v>12.8</v>
      </c>
      <c r="I45" s="357"/>
      <c r="J45" s="357">
        <v>15.8</v>
      </c>
      <c r="K45" s="357"/>
      <c r="L45" s="357">
        <v>26.1</v>
      </c>
      <c r="M45" s="357"/>
      <c r="N45" s="357">
        <v>29.6</v>
      </c>
      <c r="O45" s="357"/>
      <c r="P45" s="357">
        <v>30.9</v>
      </c>
      <c r="Q45" s="357"/>
      <c r="R45" s="357">
        <v>31.3</v>
      </c>
      <c r="S45" s="357"/>
      <c r="T45" s="357">
        <v>31.2</v>
      </c>
      <c r="U45" s="357"/>
      <c r="V45" s="357">
        <v>22.6</v>
      </c>
      <c r="W45" s="357"/>
      <c r="X45" s="357">
        <v>18.5</v>
      </c>
      <c r="Y45" s="357"/>
      <c r="Z45" s="357">
        <v>10.4</v>
      </c>
      <c r="AA45" s="357"/>
      <c r="AB45" s="358"/>
      <c r="AC45" s="358"/>
      <c r="AD45" s="358"/>
      <c r="AE45" s="358"/>
      <c r="AF45" s="358"/>
      <c r="AG45" s="359"/>
    </row>
    <row r="46" spans="1:33" ht="20.25" customHeight="1">
      <c r="A46" s="339"/>
      <c r="B46" s="342"/>
      <c r="C46" s="15" t="s">
        <v>44</v>
      </c>
      <c r="D46" s="344">
        <v>-3.3</v>
      </c>
      <c r="E46" s="344"/>
      <c r="F46" s="344">
        <v>-1.9</v>
      </c>
      <c r="G46" s="344"/>
      <c r="H46" s="344">
        <v>-0.6</v>
      </c>
      <c r="I46" s="344"/>
      <c r="J46" s="344">
        <v>4.1</v>
      </c>
      <c r="K46" s="344"/>
      <c r="L46" s="344">
        <v>10.9</v>
      </c>
      <c r="M46" s="344"/>
      <c r="N46" s="344">
        <v>17.4</v>
      </c>
      <c r="O46" s="344"/>
      <c r="P46" s="344">
        <v>21.8</v>
      </c>
      <c r="Q46" s="344"/>
      <c r="R46" s="344">
        <v>22</v>
      </c>
      <c r="S46" s="344"/>
      <c r="T46" s="344">
        <v>18.6</v>
      </c>
      <c r="U46" s="344"/>
      <c r="V46" s="344">
        <v>11.2</v>
      </c>
      <c r="W46" s="344"/>
      <c r="X46" s="344">
        <v>5.7</v>
      </c>
      <c r="Y46" s="344"/>
      <c r="Z46" s="344">
        <v>-0.7</v>
      </c>
      <c r="AA46" s="344"/>
      <c r="AB46" s="345"/>
      <c r="AC46" s="345"/>
      <c r="AD46" s="345"/>
      <c r="AE46" s="345"/>
      <c r="AF46" s="345"/>
      <c r="AG46" s="346"/>
    </row>
    <row r="47" spans="1:33" ht="20.25" customHeight="1">
      <c r="A47" s="339"/>
      <c r="B47" s="343"/>
      <c r="C47" s="15" t="s">
        <v>45</v>
      </c>
      <c r="D47" s="344">
        <v>-13</v>
      </c>
      <c r="E47" s="344"/>
      <c r="F47" s="344">
        <v>-10.9</v>
      </c>
      <c r="G47" s="344"/>
      <c r="H47" s="344">
        <v>-8.1</v>
      </c>
      <c r="I47" s="344"/>
      <c r="J47" s="344">
        <v>-4.7</v>
      </c>
      <c r="K47" s="344"/>
      <c r="L47" s="344">
        <v>-0.1</v>
      </c>
      <c r="M47" s="344"/>
      <c r="N47" s="344">
        <v>5</v>
      </c>
      <c r="O47" s="344"/>
      <c r="P47" s="344">
        <v>11</v>
      </c>
      <c r="Q47" s="344"/>
      <c r="R47" s="344">
        <v>14.9</v>
      </c>
      <c r="S47" s="344"/>
      <c r="T47" s="344">
        <v>4.7</v>
      </c>
      <c r="U47" s="344"/>
      <c r="V47" s="344">
        <v>0.3</v>
      </c>
      <c r="W47" s="344"/>
      <c r="X47" s="344">
        <v>-2.8</v>
      </c>
      <c r="Y47" s="344"/>
      <c r="Z47" s="344">
        <v>-9.8</v>
      </c>
      <c r="AA47" s="344"/>
      <c r="AB47" s="345"/>
      <c r="AC47" s="345"/>
      <c r="AD47" s="345"/>
      <c r="AE47" s="345"/>
      <c r="AF47" s="345"/>
      <c r="AG47" s="346"/>
    </row>
    <row r="48" spans="1:33" ht="20.25" customHeight="1">
      <c r="A48" s="339"/>
      <c r="B48" s="348" t="s">
        <v>46</v>
      </c>
      <c r="C48" s="349"/>
      <c r="D48" s="344">
        <v>357</v>
      </c>
      <c r="E48" s="344"/>
      <c r="F48" s="344">
        <v>142.5</v>
      </c>
      <c r="G48" s="344"/>
      <c r="H48" s="344">
        <v>255</v>
      </c>
      <c r="I48" s="344"/>
      <c r="J48" s="344">
        <v>93.5</v>
      </c>
      <c r="K48" s="344"/>
      <c r="L48" s="344">
        <v>205</v>
      </c>
      <c r="M48" s="344"/>
      <c r="N48" s="344">
        <v>314</v>
      </c>
      <c r="O48" s="344"/>
      <c r="P48" s="344">
        <v>237</v>
      </c>
      <c r="Q48" s="344"/>
      <c r="R48" s="344">
        <v>115.5</v>
      </c>
      <c r="S48" s="344"/>
      <c r="T48" s="344">
        <v>253.5</v>
      </c>
      <c r="U48" s="344"/>
      <c r="V48" s="344">
        <v>213</v>
      </c>
      <c r="W48" s="344"/>
      <c r="X48" s="344">
        <v>324</v>
      </c>
      <c r="Y48" s="344"/>
      <c r="Z48" s="344">
        <v>470.5</v>
      </c>
      <c r="AA48" s="344"/>
      <c r="AB48" s="350">
        <f>SUM(D48:AA48)</f>
        <v>2980.5</v>
      </c>
      <c r="AC48" s="350"/>
      <c r="AD48" s="344"/>
      <c r="AE48" s="344">
        <f>AB48/12</f>
        <v>248.375</v>
      </c>
      <c r="AF48" s="344"/>
      <c r="AG48" s="351"/>
    </row>
    <row r="49" spans="1:33" ht="20.25" customHeight="1" thickBot="1">
      <c r="A49" s="340"/>
      <c r="B49" s="352" t="s">
        <v>47</v>
      </c>
      <c r="C49" s="353"/>
      <c r="D49" s="360">
        <v>15.5</v>
      </c>
      <c r="E49" s="360"/>
      <c r="F49" s="360">
        <v>77.5</v>
      </c>
      <c r="G49" s="360"/>
      <c r="H49" s="360">
        <v>75.9</v>
      </c>
      <c r="I49" s="360"/>
      <c r="J49" s="360">
        <v>156.8</v>
      </c>
      <c r="K49" s="360"/>
      <c r="L49" s="360">
        <v>179.3</v>
      </c>
      <c r="M49" s="360"/>
      <c r="N49" s="360">
        <v>156.8</v>
      </c>
      <c r="O49" s="360"/>
      <c r="P49" s="360">
        <v>140.6</v>
      </c>
      <c r="Q49" s="360"/>
      <c r="R49" s="360">
        <v>129.9</v>
      </c>
      <c r="S49" s="360"/>
      <c r="T49" s="360">
        <v>113.2</v>
      </c>
      <c r="U49" s="360"/>
      <c r="V49" s="360">
        <v>121.4</v>
      </c>
      <c r="W49" s="360"/>
      <c r="X49" s="360">
        <v>79.3</v>
      </c>
      <c r="Y49" s="360"/>
      <c r="Z49" s="360">
        <v>21.9</v>
      </c>
      <c r="AA49" s="360"/>
      <c r="AB49" s="361">
        <f>SUM(D49:AA49)</f>
        <v>1268.1000000000001</v>
      </c>
      <c r="AC49" s="361"/>
      <c r="AD49" s="360"/>
      <c r="AE49" s="360">
        <f>AB49/12</f>
        <v>105.67500000000001</v>
      </c>
      <c r="AF49" s="360"/>
      <c r="AG49" s="362"/>
    </row>
    <row r="50" spans="23:32" ht="20.25" customHeight="1">
      <c r="W50" s="62" t="s">
        <v>728</v>
      </c>
      <c r="X50" s="62"/>
      <c r="Y50" s="62"/>
      <c r="Z50" s="62"/>
      <c r="AA50" s="62"/>
      <c r="AB50" s="62"/>
      <c r="AC50" s="62"/>
      <c r="AD50" s="62"/>
      <c r="AE50" s="62"/>
      <c r="AF50" s="62"/>
    </row>
    <row r="51" spans="32:37" ht="20.25" customHeight="1" thickBot="1">
      <c r="AF51" s="1220"/>
      <c r="AG51" s="1220"/>
      <c r="AH51" s="1220"/>
      <c r="AI51" s="1220" t="s">
        <v>57</v>
      </c>
      <c r="AJ51" s="1220"/>
      <c r="AK51" s="1220"/>
    </row>
    <row r="52" spans="1:37" ht="20.25" customHeight="1" thickBot="1">
      <c r="A52" s="1235"/>
      <c r="B52" s="1236"/>
      <c r="C52" s="1223"/>
      <c r="D52" s="1223"/>
      <c r="E52" s="1217" t="s">
        <v>660</v>
      </c>
      <c r="F52" s="1218"/>
      <c r="G52" s="1219"/>
      <c r="H52" s="1217" t="s">
        <v>661</v>
      </c>
      <c r="I52" s="1218"/>
      <c r="J52" s="1219"/>
      <c r="K52" s="1217" t="s">
        <v>662</v>
      </c>
      <c r="L52" s="1218"/>
      <c r="M52" s="1219"/>
      <c r="N52" s="1217" t="s">
        <v>663</v>
      </c>
      <c r="O52" s="1218"/>
      <c r="P52" s="1219"/>
      <c r="Q52" s="1217" t="s">
        <v>664</v>
      </c>
      <c r="R52" s="1218"/>
      <c r="S52" s="1219"/>
      <c r="T52" s="1217" t="s">
        <v>770</v>
      </c>
      <c r="U52" s="1218"/>
      <c r="V52" s="1219"/>
      <c r="W52" s="1217" t="s">
        <v>771</v>
      </c>
      <c r="X52" s="1218"/>
      <c r="Y52" s="1219"/>
      <c r="Z52" s="1217" t="s">
        <v>777</v>
      </c>
      <c r="AA52" s="1218"/>
      <c r="AB52" s="1219"/>
      <c r="AC52" s="1221" t="s">
        <v>791</v>
      </c>
      <c r="AD52" s="1221"/>
      <c r="AE52" s="1217"/>
      <c r="AF52" s="369" t="s">
        <v>844</v>
      </c>
      <c r="AG52" s="369"/>
      <c r="AH52" s="366"/>
      <c r="AI52" s="369" t="s">
        <v>941</v>
      </c>
      <c r="AJ52" s="369"/>
      <c r="AK52" s="370"/>
    </row>
    <row r="53" spans="1:37" ht="20.25" customHeight="1">
      <c r="A53" s="1232" t="s">
        <v>52</v>
      </c>
      <c r="B53" s="968"/>
      <c r="C53" s="982" t="s">
        <v>55</v>
      </c>
      <c r="D53" s="984"/>
      <c r="E53" s="1212" t="s">
        <v>665</v>
      </c>
      <c r="F53" s="1213"/>
      <c r="G53" s="1214"/>
      <c r="H53" s="1212" t="s">
        <v>666</v>
      </c>
      <c r="I53" s="1213"/>
      <c r="J53" s="1214"/>
      <c r="K53" s="1212" t="s">
        <v>667</v>
      </c>
      <c r="L53" s="1213"/>
      <c r="M53" s="1214"/>
      <c r="N53" s="1212" t="s">
        <v>668</v>
      </c>
      <c r="O53" s="1213"/>
      <c r="P53" s="1214"/>
      <c r="Q53" s="1212" t="s">
        <v>669</v>
      </c>
      <c r="R53" s="1213"/>
      <c r="S53" s="1214"/>
      <c r="T53" s="1212" t="s">
        <v>723</v>
      </c>
      <c r="U53" s="1213"/>
      <c r="V53" s="1214"/>
      <c r="W53" s="1212" t="s">
        <v>772</v>
      </c>
      <c r="X53" s="1213"/>
      <c r="Y53" s="1214"/>
      <c r="Z53" s="1212" t="s">
        <v>828</v>
      </c>
      <c r="AA53" s="1213"/>
      <c r="AB53" s="1214"/>
      <c r="AC53" s="385" t="s">
        <v>845</v>
      </c>
      <c r="AD53" s="385"/>
      <c r="AE53" s="387"/>
      <c r="AF53" s="385" t="s">
        <v>851</v>
      </c>
      <c r="AG53" s="385"/>
      <c r="AH53" s="387"/>
      <c r="AI53" s="378" t="s">
        <v>942</v>
      </c>
      <c r="AJ53" s="378"/>
      <c r="AK53" s="1351"/>
    </row>
    <row r="54" spans="1:37" ht="20.25" customHeight="1">
      <c r="A54" s="1222"/>
      <c r="B54" s="898"/>
      <c r="C54" s="899" t="s">
        <v>56</v>
      </c>
      <c r="D54" s="903"/>
      <c r="E54" s="963" t="s">
        <v>670</v>
      </c>
      <c r="F54" s="964"/>
      <c r="G54" s="965"/>
      <c r="H54" s="963" t="s">
        <v>671</v>
      </c>
      <c r="I54" s="964"/>
      <c r="J54" s="965"/>
      <c r="K54" s="963" t="s">
        <v>672</v>
      </c>
      <c r="L54" s="964"/>
      <c r="M54" s="965"/>
      <c r="N54" s="963" t="s">
        <v>673</v>
      </c>
      <c r="O54" s="964"/>
      <c r="P54" s="965"/>
      <c r="Q54" s="963" t="s">
        <v>674</v>
      </c>
      <c r="R54" s="964"/>
      <c r="S54" s="965"/>
      <c r="T54" s="963" t="s">
        <v>724</v>
      </c>
      <c r="U54" s="964"/>
      <c r="V54" s="965"/>
      <c r="W54" s="963" t="s">
        <v>773</v>
      </c>
      <c r="X54" s="964"/>
      <c r="Y54" s="965"/>
      <c r="Z54" s="963" t="s">
        <v>829</v>
      </c>
      <c r="AA54" s="964"/>
      <c r="AB54" s="965"/>
      <c r="AC54" s="385" t="s">
        <v>830</v>
      </c>
      <c r="AD54" s="385"/>
      <c r="AE54" s="387"/>
      <c r="AF54" s="385" t="s">
        <v>852</v>
      </c>
      <c r="AG54" s="385"/>
      <c r="AH54" s="387"/>
      <c r="AI54" s="385" t="s">
        <v>943</v>
      </c>
      <c r="AJ54" s="385"/>
      <c r="AK54" s="1352"/>
    </row>
    <row r="55" spans="1:37" ht="20.25" customHeight="1">
      <c r="A55" s="1222" t="s">
        <v>49</v>
      </c>
      <c r="B55" s="898"/>
      <c r="C55" s="899" t="s">
        <v>55</v>
      </c>
      <c r="D55" s="903"/>
      <c r="E55" s="963" t="s">
        <v>675</v>
      </c>
      <c r="F55" s="964"/>
      <c r="G55" s="965"/>
      <c r="H55" s="963" t="s">
        <v>676</v>
      </c>
      <c r="I55" s="964"/>
      <c r="J55" s="965"/>
      <c r="K55" s="1031"/>
      <c r="L55" s="1032"/>
      <c r="M55" s="1033"/>
      <c r="N55" s="1031"/>
      <c r="O55" s="1032"/>
      <c r="P55" s="1033"/>
      <c r="Q55" s="1031"/>
      <c r="R55" s="1032"/>
      <c r="S55" s="1033"/>
      <c r="T55" s="1031"/>
      <c r="U55" s="1032"/>
      <c r="V55" s="1033"/>
      <c r="W55" s="1031"/>
      <c r="X55" s="1032"/>
      <c r="Y55" s="1033"/>
      <c r="Z55" s="1031"/>
      <c r="AA55" s="1032"/>
      <c r="AB55" s="1033"/>
      <c r="AC55" s="1030"/>
      <c r="AD55" s="1030"/>
      <c r="AE55" s="1031"/>
      <c r="AF55" s="391"/>
      <c r="AG55" s="391"/>
      <c r="AH55" s="388"/>
      <c r="AI55" s="391"/>
      <c r="AJ55" s="391"/>
      <c r="AK55" s="392"/>
    </row>
    <row r="56" spans="1:37" ht="20.25" customHeight="1">
      <c r="A56" s="1222"/>
      <c r="B56" s="898"/>
      <c r="C56" s="899" t="s">
        <v>56</v>
      </c>
      <c r="D56" s="903"/>
      <c r="E56" s="963" t="s">
        <v>677</v>
      </c>
      <c r="F56" s="964"/>
      <c r="G56" s="965"/>
      <c r="H56" s="963" t="s">
        <v>678</v>
      </c>
      <c r="I56" s="964"/>
      <c r="J56" s="965"/>
      <c r="K56" s="1031"/>
      <c r="L56" s="1032"/>
      <c r="M56" s="1033"/>
      <c r="N56" s="1031"/>
      <c r="O56" s="1032"/>
      <c r="P56" s="1033"/>
      <c r="Q56" s="1031"/>
      <c r="R56" s="1032"/>
      <c r="S56" s="1033"/>
      <c r="T56" s="1031"/>
      <c r="U56" s="1032"/>
      <c r="V56" s="1033"/>
      <c r="W56" s="1031"/>
      <c r="X56" s="1032"/>
      <c r="Y56" s="1033"/>
      <c r="Z56" s="1031"/>
      <c r="AA56" s="1032"/>
      <c r="AB56" s="1033"/>
      <c r="AC56" s="1030"/>
      <c r="AD56" s="1030"/>
      <c r="AE56" s="1031"/>
      <c r="AF56" s="391"/>
      <c r="AG56" s="391"/>
      <c r="AH56" s="388"/>
      <c r="AI56" s="391"/>
      <c r="AJ56" s="391"/>
      <c r="AK56" s="392"/>
    </row>
    <row r="57" spans="1:37" ht="20.25" customHeight="1">
      <c r="A57" s="1222" t="s">
        <v>53</v>
      </c>
      <c r="B57" s="898"/>
      <c r="C57" s="899" t="s">
        <v>55</v>
      </c>
      <c r="D57" s="903"/>
      <c r="E57" s="963" t="s">
        <v>679</v>
      </c>
      <c r="F57" s="964"/>
      <c r="G57" s="965"/>
      <c r="H57" s="963" t="s">
        <v>680</v>
      </c>
      <c r="I57" s="964"/>
      <c r="J57" s="965"/>
      <c r="K57" s="1031"/>
      <c r="L57" s="1032"/>
      <c r="M57" s="1033"/>
      <c r="N57" s="1031"/>
      <c r="O57" s="1032"/>
      <c r="P57" s="1033"/>
      <c r="Q57" s="1031"/>
      <c r="R57" s="1032"/>
      <c r="S57" s="1033"/>
      <c r="T57" s="1031"/>
      <c r="U57" s="1032"/>
      <c r="V57" s="1033"/>
      <c r="W57" s="1031"/>
      <c r="X57" s="1032"/>
      <c r="Y57" s="1033"/>
      <c r="Z57" s="1031"/>
      <c r="AA57" s="1032"/>
      <c r="AB57" s="1033"/>
      <c r="AC57" s="1030"/>
      <c r="AD57" s="1030"/>
      <c r="AE57" s="1031"/>
      <c r="AF57" s="391"/>
      <c r="AG57" s="391"/>
      <c r="AH57" s="388"/>
      <c r="AI57" s="391"/>
      <c r="AJ57" s="391"/>
      <c r="AK57" s="392"/>
    </row>
    <row r="58" spans="1:37" ht="20.25" customHeight="1">
      <c r="A58" s="1222"/>
      <c r="B58" s="898"/>
      <c r="C58" s="899" t="s">
        <v>56</v>
      </c>
      <c r="D58" s="903"/>
      <c r="E58" s="963" t="s">
        <v>681</v>
      </c>
      <c r="F58" s="964"/>
      <c r="G58" s="965"/>
      <c r="H58" s="963" t="s">
        <v>682</v>
      </c>
      <c r="I58" s="964"/>
      <c r="J58" s="965"/>
      <c r="K58" s="1031"/>
      <c r="L58" s="1032"/>
      <c r="M58" s="1033"/>
      <c r="N58" s="1031"/>
      <c r="O58" s="1032"/>
      <c r="P58" s="1033"/>
      <c r="Q58" s="1031"/>
      <c r="R58" s="1032"/>
      <c r="S58" s="1033"/>
      <c r="T58" s="1031"/>
      <c r="U58" s="1032"/>
      <c r="V58" s="1033"/>
      <c r="W58" s="1031"/>
      <c r="X58" s="1032"/>
      <c r="Y58" s="1033"/>
      <c r="Z58" s="1031"/>
      <c r="AA58" s="1032"/>
      <c r="AB58" s="1033"/>
      <c r="AC58" s="1030"/>
      <c r="AD58" s="1030"/>
      <c r="AE58" s="1031"/>
      <c r="AF58" s="391"/>
      <c r="AG58" s="391"/>
      <c r="AH58" s="388"/>
      <c r="AI58" s="391"/>
      <c r="AJ58" s="391"/>
      <c r="AK58" s="392"/>
    </row>
    <row r="59" spans="1:37" ht="20.25" customHeight="1">
      <c r="A59" s="1222" t="s">
        <v>50</v>
      </c>
      <c r="B59" s="898"/>
      <c r="C59" s="899" t="s">
        <v>55</v>
      </c>
      <c r="D59" s="903"/>
      <c r="E59" s="963" t="s">
        <v>683</v>
      </c>
      <c r="F59" s="964"/>
      <c r="G59" s="965"/>
      <c r="H59" s="963" t="s">
        <v>684</v>
      </c>
      <c r="I59" s="964"/>
      <c r="J59" s="965"/>
      <c r="K59" s="1031"/>
      <c r="L59" s="1032"/>
      <c r="M59" s="1033"/>
      <c r="N59" s="1031"/>
      <c r="O59" s="1032"/>
      <c r="P59" s="1033"/>
      <c r="Q59" s="1031"/>
      <c r="R59" s="1032"/>
      <c r="S59" s="1033"/>
      <c r="T59" s="1031"/>
      <c r="U59" s="1032"/>
      <c r="V59" s="1033"/>
      <c r="W59" s="1031"/>
      <c r="X59" s="1032"/>
      <c r="Y59" s="1033"/>
      <c r="Z59" s="1031"/>
      <c r="AA59" s="1032"/>
      <c r="AB59" s="1033"/>
      <c r="AC59" s="1030"/>
      <c r="AD59" s="1030"/>
      <c r="AE59" s="1031"/>
      <c r="AF59" s="391"/>
      <c r="AG59" s="391"/>
      <c r="AH59" s="388"/>
      <c r="AI59" s="391"/>
      <c r="AJ59" s="391"/>
      <c r="AK59" s="392"/>
    </row>
    <row r="60" spans="1:37" ht="20.25" customHeight="1">
      <c r="A60" s="1222"/>
      <c r="B60" s="898"/>
      <c r="C60" s="899" t="s">
        <v>56</v>
      </c>
      <c r="D60" s="903"/>
      <c r="E60" s="963" t="s">
        <v>685</v>
      </c>
      <c r="F60" s="964"/>
      <c r="G60" s="965"/>
      <c r="H60" s="963" t="s">
        <v>686</v>
      </c>
      <c r="I60" s="964"/>
      <c r="J60" s="965"/>
      <c r="K60" s="1031"/>
      <c r="L60" s="1032"/>
      <c r="M60" s="1033"/>
      <c r="N60" s="1031"/>
      <c r="O60" s="1032"/>
      <c r="P60" s="1033"/>
      <c r="Q60" s="1031"/>
      <c r="R60" s="1032"/>
      <c r="S60" s="1033"/>
      <c r="T60" s="1031"/>
      <c r="U60" s="1032"/>
      <c r="V60" s="1033"/>
      <c r="W60" s="1031"/>
      <c r="X60" s="1032"/>
      <c r="Y60" s="1033"/>
      <c r="Z60" s="1031"/>
      <c r="AA60" s="1032"/>
      <c r="AB60" s="1033"/>
      <c r="AC60" s="1030"/>
      <c r="AD60" s="1030"/>
      <c r="AE60" s="1031"/>
      <c r="AF60" s="391"/>
      <c r="AG60" s="391"/>
      <c r="AH60" s="388"/>
      <c r="AI60" s="391"/>
      <c r="AJ60" s="391"/>
      <c r="AK60" s="392"/>
    </row>
    <row r="61" spans="1:37" ht="20.25" customHeight="1">
      <c r="A61" s="1222" t="s">
        <v>51</v>
      </c>
      <c r="B61" s="898"/>
      <c r="C61" s="899" t="s">
        <v>55</v>
      </c>
      <c r="D61" s="903"/>
      <c r="E61" s="963" t="s">
        <v>687</v>
      </c>
      <c r="F61" s="964"/>
      <c r="G61" s="965"/>
      <c r="H61" s="963" t="s">
        <v>688</v>
      </c>
      <c r="I61" s="964"/>
      <c r="J61" s="965"/>
      <c r="K61" s="963" t="s">
        <v>689</v>
      </c>
      <c r="L61" s="964"/>
      <c r="M61" s="965"/>
      <c r="N61" s="963" t="s">
        <v>690</v>
      </c>
      <c r="O61" s="964"/>
      <c r="P61" s="965"/>
      <c r="Q61" s="963" t="s">
        <v>691</v>
      </c>
      <c r="R61" s="964"/>
      <c r="S61" s="965"/>
      <c r="T61" s="963" t="s">
        <v>725</v>
      </c>
      <c r="U61" s="964"/>
      <c r="V61" s="965"/>
      <c r="W61" s="963" t="s">
        <v>774</v>
      </c>
      <c r="X61" s="964"/>
      <c r="Y61" s="965"/>
      <c r="Z61" s="963" t="s">
        <v>831</v>
      </c>
      <c r="AA61" s="964"/>
      <c r="AB61" s="965"/>
      <c r="AC61" s="393" t="s">
        <v>846</v>
      </c>
      <c r="AD61" s="393"/>
      <c r="AE61" s="382"/>
      <c r="AF61" s="393" t="s">
        <v>850</v>
      </c>
      <c r="AG61" s="393"/>
      <c r="AH61" s="382"/>
      <c r="AI61" s="393" t="s">
        <v>944</v>
      </c>
      <c r="AJ61" s="393"/>
      <c r="AK61" s="394"/>
    </row>
    <row r="62" spans="1:37" ht="20.25" customHeight="1">
      <c r="A62" s="1222"/>
      <c r="B62" s="898"/>
      <c r="C62" s="899" t="s">
        <v>56</v>
      </c>
      <c r="D62" s="903"/>
      <c r="E62" s="963" t="s">
        <v>692</v>
      </c>
      <c r="F62" s="964"/>
      <c r="G62" s="965"/>
      <c r="H62" s="963" t="s">
        <v>693</v>
      </c>
      <c r="I62" s="964"/>
      <c r="J62" s="965"/>
      <c r="K62" s="963" t="s">
        <v>694</v>
      </c>
      <c r="L62" s="964"/>
      <c r="M62" s="965"/>
      <c r="N62" s="963" t="s">
        <v>695</v>
      </c>
      <c r="O62" s="964"/>
      <c r="P62" s="965"/>
      <c r="Q62" s="963" t="s">
        <v>696</v>
      </c>
      <c r="R62" s="964"/>
      <c r="S62" s="965"/>
      <c r="T62" s="963" t="s">
        <v>726</v>
      </c>
      <c r="U62" s="964"/>
      <c r="V62" s="965"/>
      <c r="W62" s="963" t="s">
        <v>775</v>
      </c>
      <c r="X62" s="964"/>
      <c r="Y62" s="965"/>
      <c r="Z62" s="963" t="s">
        <v>832</v>
      </c>
      <c r="AA62" s="964"/>
      <c r="AB62" s="965"/>
      <c r="AC62" s="393" t="s">
        <v>833</v>
      </c>
      <c r="AD62" s="393"/>
      <c r="AE62" s="382"/>
      <c r="AF62" s="393" t="s">
        <v>808</v>
      </c>
      <c r="AG62" s="393"/>
      <c r="AH62" s="382"/>
      <c r="AI62" s="393" t="s">
        <v>945</v>
      </c>
      <c r="AJ62" s="393"/>
      <c r="AK62" s="394"/>
    </row>
    <row r="63" spans="1:37" ht="20.25" customHeight="1">
      <c r="A63" s="1222" t="s">
        <v>54</v>
      </c>
      <c r="B63" s="898"/>
      <c r="C63" s="899" t="s">
        <v>55</v>
      </c>
      <c r="D63" s="903"/>
      <c r="E63" s="963" t="s">
        <v>834</v>
      </c>
      <c r="F63" s="964"/>
      <c r="G63" s="965"/>
      <c r="H63" s="963" t="s">
        <v>835</v>
      </c>
      <c r="I63" s="964"/>
      <c r="J63" s="965"/>
      <c r="K63" s="963" t="s">
        <v>836</v>
      </c>
      <c r="L63" s="964"/>
      <c r="M63" s="965"/>
      <c r="N63" s="963" t="s">
        <v>837</v>
      </c>
      <c r="O63" s="964"/>
      <c r="P63" s="965"/>
      <c r="Q63" s="963" t="s">
        <v>838</v>
      </c>
      <c r="R63" s="964"/>
      <c r="S63" s="965"/>
      <c r="T63" s="963" t="s">
        <v>839</v>
      </c>
      <c r="U63" s="964"/>
      <c r="V63" s="965"/>
      <c r="W63" s="963" t="s">
        <v>840</v>
      </c>
      <c r="X63" s="964"/>
      <c r="Y63" s="965"/>
      <c r="Z63" s="963" t="s">
        <v>841</v>
      </c>
      <c r="AA63" s="964"/>
      <c r="AB63" s="965"/>
      <c r="AC63" s="1067" t="s">
        <v>847</v>
      </c>
      <c r="AD63" s="1067"/>
      <c r="AE63" s="963"/>
      <c r="AF63" s="393" t="s">
        <v>848</v>
      </c>
      <c r="AG63" s="393"/>
      <c r="AH63" s="382"/>
      <c r="AI63" s="393" t="s">
        <v>946</v>
      </c>
      <c r="AJ63" s="393"/>
      <c r="AK63" s="394"/>
    </row>
    <row r="64" spans="1:37" ht="20.25" customHeight="1" thickBot="1">
      <c r="A64" s="1233"/>
      <c r="B64" s="1234"/>
      <c r="C64" s="1237" t="s">
        <v>56</v>
      </c>
      <c r="D64" s="1238"/>
      <c r="E64" s="1215" t="s">
        <v>697</v>
      </c>
      <c r="F64" s="1216"/>
      <c r="G64" s="1044"/>
      <c r="H64" s="1215" t="s">
        <v>698</v>
      </c>
      <c r="I64" s="1216"/>
      <c r="J64" s="1044"/>
      <c r="K64" s="1215" t="s">
        <v>699</v>
      </c>
      <c r="L64" s="1216"/>
      <c r="M64" s="1044"/>
      <c r="N64" s="1215" t="s">
        <v>700</v>
      </c>
      <c r="O64" s="1216"/>
      <c r="P64" s="1044"/>
      <c r="Q64" s="1215" t="s">
        <v>701</v>
      </c>
      <c r="R64" s="1216"/>
      <c r="S64" s="1044"/>
      <c r="T64" s="1215" t="s">
        <v>727</v>
      </c>
      <c r="U64" s="1216"/>
      <c r="V64" s="1044"/>
      <c r="W64" s="1215" t="s">
        <v>776</v>
      </c>
      <c r="X64" s="1216"/>
      <c r="Y64" s="1044"/>
      <c r="Z64" s="1215" t="s">
        <v>842</v>
      </c>
      <c r="AA64" s="1216"/>
      <c r="AB64" s="1044"/>
      <c r="AC64" s="1045" t="s">
        <v>843</v>
      </c>
      <c r="AD64" s="1045"/>
      <c r="AE64" s="1215"/>
      <c r="AF64" s="401" t="s">
        <v>849</v>
      </c>
      <c r="AG64" s="401"/>
      <c r="AH64" s="398"/>
      <c r="AI64" s="401" t="s">
        <v>947</v>
      </c>
      <c r="AJ64" s="401"/>
      <c r="AK64" s="402"/>
    </row>
    <row r="65" spans="1:36" ht="20.25" customHeight="1">
      <c r="A65" s="35"/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62" t="s">
        <v>778</v>
      </c>
      <c r="X65" s="35"/>
      <c r="Y65" s="35"/>
      <c r="AA65" s="35"/>
      <c r="AB65" s="21"/>
      <c r="AD65" s="35"/>
      <c r="AE65" s="35"/>
      <c r="AF65" s="35"/>
      <c r="AG65" s="35"/>
      <c r="AH65" s="35"/>
      <c r="AI65" s="35"/>
      <c r="AJ65" s="35"/>
    </row>
    <row r="66" spans="1:34" ht="13.5">
      <c r="A66" s="21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</row>
    <row r="67" spans="1:28" ht="19.5" thickBot="1">
      <c r="A67" s="290" t="s">
        <v>486</v>
      </c>
      <c r="B67" s="290"/>
      <c r="C67" s="290"/>
      <c r="D67" s="290"/>
      <c r="E67" s="290"/>
      <c r="F67" s="290"/>
      <c r="G67" s="290"/>
      <c r="Y67" s="18" t="s">
        <v>618</v>
      </c>
      <c r="Z67" s="18"/>
      <c r="AA67" s="18"/>
      <c r="AB67" s="18"/>
    </row>
    <row r="68" spans="1:30" ht="20.25" customHeight="1">
      <c r="A68" s="293" t="s">
        <v>479</v>
      </c>
      <c r="B68" s="294"/>
      <c r="C68" s="294"/>
      <c r="D68" s="294" t="s">
        <v>480</v>
      </c>
      <c r="E68" s="294"/>
      <c r="F68" s="294"/>
      <c r="G68" s="294" t="s">
        <v>174</v>
      </c>
      <c r="H68" s="294"/>
      <c r="I68" s="294"/>
      <c r="J68" s="294" t="s">
        <v>179</v>
      </c>
      <c r="K68" s="294"/>
      <c r="L68" s="294"/>
      <c r="M68" s="294" t="s">
        <v>481</v>
      </c>
      <c r="N68" s="294"/>
      <c r="O68" s="294"/>
      <c r="P68" s="294" t="s">
        <v>482</v>
      </c>
      <c r="Q68" s="294"/>
      <c r="R68" s="294"/>
      <c r="S68" s="294" t="s">
        <v>658</v>
      </c>
      <c r="T68" s="294"/>
      <c r="U68" s="294"/>
      <c r="V68" s="294" t="s">
        <v>483</v>
      </c>
      <c r="W68" s="294"/>
      <c r="X68" s="294"/>
      <c r="Y68" s="294" t="s">
        <v>484</v>
      </c>
      <c r="Z68" s="294"/>
      <c r="AA68" s="294"/>
      <c r="AB68" s="294" t="s">
        <v>485</v>
      </c>
      <c r="AC68" s="294"/>
      <c r="AD68" s="274"/>
    </row>
    <row r="69" spans="1:30" ht="20.25" customHeight="1">
      <c r="A69" s="324" t="s">
        <v>655</v>
      </c>
      <c r="B69" s="324"/>
      <c r="C69" s="321"/>
      <c r="D69" s="1034">
        <v>211590000</v>
      </c>
      <c r="E69" s="1035"/>
      <c r="F69" s="1087"/>
      <c r="G69" s="1034">
        <v>9779124</v>
      </c>
      <c r="H69" s="1035"/>
      <c r="I69" s="1087"/>
      <c r="J69" s="1034">
        <v>4895885</v>
      </c>
      <c r="K69" s="1035"/>
      <c r="L69" s="1087"/>
      <c r="M69" s="1034">
        <v>847685</v>
      </c>
      <c r="N69" s="1035"/>
      <c r="O69" s="1087"/>
      <c r="P69" s="1034">
        <v>175350233</v>
      </c>
      <c r="Q69" s="1035"/>
      <c r="R69" s="1087"/>
      <c r="S69" s="1034">
        <v>3132228</v>
      </c>
      <c r="T69" s="1035"/>
      <c r="U69" s="1087"/>
      <c r="V69" s="1034">
        <v>12596169</v>
      </c>
      <c r="W69" s="1035"/>
      <c r="X69" s="1087"/>
      <c r="Y69" s="1034">
        <v>524748</v>
      </c>
      <c r="Z69" s="1035"/>
      <c r="AA69" s="1087"/>
      <c r="AB69" s="1034">
        <v>4463928</v>
      </c>
      <c r="AC69" s="1035"/>
      <c r="AD69" s="1035"/>
    </row>
    <row r="70" spans="1:30" ht="20.25" customHeight="1">
      <c r="A70" s="324" t="s">
        <v>656</v>
      </c>
      <c r="B70" s="324"/>
      <c r="C70" s="321"/>
      <c r="D70" s="1034">
        <v>211590000</v>
      </c>
      <c r="E70" s="1035"/>
      <c r="F70" s="1087"/>
      <c r="G70" s="1034">
        <v>9783334</v>
      </c>
      <c r="H70" s="1035"/>
      <c r="I70" s="1087"/>
      <c r="J70" s="1034">
        <v>4902967</v>
      </c>
      <c r="K70" s="1035"/>
      <c r="L70" s="1087"/>
      <c r="M70" s="1034">
        <v>852132</v>
      </c>
      <c r="N70" s="1035"/>
      <c r="O70" s="1087"/>
      <c r="P70" s="1034">
        <v>175350233</v>
      </c>
      <c r="Q70" s="1035"/>
      <c r="R70" s="1087"/>
      <c r="S70" s="1034">
        <v>3132228</v>
      </c>
      <c r="T70" s="1035"/>
      <c r="U70" s="1087"/>
      <c r="V70" s="1034">
        <v>12596169</v>
      </c>
      <c r="W70" s="1035"/>
      <c r="X70" s="1087"/>
      <c r="Y70" s="1034">
        <v>533097</v>
      </c>
      <c r="Z70" s="1035"/>
      <c r="AA70" s="1087"/>
      <c r="AB70" s="1034">
        <v>4439840</v>
      </c>
      <c r="AC70" s="1035"/>
      <c r="AD70" s="1035"/>
    </row>
    <row r="71" spans="1:30" ht="20.25" customHeight="1">
      <c r="A71" s="324" t="s">
        <v>657</v>
      </c>
      <c r="B71" s="324"/>
      <c r="C71" s="321"/>
      <c r="D71" s="1034">
        <v>211590000</v>
      </c>
      <c r="E71" s="1035"/>
      <c r="F71" s="1087"/>
      <c r="G71" s="1034">
        <v>9806480</v>
      </c>
      <c r="H71" s="1035"/>
      <c r="I71" s="1087"/>
      <c r="J71" s="1034">
        <v>4915143</v>
      </c>
      <c r="K71" s="1035"/>
      <c r="L71" s="1087"/>
      <c r="M71" s="1034">
        <v>860227</v>
      </c>
      <c r="N71" s="1035"/>
      <c r="O71" s="1087"/>
      <c r="P71" s="1034">
        <v>175350233</v>
      </c>
      <c r="Q71" s="1035"/>
      <c r="R71" s="1087"/>
      <c r="S71" s="1034">
        <v>3132228</v>
      </c>
      <c r="T71" s="1035"/>
      <c r="U71" s="1087"/>
      <c r="V71" s="1034">
        <v>12596169</v>
      </c>
      <c r="W71" s="1035"/>
      <c r="X71" s="1087"/>
      <c r="Y71" s="1034">
        <v>543324</v>
      </c>
      <c r="Z71" s="1035"/>
      <c r="AA71" s="1087"/>
      <c r="AB71" s="1034">
        <v>4386196</v>
      </c>
      <c r="AC71" s="1035"/>
      <c r="AD71" s="1035"/>
    </row>
    <row r="72" spans="1:30" ht="20.25" customHeight="1">
      <c r="A72" s="324" t="s">
        <v>754</v>
      </c>
      <c r="B72" s="324"/>
      <c r="C72" s="321"/>
      <c r="D72" s="1034">
        <v>211590000</v>
      </c>
      <c r="E72" s="1035"/>
      <c r="F72" s="1087"/>
      <c r="G72" s="1034">
        <v>9814824</v>
      </c>
      <c r="H72" s="1035"/>
      <c r="I72" s="1087"/>
      <c r="J72" s="1034">
        <v>4923658</v>
      </c>
      <c r="K72" s="1035"/>
      <c r="L72" s="1087"/>
      <c r="M72" s="1034">
        <v>861680</v>
      </c>
      <c r="N72" s="1035"/>
      <c r="O72" s="1087"/>
      <c r="P72" s="1034">
        <v>175350233</v>
      </c>
      <c r="Q72" s="1035"/>
      <c r="R72" s="1087"/>
      <c r="S72" s="1034">
        <v>3132228</v>
      </c>
      <c r="T72" s="1035"/>
      <c r="U72" s="1087"/>
      <c r="V72" s="1034">
        <v>12596169</v>
      </c>
      <c r="W72" s="1035"/>
      <c r="X72" s="1087"/>
      <c r="Y72" s="1034">
        <v>557627</v>
      </c>
      <c r="Z72" s="1035"/>
      <c r="AA72" s="1087"/>
      <c r="AB72" s="1034">
        <v>4353581</v>
      </c>
      <c r="AC72" s="1035"/>
      <c r="AD72" s="1035"/>
    </row>
    <row r="73" spans="1:30" ht="20.25" customHeight="1">
      <c r="A73" s="1199" t="s">
        <v>792</v>
      </c>
      <c r="B73" s="1199"/>
      <c r="C73" s="1200"/>
      <c r="D73" s="1034">
        <v>211590000</v>
      </c>
      <c r="E73" s="1035"/>
      <c r="F73" s="1087"/>
      <c r="G73" s="1034">
        <v>9836031</v>
      </c>
      <c r="H73" s="1035"/>
      <c r="I73" s="1087"/>
      <c r="J73" s="1034">
        <v>4836843</v>
      </c>
      <c r="K73" s="1035"/>
      <c r="L73" s="1087"/>
      <c r="M73" s="1034">
        <v>862327</v>
      </c>
      <c r="N73" s="1035"/>
      <c r="O73" s="1087"/>
      <c r="P73" s="1034">
        <v>175350233</v>
      </c>
      <c r="Q73" s="1035"/>
      <c r="R73" s="1087"/>
      <c r="S73" s="1034">
        <v>3132228</v>
      </c>
      <c r="T73" s="1035"/>
      <c r="U73" s="1087"/>
      <c r="V73" s="1034">
        <v>12596169</v>
      </c>
      <c r="W73" s="1035"/>
      <c r="X73" s="1087"/>
      <c r="Y73" s="1034">
        <v>568733</v>
      </c>
      <c r="Z73" s="1035"/>
      <c r="AA73" s="1087"/>
      <c r="AB73" s="1034">
        <v>4407436</v>
      </c>
      <c r="AC73" s="1035"/>
      <c r="AD73" s="1035"/>
    </row>
    <row r="74" spans="1:31" ht="20.25" customHeight="1">
      <c r="A74" s="324" t="s">
        <v>807</v>
      </c>
      <c r="B74" s="324"/>
      <c r="C74" s="321"/>
      <c r="D74" s="1035">
        <v>211590000</v>
      </c>
      <c r="E74" s="1035"/>
      <c r="F74" s="1035"/>
      <c r="G74" s="1034">
        <v>9848677</v>
      </c>
      <c r="H74" s="1035"/>
      <c r="I74" s="1035"/>
      <c r="J74" s="1034">
        <v>4828678</v>
      </c>
      <c r="K74" s="1035"/>
      <c r="L74" s="1035"/>
      <c r="M74" s="1211">
        <v>863470</v>
      </c>
      <c r="N74" s="1035"/>
      <c r="O74" s="1035"/>
      <c r="P74" s="1034">
        <v>175350233</v>
      </c>
      <c r="Q74" s="1035"/>
      <c r="R74" s="1035"/>
      <c r="S74" s="1034">
        <v>3132228</v>
      </c>
      <c r="T74" s="1035"/>
      <c r="U74" s="1035"/>
      <c r="V74" s="1034">
        <v>12596169</v>
      </c>
      <c r="W74" s="1035"/>
      <c r="X74" s="1035"/>
      <c r="Y74" s="1034">
        <v>583324</v>
      </c>
      <c r="Z74" s="1035"/>
      <c r="AA74" s="1035"/>
      <c r="AB74" s="1034">
        <v>4387221</v>
      </c>
      <c r="AC74" s="1035"/>
      <c r="AD74" s="1035"/>
      <c r="AE74" s="63"/>
    </row>
    <row r="75" spans="1:31" ht="20.25" customHeight="1">
      <c r="A75" s="282" t="s">
        <v>853</v>
      </c>
      <c r="B75" s="282"/>
      <c r="C75" s="283"/>
      <c r="D75" s="1085">
        <v>211590000</v>
      </c>
      <c r="E75" s="1086"/>
      <c r="F75" s="1086"/>
      <c r="G75" s="1085">
        <v>9848029</v>
      </c>
      <c r="H75" s="1086"/>
      <c r="I75" s="1086"/>
      <c r="J75" s="1085">
        <v>4846200</v>
      </c>
      <c r="K75" s="1086"/>
      <c r="L75" s="1086"/>
      <c r="M75" s="1210">
        <v>864182</v>
      </c>
      <c r="N75" s="1086"/>
      <c r="O75" s="1086"/>
      <c r="P75" s="1085">
        <v>175350233</v>
      </c>
      <c r="Q75" s="1086"/>
      <c r="R75" s="1086"/>
      <c r="S75" s="1085">
        <v>3132228</v>
      </c>
      <c r="T75" s="1086"/>
      <c r="U75" s="1086"/>
      <c r="V75" s="1085">
        <v>12596169</v>
      </c>
      <c r="W75" s="1086"/>
      <c r="X75" s="1086"/>
      <c r="Y75" s="1085">
        <v>596793</v>
      </c>
      <c r="Z75" s="1086"/>
      <c r="AA75" s="1086"/>
      <c r="AB75" s="1085">
        <v>4356166</v>
      </c>
      <c r="AC75" s="1086"/>
      <c r="AD75" s="1086"/>
      <c r="AE75" s="63"/>
    </row>
    <row r="76" spans="1:31" ht="20.25" customHeight="1" thickBot="1">
      <c r="A76" s="468" t="s">
        <v>923</v>
      </c>
      <c r="B76" s="468"/>
      <c r="C76" s="1205"/>
      <c r="D76" s="1206">
        <v>211590000</v>
      </c>
      <c r="E76" s="1207"/>
      <c r="F76" s="1207"/>
      <c r="G76" s="1206">
        <v>9808395</v>
      </c>
      <c r="H76" s="1207"/>
      <c r="I76" s="1207"/>
      <c r="J76" s="1206">
        <v>4845802</v>
      </c>
      <c r="K76" s="1207"/>
      <c r="L76" s="1207"/>
      <c r="M76" s="1208">
        <v>853129</v>
      </c>
      <c r="N76" s="1207"/>
      <c r="O76" s="1207"/>
      <c r="P76" s="1206">
        <v>175350233</v>
      </c>
      <c r="Q76" s="1207"/>
      <c r="R76" s="1207"/>
      <c r="S76" s="1206">
        <v>3132228</v>
      </c>
      <c r="T76" s="1207"/>
      <c r="U76" s="1207"/>
      <c r="V76" s="1206">
        <v>12596169</v>
      </c>
      <c r="W76" s="1207"/>
      <c r="X76" s="1207"/>
      <c r="Y76" s="1206">
        <v>598360</v>
      </c>
      <c r="Z76" s="1207"/>
      <c r="AA76" s="1207"/>
      <c r="AB76" s="1206">
        <v>4405684</v>
      </c>
      <c r="AC76" s="1207"/>
      <c r="AD76" s="1207"/>
      <c r="AE76" s="63"/>
    </row>
    <row r="77" spans="24:30" ht="17.25" customHeight="1">
      <c r="X77" s="1240" t="s">
        <v>487</v>
      </c>
      <c r="Y77" s="1240"/>
      <c r="Z77" s="1240"/>
      <c r="AA77" s="1240"/>
      <c r="AB77" s="1240"/>
      <c r="AC77" s="1240"/>
      <c r="AD77" s="1240"/>
    </row>
    <row r="79" spans="1:34" ht="19.5" thickBot="1">
      <c r="A79" s="290" t="s">
        <v>812</v>
      </c>
      <c r="B79" s="290"/>
      <c r="C79" s="290"/>
      <c r="D79" s="290"/>
      <c r="E79" s="290"/>
      <c r="F79" s="290"/>
      <c r="G79" s="290"/>
      <c r="H79" s="27"/>
      <c r="M79" s="27" t="s">
        <v>813</v>
      </c>
      <c r="R79" s="1245" t="s">
        <v>814</v>
      </c>
      <c r="S79" s="1245"/>
      <c r="T79" s="1245"/>
      <c r="U79" s="1245"/>
      <c r="V79" s="1245"/>
      <c r="W79" s="1245"/>
      <c r="AH79" s="27" t="s">
        <v>822</v>
      </c>
    </row>
    <row r="80" spans="1:36" ht="24.75" customHeight="1">
      <c r="A80" s="62"/>
      <c r="B80" s="62"/>
      <c r="C80" s="62"/>
      <c r="D80" s="121"/>
      <c r="E80" s="274" t="s">
        <v>968</v>
      </c>
      <c r="F80" s="314"/>
      <c r="G80" s="293"/>
      <c r="H80" s="274" t="s">
        <v>969</v>
      </c>
      <c r="I80" s="314"/>
      <c r="J80" s="293"/>
      <c r="K80" s="274" t="s">
        <v>964</v>
      </c>
      <c r="L80" s="314"/>
      <c r="M80" s="314"/>
      <c r="N80" s="274" t="s">
        <v>965</v>
      </c>
      <c r="O80" s="314"/>
      <c r="P80" s="314"/>
      <c r="Q80" s="21"/>
      <c r="R80" s="124"/>
      <c r="S80" s="124"/>
      <c r="T80" s="124"/>
      <c r="U80" s="124"/>
      <c r="V80" s="124"/>
      <c r="W80" s="124"/>
      <c r="X80" s="124"/>
      <c r="Y80" s="274" t="s">
        <v>964</v>
      </c>
      <c r="Z80" s="314"/>
      <c r="AA80" s="293"/>
      <c r="AB80" s="274" t="s">
        <v>965</v>
      </c>
      <c r="AC80" s="314"/>
      <c r="AD80" s="293"/>
      <c r="AE80" s="918" t="s">
        <v>966</v>
      </c>
      <c r="AF80" s="918"/>
      <c r="AG80" s="918"/>
      <c r="AH80" s="1041" t="s">
        <v>967</v>
      </c>
      <c r="AI80" s="918"/>
      <c r="AJ80" s="918"/>
    </row>
    <row r="81" spans="1:36" s="27" customFormat="1" ht="24.75" customHeight="1">
      <c r="A81" s="122" t="s">
        <v>809</v>
      </c>
      <c r="B81" s="122"/>
      <c r="C81" s="122"/>
      <c r="D81" s="122"/>
      <c r="E81" s="323">
        <v>0.16</v>
      </c>
      <c r="F81" s="324"/>
      <c r="G81" s="321"/>
      <c r="H81" s="323">
        <v>0.16</v>
      </c>
      <c r="I81" s="324"/>
      <c r="J81" s="321"/>
      <c r="K81" s="323">
        <v>0.15</v>
      </c>
      <c r="L81" s="324"/>
      <c r="M81" s="324"/>
      <c r="N81" s="323">
        <v>0.15</v>
      </c>
      <c r="O81" s="324"/>
      <c r="P81" s="324"/>
      <c r="R81" s="324" t="s">
        <v>815</v>
      </c>
      <c r="S81" s="324"/>
      <c r="T81" s="324"/>
      <c r="U81" s="324"/>
      <c r="V81" s="324"/>
      <c r="W81" s="324"/>
      <c r="X81" s="321"/>
      <c r="Y81" s="916">
        <v>3270000</v>
      </c>
      <c r="Z81" s="964"/>
      <c r="AA81" s="965"/>
      <c r="AB81" s="916">
        <v>2940000</v>
      </c>
      <c r="AC81" s="917"/>
      <c r="AD81" s="1148"/>
      <c r="AE81" s="917">
        <v>3115000</v>
      </c>
      <c r="AF81" s="917"/>
      <c r="AG81" s="917"/>
      <c r="AH81" s="916">
        <v>3050000</v>
      </c>
      <c r="AI81" s="917"/>
      <c r="AJ81" s="917"/>
    </row>
    <row r="82" spans="1:36" s="27" customFormat="1" ht="24.75" customHeight="1">
      <c r="A82" s="122" t="s">
        <v>810</v>
      </c>
      <c r="B82" s="122"/>
      <c r="C82" s="122"/>
      <c r="D82" s="122"/>
      <c r="E82" s="323">
        <v>88.9</v>
      </c>
      <c r="F82" s="324"/>
      <c r="G82" s="321"/>
      <c r="H82" s="323">
        <v>87.2</v>
      </c>
      <c r="I82" s="324"/>
      <c r="J82" s="321"/>
      <c r="K82" s="323">
        <v>84.8</v>
      </c>
      <c r="L82" s="324"/>
      <c r="M82" s="324"/>
      <c r="N82" s="323">
        <v>79.7</v>
      </c>
      <c r="O82" s="324"/>
      <c r="P82" s="324"/>
      <c r="R82" s="1199" t="s">
        <v>816</v>
      </c>
      <c r="S82" s="324"/>
      <c r="T82" s="324"/>
      <c r="U82" s="324"/>
      <c r="V82" s="324"/>
      <c r="W82" s="324"/>
      <c r="X82" s="321"/>
      <c r="Y82" s="916">
        <v>1785300</v>
      </c>
      <c r="Z82" s="917"/>
      <c r="AA82" s="1148"/>
      <c r="AB82" s="916">
        <v>1594700</v>
      </c>
      <c r="AC82" s="917"/>
      <c r="AD82" s="1148"/>
      <c r="AE82" s="916">
        <f>SUM(AE83:AG90)</f>
        <v>1800000</v>
      </c>
      <c r="AF82" s="917"/>
      <c r="AG82" s="917"/>
      <c r="AH82" s="916">
        <f>SUM(AH83:AJ90)</f>
        <v>1894700</v>
      </c>
      <c r="AI82" s="917"/>
      <c r="AJ82" s="917"/>
    </row>
    <row r="83" spans="1:36" s="27" customFormat="1" ht="24.75" customHeight="1">
      <c r="A83" s="122" t="s">
        <v>811</v>
      </c>
      <c r="B83" s="122"/>
      <c r="C83" s="122"/>
      <c r="D83" s="122"/>
      <c r="E83" s="907">
        <v>13</v>
      </c>
      <c r="F83" s="908"/>
      <c r="G83" s="909"/>
      <c r="H83" s="907">
        <v>13</v>
      </c>
      <c r="I83" s="908"/>
      <c r="J83" s="909"/>
      <c r="K83" s="907">
        <v>12.8</v>
      </c>
      <c r="L83" s="908"/>
      <c r="M83" s="908"/>
      <c r="N83" s="907">
        <v>11.8</v>
      </c>
      <c r="O83" s="908"/>
      <c r="P83" s="908"/>
      <c r="Q83" s="35"/>
      <c r="R83" s="32"/>
      <c r="S83" s="123" t="s">
        <v>817</v>
      </c>
      <c r="T83" s="122"/>
      <c r="U83" s="122"/>
      <c r="V83" s="122"/>
      <c r="W83" s="122"/>
      <c r="X83" s="136"/>
      <c r="Y83" s="916">
        <v>467600</v>
      </c>
      <c r="Z83" s="917"/>
      <c r="AA83" s="1148"/>
      <c r="AB83" s="916">
        <v>494800</v>
      </c>
      <c r="AC83" s="917"/>
      <c r="AD83" s="1148"/>
      <c r="AE83" s="916">
        <v>487000</v>
      </c>
      <c r="AF83" s="917"/>
      <c r="AG83" s="917"/>
      <c r="AH83" s="916">
        <v>468000</v>
      </c>
      <c r="AI83" s="917"/>
      <c r="AJ83" s="917"/>
    </row>
    <row r="84" spans="1:36" s="27" customFormat="1" ht="24.75" customHeight="1" thickBot="1">
      <c r="A84" s="36" t="s">
        <v>826</v>
      </c>
      <c r="B84" s="36"/>
      <c r="C84" s="36"/>
      <c r="D84" s="36"/>
      <c r="E84" s="910">
        <v>1742</v>
      </c>
      <c r="F84" s="911"/>
      <c r="G84" s="912"/>
      <c r="H84" s="910">
        <v>1900</v>
      </c>
      <c r="I84" s="911"/>
      <c r="J84" s="912"/>
      <c r="K84" s="910">
        <v>2103</v>
      </c>
      <c r="L84" s="911"/>
      <c r="M84" s="911"/>
      <c r="N84" s="910">
        <v>2351</v>
      </c>
      <c r="O84" s="911"/>
      <c r="P84" s="911"/>
      <c r="Q84" s="35"/>
      <c r="R84" s="32"/>
      <c r="S84" s="123" t="s">
        <v>823</v>
      </c>
      <c r="T84" s="122"/>
      <c r="U84" s="122"/>
      <c r="V84" s="122"/>
      <c r="W84" s="122"/>
      <c r="X84" s="136"/>
      <c r="Y84" s="916">
        <v>258500</v>
      </c>
      <c r="Z84" s="917"/>
      <c r="AA84" s="1148"/>
      <c r="AB84" s="916">
        <v>116600</v>
      </c>
      <c r="AC84" s="917"/>
      <c r="AD84" s="1148"/>
      <c r="AE84" s="916">
        <v>125300</v>
      </c>
      <c r="AF84" s="917"/>
      <c r="AG84" s="917"/>
      <c r="AH84" s="916">
        <v>254200</v>
      </c>
      <c r="AI84" s="917"/>
      <c r="AJ84" s="917"/>
    </row>
    <row r="85" spans="1:36" s="27" customFormat="1" ht="24.75" customHeight="1">
      <c r="A85" s="121"/>
      <c r="B85" s="121"/>
      <c r="C85" s="121"/>
      <c r="D85" s="121"/>
      <c r="E85" s="913"/>
      <c r="F85" s="913"/>
      <c r="G85" s="913"/>
      <c r="H85" s="913"/>
      <c r="I85" s="913"/>
      <c r="J85" s="913"/>
      <c r="N85" s="913" t="s">
        <v>352</v>
      </c>
      <c r="O85" s="913"/>
      <c r="P85" s="913"/>
      <c r="Q85" s="35"/>
      <c r="R85" s="32"/>
      <c r="S85" s="123" t="s">
        <v>824</v>
      </c>
      <c r="T85" s="122"/>
      <c r="U85" s="122"/>
      <c r="V85" s="122"/>
      <c r="W85" s="122"/>
      <c r="X85" s="136"/>
      <c r="Y85" s="916">
        <v>277800</v>
      </c>
      <c r="Z85" s="917"/>
      <c r="AA85" s="1148"/>
      <c r="AB85" s="916">
        <v>272200</v>
      </c>
      <c r="AC85" s="917"/>
      <c r="AD85" s="1148"/>
      <c r="AE85" s="916">
        <v>443300</v>
      </c>
      <c r="AF85" s="917"/>
      <c r="AG85" s="917"/>
      <c r="AH85" s="916">
        <v>435600</v>
      </c>
      <c r="AI85" s="917"/>
      <c r="AJ85" s="917"/>
    </row>
    <row r="86" spans="11:36" ht="24.75" customHeight="1">
      <c r="K86" s="27"/>
      <c r="Q86" s="21"/>
      <c r="R86" s="22"/>
      <c r="S86" s="123" t="s">
        <v>818</v>
      </c>
      <c r="T86" s="122"/>
      <c r="U86" s="122"/>
      <c r="V86" s="122"/>
      <c r="W86" s="122"/>
      <c r="X86" s="136"/>
      <c r="Y86" s="916">
        <v>3000</v>
      </c>
      <c r="Z86" s="917"/>
      <c r="AA86" s="1148"/>
      <c r="AB86" s="916">
        <v>2000</v>
      </c>
      <c r="AC86" s="917"/>
      <c r="AD86" s="1148"/>
      <c r="AE86" s="916" t="s">
        <v>72</v>
      </c>
      <c r="AF86" s="917"/>
      <c r="AG86" s="917"/>
      <c r="AH86" s="916" t="s">
        <v>72</v>
      </c>
      <c r="AI86" s="917"/>
      <c r="AJ86" s="917"/>
    </row>
    <row r="87" spans="17:36" ht="24.75" customHeight="1">
      <c r="Q87" s="21"/>
      <c r="R87" s="22"/>
      <c r="S87" s="123" t="s">
        <v>819</v>
      </c>
      <c r="T87" s="122"/>
      <c r="U87" s="122"/>
      <c r="V87" s="122"/>
      <c r="W87" s="122"/>
      <c r="X87" s="136"/>
      <c r="Y87" s="916">
        <v>392000</v>
      </c>
      <c r="Z87" s="917"/>
      <c r="AA87" s="1148"/>
      <c r="AB87" s="916">
        <v>336800</v>
      </c>
      <c r="AC87" s="917"/>
      <c r="AD87" s="1148"/>
      <c r="AE87" s="916">
        <v>370400</v>
      </c>
      <c r="AF87" s="917"/>
      <c r="AG87" s="917"/>
      <c r="AH87" s="916">
        <v>363000</v>
      </c>
      <c r="AI87" s="917"/>
      <c r="AJ87" s="917"/>
    </row>
    <row r="88" spans="17:36" ht="24.75" customHeight="1">
      <c r="Q88" s="21"/>
      <c r="R88" s="22"/>
      <c r="S88" s="123" t="s">
        <v>820</v>
      </c>
      <c r="T88" s="122"/>
      <c r="U88" s="122"/>
      <c r="V88" s="122"/>
      <c r="W88" s="122"/>
      <c r="X88" s="136"/>
      <c r="Y88" s="916">
        <v>326600</v>
      </c>
      <c r="Z88" s="917"/>
      <c r="AA88" s="1148"/>
      <c r="AB88" s="916">
        <v>317900</v>
      </c>
      <c r="AC88" s="917"/>
      <c r="AD88" s="1148"/>
      <c r="AE88" s="916">
        <v>318900</v>
      </c>
      <c r="AF88" s="917"/>
      <c r="AG88" s="917"/>
      <c r="AH88" s="916">
        <v>315900</v>
      </c>
      <c r="AI88" s="917"/>
      <c r="AJ88" s="917"/>
    </row>
    <row r="89" spans="17:36" ht="24.75" customHeight="1">
      <c r="Q89" s="21"/>
      <c r="R89" s="22"/>
      <c r="S89" s="123" t="s">
        <v>825</v>
      </c>
      <c r="T89" s="122"/>
      <c r="U89" s="122"/>
      <c r="V89" s="122"/>
      <c r="W89" s="122"/>
      <c r="X89" s="136"/>
      <c r="Y89" s="916">
        <v>29300</v>
      </c>
      <c r="Z89" s="917"/>
      <c r="AA89" s="1148"/>
      <c r="AB89" s="916">
        <v>24200</v>
      </c>
      <c r="AC89" s="917"/>
      <c r="AD89" s="1148"/>
      <c r="AE89" s="916">
        <v>24900</v>
      </c>
      <c r="AF89" s="917"/>
      <c r="AG89" s="917"/>
      <c r="AH89" s="916">
        <v>26000</v>
      </c>
      <c r="AI89" s="917"/>
      <c r="AJ89" s="917"/>
    </row>
    <row r="90" spans="17:36" ht="24.75" customHeight="1">
      <c r="Q90" s="21"/>
      <c r="R90" s="22"/>
      <c r="S90" s="123" t="s">
        <v>821</v>
      </c>
      <c r="T90" s="122"/>
      <c r="U90" s="122"/>
      <c r="V90" s="122"/>
      <c r="W90" s="122"/>
      <c r="X90" s="136"/>
      <c r="Y90" s="916">
        <v>30500</v>
      </c>
      <c r="Z90" s="917"/>
      <c r="AA90" s="1148"/>
      <c r="AB90" s="916">
        <v>30200</v>
      </c>
      <c r="AC90" s="917"/>
      <c r="AD90" s="1148"/>
      <c r="AE90" s="916">
        <v>30200</v>
      </c>
      <c r="AF90" s="917"/>
      <c r="AG90" s="917"/>
      <c r="AH90" s="916">
        <v>32000</v>
      </c>
      <c r="AI90" s="917"/>
      <c r="AJ90" s="917"/>
    </row>
    <row r="91" spans="18:36" ht="24.75" customHeight="1" thickBot="1">
      <c r="R91" s="1254" t="s">
        <v>78</v>
      </c>
      <c r="S91" s="331"/>
      <c r="T91" s="331"/>
      <c r="U91" s="331"/>
      <c r="V91" s="331"/>
      <c r="W91" s="331"/>
      <c r="X91" s="328"/>
      <c r="Y91" s="1024">
        <v>5055300</v>
      </c>
      <c r="Z91" s="1025"/>
      <c r="AA91" s="1335"/>
      <c r="AB91" s="1024">
        <v>4534700</v>
      </c>
      <c r="AC91" s="1025"/>
      <c r="AD91" s="1335"/>
      <c r="AE91" s="1024">
        <f>AE81+AE82</f>
        <v>4915000</v>
      </c>
      <c r="AF91" s="1025"/>
      <c r="AG91" s="1025"/>
      <c r="AH91" s="1024">
        <f>AH81+AH82</f>
        <v>4944700</v>
      </c>
      <c r="AI91" s="1025"/>
      <c r="AJ91" s="1025"/>
    </row>
    <row r="92" ht="14.25">
      <c r="AH92" s="27" t="s">
        <v>352</v>
      </c>
    </row>
    <row r="94" spans="1:3" ht="17.25">
      <c r="A94" s="1209" t="s">
        <v>68</v>
      </c>
      <c r="B94" s="1209"/>
      <c r="C94" s="1209"/>
    </row>
    <row r="95" spans="1:39" ht="18" thickBot="1">
      <c r="A95" s="1186" t="s">
        <v>69</v>
      </c>
      <c r="B95" s="1186"/>
      <c r="C95" s="1186"/>
      <c r="D95" s="1186"/>
      <c r="E95" s="1186"/>
      <c r="F95" s="1186"/>
      <c r="G95" s="1186"/>
      <c r="X95" s="18"/>
      <c r="Y95" s="18"/>
      <c r="Z95" s="18"/>
      <c r="AA95" s="18"/>
      <c r="AB95" s="18"/>
      <c r="AC95" s="1180" t="s">
        <v>542</v>
      </c>
      <c r="AD95" s="1180"/>
      <c r="AE95" s="1180"/>
      <c r="AF95" s="1180"/>
      <c r="AG95" s="1180"/>
      <c r="AH95" s="1180"/>
      <c r="AI95" s="1180"/>
      <c r="AJ95" s="1180"/>
      <c r="AK95" s="1180"/>
      <c r="AL95" s="1180"/>
      <c r="AM95" s="1180"/>
    </row>
    <row r="96" spans="1:39" ht="16.5" customHeight="1">
      <c r="A96" s="1201" t="s">
        <v>488</v>
      </c>
      <c r="B96" s="1201"/>
      <c r="C96" s="1202"/>
      <c r="D96" s="274" t="s">
        <v>489</v>
      </c>
      <c r="E96" s="314"/>
      <c r="F96" s="314"/>
      <c r="G96" s="314"/>
      <c r="H96" s="314"/>
      <c r="I96" s="293"/>
      <c r="J96" s="274" t="s">
        <v>490</v>
      </c>
      <c r="K96" s="314"/>
      <c r="L96" s="314"/>
      <c r="M96" s="314"/>
      <c r="N96" s="314"/>
      <c r="O96" s="293"/>
      <c r="P96" s="274" t="s">
        <v>491</v>
      </c>
      <c r="Q96" s="314"/>
      <c r="R96" s="314"/>
      <c r="S96" s="314"/>
      <c r="T96" s="314"/>
      <c r="U96" s="293"/>
      <c r="V96" s="274" t="s">
        <v>492</v>
      </c>
      <c r="W96" s="314"/>
      <c r="X96" s="314"/>
      <c r="Y96" s="314"/>
      <c r="Z96" s="314"/>
      <c r="AA96" s="314"/>
      <c r="AB96" s="274" t="s">
        <v>570</v>
      </c>
      <c r="AC96" s="314"/>
      <c r="AD96" s="314"/>
      <c r="AE96" s="314"/>
      <c r="AF96" s="314"/>
      <c r="AG96" s="314"/>
      <c r="AH96" s="274" t="s">
        <v>791</v>
      </c>
      <c r="AI96" s="314"/>
      <c r="AJ96" s="314"/>
      <c r="AK96" s="314"/>
      <c r="AL96" s="314"/>
      <c r="AM96" s="314"/>
    </row>
    <row r="97" spans="1:39" ht="16.5" customHeight="1">
      <c r="A97" s="1203"/>
      <c r="B97" s="1203"/>
      <c r="C97" s="1204"/>
      <c r="D97" s="323" t="s">
        <v>82</v>
      </c>
      <c r="E97" s="321"/>
      <c r="F97" s="323" t="s">
        <v>105</v>
      </c>
      <c r="G97" s="321"/>
      <c r="H97" s="323" t="s">
        <v>106</v>
      </c>
      <c r="I97" s="321"/>
      <c r="J97" s="323" t="s">
        <v>82</v>
      </c>
      <c r="K97" s="321"/>
      <c r="L97" s="323" t="s">
        <v>105</v>
      </c>
      <c r="M97" s="321"/>
      <c r="N97" s="323" t="s">
        <v>106</v>
      </c>
      <c r="O97" s="321"/>
      <c r="P97" s="323" t="s">
        <v>82</v>
      </c>
      <c r="Q97" s="321"/>
      <c r="R97" s="323" t="s">
        <v>105</v>
      </c>
      <c r="S97" s="321"/>
      <c r="T97" s="323" t="s">
        <v>106</v>
      </c>
      <c r="U97" s="321"/>
      <c r="V97" s="323" t="s">
        <v>82</v>
      </c>
      <c r="W97" s="321"/>
      <c r="X97" s="323" t="s">
        <v>105</v>
      </c>
      <c r="Y97" s="321"/>
      <c r="Z97" s="323" t="s">
        <v>106</v>
      </c>
      <c r="AA97" s="324"/>
      <c r="AB97" s="323" t="s">
        <v>82</v>
      </c>
      <c r="AC97" s="321"/>
      <c r="AD97" s="323" t="s">
        <v>105</v>
      </c>
      <c r="AE97" s="321"/>
      <c r="AF97" s="323" t="s">
        <v>106</v>
      </c>
      <c r="AG97" s="324"/>
      <c r="AH97" s="323" t="s">
        <v>82</v>
      </c>
      <c r="AI97" s="321"/>
      <c r="AJ97" s="323" t="s">
        <v>105</v>
      </c>
      <c r="AK97" s="321"/>
      <c r="AL97" s="323" t="s">
        <v>106</v>
      </c>
      <c r="AM97" s="324"/>
    </row>
    <row r="98" spans="1:39" ht="16.5" customHeight="1">
      <c r="A98" s="1199" t="s">
        <v>73</v>
      </c>
      <c r="B98" s="1199"/>
      <c r="C98" s="1200"/>
      <c r="D98" s="447">
        <v>5203</v>
      </c>
      <c r="E98" s="448"/>
      <c r="F98" s="447">
        <v>2561</v>
      </c>
      <c r="G98" s="448"/>
      <c r="H98" s="447">
        <v>2642</v>
      </c>
      <c r="I98" s="448"/>
      <c r="J98" s="447">
        <v>4982</v>
      </c>
      <c r="K98" s="448"/>
      <c r="L98" s="447">
        <v>2419</v>
      </c>
      <c r="M98" s="448"/>
      <c r="N98" s="447">
        <v>2563</v>
      </c>
      <c r="O98" s="448"/>
      <c r="P98" s="447">
        <v>4863</v>
      </c>
      <c r="Q98" s="448"/>
      <c r="R98" s="447">
        <v>2343</v>
      </c>
      <c r="S98" s="448"/>
      <c r="T98" s="447">
        <v>2520</v>
      </c>
      <c r="U98" s="448"/>
      <c r="V98" s="447">
        <v>4528</v>
      </c>
      <c r="W98" s="448"/>
      <c r="X98" s="447">
        <v>2175</v>
      </c>
      <c r="Y98" s="448"/>
      <c r="Z98" s="447">
        <v>2353</v>
      </c>
      <c r="AA98" s="449"/>
      <c r="AB98" s="447">
        <f>SUM(AB99:AC117)</f>
        <v>4226</v>
      </c>
      <c r="AC98" s="448"/>
      <c r="AD98" s="447">
        <f>SUM(AD99:AE117)</f>
        <v>1991</v>
      </c>
      <c r="AE98" s="448"/>
      <c r="AF98" s="447">
        <f>SUM(AF99:AG117)</f>
        <v>2235</v>
      </c>
      <c r="AG98" s="449"/>
      <c r="AH98" s="447">
        <f>SUM(AH99:AI117)</f>
        <v>3762</v>
      </c>
      <c r="AI98" s="448"/>
      <c r="AJ98" s="447">
        <f>SUM(AJ99:AK117)</f>
        <v>1805</v>
      </c>
      <c r="AK98" s="448"/>
      <c r="AL98" s="447">
        <f>SUM(AL99:AM117)</f>
        <v>1957</v>
      </c>
      <c r="AM98" s="449"/>
    </row>
    <row r="99" spans="1:39" ht="16.5" customHeight="1">
      <c r="A99" s="1189" t="s">
        <v>70</v>
      </c>
      <c r="B99" s="1189"/>
      <c r="C99" s="1190"/>
      <c r="D99" s="452">
        <v>328</v>
      </c>
      <c r="E99" s="453"/>
      <c r="F99" s="452">
        <v>170</v>
      </c>
      <c r="G99" s="453"/>
      <c r="H99" s="452">
        <v>158</v>
      </c>
      <c r="I99" s="453"/>
      <c r="J99" s="452">
        <v>307</v>
      </c>
      <c r="K99" s="453"/>
      <c r="L99" s="452">
        <v>150</v>
      </c>
      <c r="M99" s="453"/>
      <c r="N99" s="452">
        <v>157</v>
      </c>
      <c r="O99" s="453"/>
      <c r="P99" s="452">
        <v>250</v>
      </c>
      <c r="Q99" s="453"/>
      <c r="R99" s="452">
        <v>115</v>
      </c>
      <c r="S99" s="453"/>
      <c r="T99" s="452">
        <v>135</v>
      </c>
      <c r="U99" s="453"/>
      <c r="V99" s="452">
        <v>164</v>
      </c>
      <c r="W99" s="453"/>
      <c r="X99" s="452">
        <v>81</v>
      </c>
      <c r="Y99" s="453"/>
      <c r="Z99" s="452">
        <v>83</v>
      </c>
      <c r="AA99" s="454"/>
      <c r="AB99" s="452">
        <f>SUM(AD99:AG99)</f>
        <v>168</v>
      </c>
      <c r="AC99" s="453"/>
      <c r="AD99" s="452">
        <v>94</v>
      </c>
      <c r="AE99" s="453"/>
      <c r="AF99" s="452">
        <v>74</v>
      </c>
      <c r="AG99" s="454"/>
      <c r="AH99" s="452">
        <f>SUM(AJ99:AM99)</f>
        <v>121</v>
      </c>
      <c r="AI99" s="453"/>
      <c r="AJ99" s="452">
        <v>64</v>
      </c>
      <c r="AK99" s="453"/>
      <c r="AL99" s="452">
        <v>57</v>
      </c>
      <c r="AM99" s="454"/>
    </row>
    <row r="100" spans="1:39" ht="16.5" customHeight="1">
      <c r="A100" s="1189" t="s">
        <v>493</v>
      </c>
      <c r="B100" s="1189"/>
      <c r="C100" s="1190"/>
      <c r="D100" s="452">
        <v>371</v>
      </c>
      <c r="E100" s="453"/>
      <c r="F100" s="452">
        <v>186</v>
      </c>
      <c r="G100" s="453"/>
      <c r="H100" s="452">
        <v>185</v>
      </c>
      <c r="I100" s="453"/>
      <c r="J100" s="452">
        <v>316</v>
      </c>
      <c r="K100" s="453"/>
      <c r="L100" s="452">
        <v>162</v>
      </c>
      <c r="M100" s="453"/>
      <c r="N100" s="452">
        <v>154</v>
      </c>
      <c r="O100" s="453"/>
      <c r="P100" s="452">
        <v>313</v>
      </c>
      <c r="Q100" s="453"/>
      <c r="R100" s="452">
        <v>150</v>
      </c>
      <c r="S100" s="453"/>
      <c r="T100" s="452">
        <v>163</v>
      </c>
      <c r="U100" s="453"/>
      <c r="V100" s="452">
        <v>243</v>
      </c>
      <c r="W100" s="453"/>
      <c r="X100" s="452">
        <v>110</v>
      </c>
      <c r="Y100" s="453"/>
      <c r="Z100" s="452">
        <v>133</v>
      </c>
      <c r="AA100" s="454"/>
      <c r="AB100" s="452">
        <f aca="true" t="shared" si="0" ref="AB100:AB117">SUM(AD100:AG100)</f>
        <v>155</v>
      </c>
      <c r="AC100" s="453"/>
      <c r="AD100" s="452">
        <v>76</v>
      </c>
      <c r="AE100" s="453"/>
      <c r="AF100" s="452">
        <v>79</v>
      </c>
      <c r="AG100" s="454"/>
      <c r="AH100" s="452">
        <f aca="true" t="shared" si="1" ref="AH100:AH117">SUM(AJ100:AM100)</f>
        <v>159</v>
      </c>
      <c r="AI100" s="453"/>
      <c r="AJ100" s="452">
        <v>94</v>
      </c>
      <c r="AK100" s="453"/>
      <c r="AL100" s="452">
        <v>65</v>
      </c>
      <c r="AM100" s="454"/>
    </row>
    <row r="101" spans="1:39" ht="16.5" customHeight="1">
      <c r="A101" s="1189" t="s">
        <v>494</v>
      </c>
      <c r="B101" s="1189"/>
      <c r="C101" s="1190"/>
      <c r="D101" s="452">
        <v>377</v>
      </c>
      <c r="E101" s="453"/>
      <c r="F101" s="452">
        <v>197</v>
      </c>
      <c r="G101" s="453"/>
      <c r="H101" s="452">
        <v>180</v>
      </c>
      <c r="I101" s="453"/>
      <c r="J101" s="452">
        <v>359</v>
      </c>
      <c r="K101" s="453"/>
      <c r="L101" s="452">
        <v>185</v>
      </c>
      <c r="M101" s="453"/>
      <c r="N101" s="452">
        <v>174</v>
      </c>
      <c r="O101" s="453"/>
      <c r="P101" s="452">
        <v>321</v>
      </c>
      <c r="Q101" s="453"/>
      <c r="R101" s="452">
        <v>167</v>
      </c>
      <c r="S101" s="453"/>
      <c r="T101" s="452">
        <v>154</v>
      </c>
      <c r="U101" s="453"/>
      <c r="V101" s="452">
        <v>310</v>
      </c>
      <c r="W101" s="453"/>
      <c r="X101" s="452">
        <v>149</v>
      </c>
      <c r="Y101" s="453"/>
      <c r="Z101" s="452">
        <v>161</v>
      </c>
      <c r="AA101" s="454"/>
      <c r="AB101" s="452">
        <f t="shared" si="0"/>
        <v>237</v>
      </c>
      <c r="AC101" s="453"/>
      <c r="AD101" s="452">
        <v>107</v>
      </c>
      <c r="AE101" s="453"/>
      <c r="AF101" s="452">
        <v>130</v>
      </c>
      <c r="AG101" s="454"/>
      <c r="AH101" s="452">
        <f t="shared" si="1"/>
        <v>159</v>
      </c>
      <c r="AI101" s="453"/>
      <c r="AJ101" s="452">
        <v>78</v>
      </c>
      <c r="AK101" s="453"/>
      <c r="AL101" s="452">
        <v>81</v>
      </c>
      <c r="AM101" s="454"/>
    </row>
    <row r="102" spans="1:39" ht="16.5" customHeight="1">
      <c r="A102" s="1189" t="s">
        <v>495</v>
      </c>
      <c r="B102" s="1189"/>
      <c r="C102" s="1190"/>
      <c r="D102" s="452">
        <v>281</v>
      </c>
      <c r="E102" s="453"/>
      <c r="F102" s="452">
        <v>152</v>
      </c>
      <c r="G102" s="453"/>
      <c r="H102" s="452">
        <v>129</v>
      </c>
      <c r="I102" s="453"/>
      <c r="J102" s="452">
        <v>291</v>
      </c>
      <c r="K102" s="453"/>
      <c r="L102" s="452">
        <v>145</v>
      </c>
      <c r="M102" s="453"/>
      <c r="N102" s="452">
        <v>146</v>
      </c>
      <c r="O102" s="453"/>
      <c r="P102" s="452">
        <v>265</v>
      </c>
      <c r="Q102" s="453"/>
      <c r="R102" s="452">
        <v>130</v>
      </c>
      <c r="S102" s="453"/>
      <c r="T102" s="452">
        <v>135</v>
      </c>
      <c r="U102" s="453"/>
      <c r="V102" s="452">
        <v>233</v>
      </c>
      <c r="W102" s="453"/>
      <c r="X102" s="452">
        <v>124</v>
      </c>
      <c r="Y102" s="453"/>
      <c r="Z102" s="452">
        <v>109</v>
      </c>
      <c r="AA102" s="454"/>
      <c r="AB102" s="452">
        <f t="shared" si="0"/>
        <v>233</v>
      </c>
      <c r="AC102" s="453"/>
      <c r="AD102" s="452">
        <v>113</v>
      </c>
      <c r="AE102" s="453"/>
      <c r="AF102" s="452">
        <v>120</v>
      </c>
      <c r="AG102" s="454"/>
      <c r="AH102" s="452">
        <f t="shared" si="1"/>
        <v>183</v>
      </c>
      <c r="AI102" s="453"/>
      <c r="AJ102" s="452">
        <v>75</v>
      </c>
      <c r="AK102" s="453"/>
      <c r="AL102" s="452">
        <v>108</v>
      </c>
      <c r="AM102" s="454"/>
    </row>
    <row r="103" spans="1:39" ht="16.5" customHeight="1">
      <c r="A103" s="1189" t="s">
        <v>496</v>
      </c>
      <c r="B103" s="1189"/>
      <c r="C103" s="1190"/>
      <c r="D103" s="452">
        <v>243</v>
      </c>
      <c r="E103" s="453"/>
      <c r="F103" s="452">
        <v>121</v>
      </c>
      <c r="G103" s="453"/>
      <c r="H103" s="452">
        <v>122</v>
      </c>
      <c r="I103" s="453"/>
      <c r="J103" s="452">
        <v>181</v>
      </c>
      <c r="K103" s="453"/>
      <c r="L103" s="452">
        <v>84</v>
      </c>
      <c r="M103" s="453"/>
      <c r="N103" s="452">
        <v>97</v>
      </c>
      <c r="O103" s="453"/>
      <c r="P103" s="452">
        <v>183</v>
      </c>
      <c r="Q103" s="453"/>
      <c r="R103" s="452">
        <v>101</v>
      </c>
      <c r="S103" s="453"/>
      <c r="T103" s="452">
        <v>82</v>
      </c>
      <c r="U103" s="453"/>
      <c r="V103" s="452">
        <v>176</v>
      </c>
      <c r="W103" s="453"/>
      <c r="X103" s="452">
        <v>104</v>
      </c>
      <c r="Y103" s="453"/>
      <c r="Z103" s="452">
        <v>72</v>
      </c>
      <c r="AA103" s="454"/>
      <c r="AB103" s="452">
        <f t="shared" si="0"/>
        <v>175</v>
      </c>
      <c r="AC103" s="453"/>
      <c r="AD103" s="452">
        <v>89</v>
      </c>
      <c r="AE103" s="453"/>
      <c r="AF103" s="452">
        <v>86</v>
      </c>
      <c r="AG103" s="454"/>
      <c r="AH103" s="452">
        <f t="shared" si="1"/>
        <v>120</v>
      </c>
      <c r="AI103" s="453"/>
      <c r="AJ103" s="452">
        <v>60</v>
      </c>
      <c r="AK103" s="453"/>
      <c r="AL103" s="452">
        <v>60</v>
      </c>
      <c r="AM103" s="454"/>
    </row>
    <row r="104" spans="1:39" ht="16.5" customHeight="1">
      <c r="A104" s="1189" t="s">
        <v>497</v>
      </c>
      <c r="B104" s="1189"/>
      <c r="C104" s="1190"/>
      <c r="D104" s="452">
        <v>359</v>
      </c>
      <c r="E104" s="453"/>
      <c r="F104" s="452">
        <v>188</v>
      </c>
      <c r="G104" s="453"/>
      <c r="H104" s="452">
        <v>171</v>
      </c>
      <c r="I104" s="453"/>
      <c r="J104" s="452">
        <v>255</v>
      </c>
      <c r="K104" s="453"/>
      <c r="L104" s="452">
        <v>133</v>
      </c>
      <c r="M104" s="453"/>
      <c r="N104" s="452">
        <v>122</v>
      </c>
      <c r="O104" s="453"/>
      <c r="P104" s="452">
        <v>182</v>
      </c>
      <c r="Q104" s="453"/>
      <c r="R104" s="452">
        <v>86</v>
      </c>
      <c r="S104" s="453"/>
      <c r="T104" s="452">
        <v>96</v>
      </c>
      <c r="U104" s="453"/>
      <c r="V104" s="452">
        <v>170</v>
      </c>
      <c r="W104" s="453"/>
      <c r="X104" s="452">
        <v>93</v>
      </c>
      <c r="Y104" s="453"/>
      <c r="Z104" s="452">
        <v>77</v>
      </c>
      <c r="AA104" s="454"/>
      <c r="AB104" s="452">
        <f t="shared" si="0"/>
        <v>194</v>
      </c>
      <c r="AC104" s="453"/>
      <c r="AD104" s="452">
        <v>96</v>
      </c>
      <c r="AE104" s="453"/>
      <c r="AF104" s="452">
        <v>98</v>
      </c>
      <c r="AG104" s="454"/>
      <c r="AH104" s="452">
        <f t="shared" si="1"/>
        <v>150</v>
      </c>
      <c r="AI104" s="453"/>
      <c r="AJ104" s="452">
        <v>80</v>
      </c>
      <c r="AK104" s="453"/>
      <c r="AL104" s="452">
        <v>70</v>
      </c>
      <c r="AM104" s="454"/>
    </row>
    <row r="105" spans="1:39" ht="16.5" customHeight="1">
      <c r="A105" s="1189" t="s">
        <v>498</v>
      </c>
      <c r="B105" s="1189"/>
      <c r="C105" s="1190"/>
      <c r="D105" s="452">
        <v>387</v>
      </c>
      <c r="E105" s="453"/>
      <c r="F105" s="452">
        <v>207</v>
      </c>
      <c r="G105" s="453"/>
      <c r="H105" s="452">
        <v>180</v>
      </c>
      <c r="I105" s="453"/>
      <c r="J105" s="452">
        <v>339</v>
      </c>
      <c r="K105" s="453"/>
      <c r="L105" s="452">
        <v>176</v>
      </c>
      <c r="M105" s="453"/>
      <c r="N105" s="452">
        <v>163</v>
      </c>
      <c r="O105" s="453"/>
      <c r="P105" s="452">
        <v>269</v>
      </c>
      <c r="Q105" s="453"/>
      <c r="R105" s="452">
        <v>143</v>
      </c>
      <c r="S105" s="453"/>
      <c r="T105" s="452">
        <v>126</v>
      </c>
      <c r="U105" s="453"/>
      <c r="V105" s="452">
        <v>181</v>
      </c>
      <c r="W105" s="453"/>
      <c r="X105" s="452">
        <v>82</v>
      </c>
      <c r="Y105" s="453"/>
      <c r="Z105" s="452">
        <v>99</v>
      </c>
      <c r="AA105" s="454"/>
      <c r="AB105" s="452">
        <f t="shared" si="0"/>
        <v>169</v>
      </c>
      <c r="AC105" s="453"/>
      <c r="AD105" s="452">
        <v>84</v>
      </c>
      <c r="AE105" s="453"/>
      <c r="AF105" s="452">
        <v>85</v>
      </c>
      <c r="AG105" s="454"/>
      <c r="AH105" s="452">
        <f t="shared" si="1"/>
        <v>181</v>
      </c>
      <c r="AI105" s="453"/>
      <c r="AJ105" s="452">
        <v>100</v>
      </c>
      <c r="AK105" s="453"/>
      <c r="AL105" s="452">
        <v>81</v>
      </c>
      <c r="AM105" s="454"/>
    </row>
    <row r="106" spans="1:39" ht="16.5" customHeight="1">
      <c r="A106" s="1189" t="s">
        <v>499</v>
      </c>
      <c r="B106" s="1189"/>
      <c r="C106" s="1190"/>
      <c r="D106" s="452">
        <v>330</v>
      </c>
      <c r="E106" s="453"/>
      <c r="F106" s="452">
        <v>195</v>
      </c>
      <c r="G106" s="453"/>
      <c r="H106" s="452">
        <v>135</v>
      </c>
      <c r="I106" s="453"/>
      <c r="J106" s="452">
        <v>365</v>
      </c>
      <c r="K106" s="453"/>
      <c r="L106" s="452">
        <v>191</v>
      </c>
      <c r="M106" s="453"/>
      <c r="N106" s="452">
        <v>174</v>
      </c>
      <c r="O106" s="453"/>
      <c r="P106" s="452">
        <v>345</v>
      </c>
      <c r="Q106" s="453"/>
      <c r="R106" s="452">
        <v>172</v>
      </c>
      <c r="S106" s="453"/>
      <c r="T106" s="452">
        <v>173</v>
      </c>
      <c r="U106" s="453"/>
      <c r="V106" s="452">
        <v>262</v>
      </c>
      <c r="W106" s="453"/>
      <c r="X106" s="452">
        <v>133</v>
      </c>
      <c r="Y106" s="453"/>
      <c r="Z106" s="452">
        <v>129</v>
      </c>
      <c r="AA106" s="454"/>
      <c r="AB106" s="452">
        <f t="shared" si="0"/>
        <v>176</v>
      </c>
      <c r="AC106" s="453"/>
      <c r="AD106" s="452">
        <v>80</v>
      </c>
      <c r="AE106" s="453"/>
      <c r="AF106" s="452">
        <v>96</v>
      </c>
      <c r="AG106" s="454"/>
      <c r="AH106" s="452">
        <f t="shared" si="1"/>
        <v>151</v>
      </c>
      <c r="AI106" s="453"/>
      <c r="AJ106" s="452">
        <v>77</v>
      </c>
      <c r="AK106" s="453"/>
      <c r="AL106" s="452">
        <v>74</v>
      </c>
      <c r="AM106" s="454"/>
    </row>
    <row r="107" spans="1:39" ht="16.5" customHeight="1">
      <c r="A107" s="1189" t="s">
        <v>500</v>
      </c>
      <c r="B107" s="1189"/>
      <c r="C107" s="1190"/>
      <c r="D107" s="452">
        <v>281</v>
      </c>
      <c r="E107" s="453"/>
      <c r="F107" s="452">
        <v>135</v>
      </c>
      <c r="G107" s="453"/>
      <c r="H107" s="452">
        <v>146</v>
      </c>
      <c r="I107" s="453"/>
      <c r="J107" s="452">
        <v>318</v>
      </c>
      <c r="K107" s="453"/>
      <c r="L107" s="452">
        <v>190</v>
      </c>
      <c r="M107" s="453"/>
      <c r="N107" s="452">
        <v>128</v>
      </c>
      <c r="O107" s="453"/>
      <c r="P107" s="452">
        <v>362</v>
      </c>
      <c r="Q107" s="453"/>
      <c r="R107" s="452">
        <v>189</v>
      </c>
      <c r="S107" s="453"/>
      <c r="T107" s="452">
        <v>173</v>
      </c>
      <c r="U107" s="453"/>
      <c r="V107" s="452">
        <v>335</v>
      </c>
      <c r="W107" s="453"/>
      <c r="X107" s="452">
        <v>164</v>
      </c>
      <c r="Y107" s="453"/>
      <c r="Z107" s="452">
        <v>171</v>
      </c>
      <c r="AA107" s="454"/>
      <c r="AB107" s="452">
        <f t="shared" si="0"/>
        <v>244</v>
      </c>
      <c r="AC107" s="453"/>
      <c r="AD107" s="452">
        <v>121</v>
      </c>
      <c r="AE107" s="453"/>
      <c r="AF107" s="452">
        <v>123</v>
      </c>
      <c r="AG107" s="454"/>
      <c r="AH107" s="452">
        <f t="shared" si="1"/>
        <v>159</v>
      </c>
      <c r="AI107" s="453"/>
      <c r="AJ107" s="452">
        <v>74</v>
      </c>
      <c r="AK107" s="453"/>
      <c r="AL107" s="452">
        <v>85</v>
      </c>
      <c r="AM107" s="454"/>
    </row>
    <row r="108" spans="1:39" ht="16.5" customHeight="1">
      <c r="A108" s="1189" t="s">
        <v>501</v>
      </c>
      <c r="B108" s="1189"/>
      <c r="C108" s="1190"/>
      <c r="D108" s="452">
        <v>342</v>
      </c>
      <c r="E108" s="453"/>
      <c r="F108" s="452">
        <v>164</v>
      </c>
      <c r="G108" s="453"/>
      <c r="H108" s="452">
        <v>178</v>
      </c>
      <c r="I108" s="453"/>
      <c r="J108" s="452">
        <v>275</v>
      </c>
      <c r="K108" s="453"/>
      <c r="L108" s="452">
        <v>131</v>
      </c>
      <c r="M108" s="453"/>
      <c r="N108" s="452">
        <v>144</v>
      </c>
      <c r="O108" s="453"/>
      <c r="P108" s="452">
        <v>315</v>
      </c>
      <c r="Q108" s="453"/>
      <c r="R108" s="452">
        <v>193</v>
      </c>
      <c r="S108" s="453"/>
      <c r="T108" s="452">
        <v>122</v>
      </c>
      <c r="U108" s="453"/>
      <c r="V108" s="452">
        <v>355</v>
      </c>
      <c r="W108" s="453"/>
      <c r="X108" s="452">
        <v>188</v>
      </c>
      <c r="Y108" s="453"/>
      <c r="Z108" s="452">
        <v>167</v>
      </c>
      <c r="AA108" s="454"/>
      <c r="AB108" s="452">
        <f t="shared" si="0"/>
        <v>317</v>
      </c>
      <c r="AC108" s="453"/>
      <c r="AD108" s="452">
        <v>153</v>
      </c>
      <c r="AE108" s="453"/>
      <c r="AF108" s="452">
        <v>164</v>
      </c>
      <c r="AG108" s="454"/>
      <c r="AH108" s="452">
        <f t="shared" si="1"/>
        <v>238</v>
      </c>
      <c r="AI108" s="453"/>
      <c r="AJ108" s="452">
        <v>120</v>
      </c>
      <c r="AK108" s="453"/>
      <c r="AL108" s="452">
        <v>118</v>
      </c>
      <c r="AM108" s="454"/>
    </row>
    <row r="109" spans="1:39" ht="16.5" customHeight="1">
      <c r="A109" s="1189" t="s">
        <v>502</v>
      </c>
      <c r="B109" s="1189"/>
      <c r="C109" s="1190"/>
      <c r="D109" s="452">
        <v>373</v>
      </c>
      <c r="E109" s="453"/>
      <c r="F109" s="452">
        <v>186</v>
      </c>
      <c r="G109" s="453"/>
      <c r="H109" s="452">
        <v>187</v>
      </c>
      <c r="I109" s="453"/>
      <c r="J109" s="452">
        <v>344</v>
      </c>
      <c r="K109" s="453"/>
      <c r="L109" s="452">
        <v>162</v>
      </c>
      <c r="M109" s="453"/>
      <c r="N109" s="452">
        <v>182</v>
      </c>
      <c r="O109" s="453"/>
      <c r="P109" s="452">
        <v>267</v>
      </c>
      <c r="Q109" s="453"/>
      <c r="R109" s="452">
        <v>126</v>
      </c>
      <c r="S109" s="453"/>
      <c r="T109" s="452">
        <v>141</v>
      </c>
      <c r="U109" s="453"/>
      <c r="V109" s="452">
        <v>305</v>
      </c>
      <c r="W109" s="453"/>
      <c r="X109" s="452">
        <v>183</v>
      </c>
      <c r="Y109" s="453"/>
      <c r="Z109" s="452">
        <v>122</v>
      </c>
      <c r="AA109" s="454"/>
      <c r="AB109" s="452">
        <f t="shared" si="0"/>
        <v>349</v>
      </c>
      <c r="AC109" s="453"/>
      <c r="AD109" s="452">
        <v>183</v>
      </c>
      <c r="AE109" s="453"/>
      <c r="AF109" s="452">
        <v>166</v>
      </c>
      <c r="AG109" s="454"/>
      <c r="AH109" s="452">
        <f t="shared" si="1"/>
        <v>307</v>
      </c>
      <c r="AI109" s="453"/>
      <c r="AJ109" s="452">
        <v>150</v>
      </c>
      <c r="AK109" s="453"/>
      <c r="AL109" s="452">
        <v>157</v>
      </c>
      <c r="AM109" s="454"/>
    </row>
    <row r="110" spans="1:39" ht="16.5" customHeight="1">
      <c r="A110" s="1189" t="s">
        <v>503</v>
      </c>
      <c r="B110" s="1189"/>
      <c r="C110" s="1190"/>
      <c r="D110" s="452">
        <v>416</v>
      </c>
      <c r="E110" s="453"/>
      <c r="F110" s="452">
        <v>182</v>
      </c>
      <c r="G110" s="453"/>
      <c r="H110" s="452">
        <v>234</v>
      </c>
      <c r="I110" s="453"/>
      <c r="J110" s="452">
        <v>354</v>
      </c>
      <c r="K110" s="453"/>
      <c r="L110" s="452">
        <v>176</v>
      </c>
      <c r="M110" s="453"/>
      <c r="N110" s="452">
        <v>178</v>
      </c>
      <c r="O110" s="453"/>
      <c r="P110" s="452">
        <v>325</v>
      </c>
      <c r="Q110" s="453"/>
      <c r="R110" s="452">
        <v>150</v>
      </c>
      <c r="S110" s="453"/>
      <c r="T110" s="452">
        <v>175</v>
      </c>
      <c r="U110" s="453"/>
      <c r="V110" s="452">
        <v>257</v>
      </c>
      <c r="W110" s="453"/>
      <c r="X110" s="452">
        <v>120</v>
      </c>
      <c r="Y110" s="453"/>
      <c r="Z110" s="452">
        <v>137</v>
      </c>
      <c r="AA110" s="454"/>
      <c r="AB110" s="452">
        <f t="shared" si="0"/>
        <v>294</v>
      </c>
      <c r="AC110" s="453"/>
      <c r="AD110" s="452">
        <v>171</v>
      </c>
      <c r="AE110" s="453"/>
      <c r="AF110" s="452">
        <v>123</v>
      </c>
      <c r="AG110" s="454"/>
      <c r="AH110" s="452">
        <f t="shared" si="1"/>
        <v>340</v>
      </c>
      <c r="AI110" s="453"/>
      <c r="AJ110" s="452">
        <v>181</v>
      </c>
      <c r="AK110" s="453"/>
      <c r="AL110" s="452">
        <v>159</v>
      </c>
      <c r="AM110" s="454"/>
    </row>
    <row r="111" spans="1:39" ht="16.5" customHeight="1">
      <c r="A111" s="1189" t="s">
        <v>504</v>
      </c>
      <c r="B111" s="1189"/>
      <c r="C111" s="1190"/>
      <c r="D111" s="452">
        <v>351</v>
      </c>
      <c r="E111" s="453"/>
      <c r="F111" s="452">
        <v>156</v>
      </c>
      <c r="G111" s="453"/>
      <c r="H111" s="452">
        <v>195</v>
      </c>
      <c r="I111" s="453"/>
      <c r="J111" s="452">
        <v>389</v>
      </c>
      <c r="K111" s="453"/>
      <c r="L111" s="452">
        <v>168</v>
      </c>
      <c r="M111" s="453"/>
      <c r="N111" s="452">
        <v>221</v>
      </c>
      <c r="O111" s="453"/>
      <c r="P111" s="452">
        <v>342</v>
      </c>
      <c r="Q111" s="453"/>
      <c r="R111" s="452">
        <v>168</v>
      </c>
      <c r="S111" s="453"/>
      <c r="T111" s="452">
        <v>174</v>
      </c>
      <c r="U111" s="453"/>
      <c r="V111" s="452">
        <v>313</v>
      </c>
      <c r="W111" s="453"/>
      <c r="X111" s="452">
        <v>146</v>
      </c>
      <c r="Y111" s="453"/>
      <c r="Z111" s="452">
        <v>167</v>
      </c>
      <c r="AA111" s="454"/>
      <c r="AB111" s="452">
        <f t="shared" si="0"/>
        <v>246</v>
      </c>
      <c r="AC111" s="453"/>
      <c r="AD111" s="452">
        <v>117</v>
      </c>
      <c r="AE111" s="453"/>
      <c r="AF111" s="452">
        <v>129</v>
      </c>
      <c r="AG111" s="454"/>
      <c r="AH111" s="452">
        <f t="shared" si="1"/>
        <v>283</v>
      </c>
      <c r="AI111" s="453"/>
      <c r="AJ111" s="452">
        <v>162</v>
      </c>
      <c r="AK111" s="453"/>
      <c r="AL111" s="452">
        <v>121</v>
      </c>
      <c r="AM111" s="454"/>
    </row>
    <row r="112" spans="1:39" ht="16.5" customHeight="1">
      <c r="A112" s="1189" t="s">
        <v>505</v>
      </c>
      <c r="B112" s="1189"/>
      <c r="C112" s="1190"/>
      <c r="D112" s="452">
        <v>285</v>
      </c>
      <c r="E112" s="453"/>
      <c r="F112" s="452">
        <v>129</v>
      </c>
      <c r="G112" s="453"/>
      <c r="H112" s="452">
        <v>156</v>
      </c>
      <c r="I112" s="453"/>
      <c r="J112" s="452">
        <v>328</v>
      </c>
      <c r="K112" s="453"/>
      <c r="L112" s="452">
        <v>145</v>
      </c>
      <c r="M112" s="453"/>
      <c r="N112" s="452">
        <v>183</v>
      </c>
      <c r="O112" s="453"/>
      <c r="P112" s="452">
        <v>379</v>
      </c>
      <c r="Q112" s="453"/>
      <c r="R112" s="452">
        <v>158</v>
      </c>
      <c r="S112" s="453"/>
      <c r="T112" s="452">
        <v>221</v>
      </c>
      <c r="U112" s="453"/>
      <c r="V112" s="452">
        <v>329</v>
      </c>
      <c r="W112" s="453"/>
      <c r="X112" s="452">
        <v>155</v>
      </c>
      <c r="Y112" s="453"/>
      <c r="Z112" s="452">
        <v>174</v>
      </c>
      <c r="AA112" s="454"/>
      <c r="AB112" s="452">
        <f t="shared" si="0"/>
        <v>280</v>
      </c>
      <c r="AC112" s="453"/>
      <c r="AD112" s="452">
        <v>130</v>
      </c>
      <c r="AE112" s="453"/>
      <c r="AF112" s="452">
        <v>150</v>
      </c>
      <c r="AG112" s="454"/>
      <c r="AH112" s="452">
        <f t="shared" si="1"/>
        <v>231</v>
      </c>
      <c r="AI112" s="453"/>
      <c r="AJ112" s="452">
        <v>106</v>
      </c>
      <c r="AK112" s="453"/>
      <c r="AL112" s="452">
        <v>125</v>
      </c>
      <c r="AM112" s="454"/>
    </row>
    <row r="113" spans="1:39" ht="16.5" customHeight="1">
      <c r="A113" s="1189" t="s">
        <v>506</v>
      </c>
      <c r="B113" s="1189"/>
      <c r="C113" s="1190"/>
      <c r="D113" s="452">
        <v>208</v>
      </c>
      <c r="E113" s="453"/>
      <c r="F113" s="452">
        <v>91</v>
      </c>
      <c r="G113" s="453"/>
      <c r="H113" s="452">
        <v>117</v>
      </c>
      <c r="I113" s="453"/>
      <c r="J113" s="452">
        <v>249</v>
      </c>
      <c r="K113" s="453"/>
      <c r="L113" s="452">
        <v>104</v>
      </c>
      <c r="M113" s="453"/>
      <c r="N113" s="452">
        <v>145</v>
      </c>
      <c r="O113" s="453"/>
      <c r="P113" s="452">
        <v>299</v>
      </c>
      <c r="Q113" s="453"/>
      <c r="R113" s="452">
        <v>126</v>
      </c>
      <c r="S113" s="453"/>
      <c r="T113" s="452">
        <v>173</v>
      </c>
      <c r="U113" s="453"/>
      <c r="V113" s="452">
        <v>335</v>
      </c>
      <c r="W113" s="453"/>
      <c r="X113" s="452">
        <v>133</v>
      </c>
      <c r="Y113" s="453"/>
      <c r="Z113" s="452">
        <v>202</v>
      </c>
      <c r="AA113" s="454"/>
      <c r="AB113" s="452">
        <f t="shared" si="0"/>
        <v>303</v>
      </c>
      <c r="AC113" s="453"/>
      <c r="AD113" s="452">
        <v>135</v>
      </c>
      <c r="AE113" s="453"/>
      <c r="AF113" s="452">
        <v>168</v>
      </c>
      <c r="AG113" s="454"/>
      <c r="AH113" s="452">
        <f t="shared" si="1"/>
        <v>253</v>
      </c>
      <c r="AI113" s="453"/>
      <c r="AJ113" s="452">
        <v>113</v>
      </c>
      <c r="AK113" s="453"/>
      <c r="AL113" s="452">
        <v>140</v>
      </c>
      <c r="AM113" s="454"/>
    </row>
    <row r="114" spans="1:39" ht="16.5" customHeight="1">
      <c r="A114" s="1189" t="s">
        <v>507</v>
      </c>
      <c r="B114" s="1189"/>
      <c r="C114" s="1190"/>
      <c r="D114" s="452">
        <v>129</v>
      </c>
      <c r="E114" s="453"/>
      <c r="F114" s="452">
        <v>46</v>
      </c>
      <c r="G114" s="453"/>
      <c r="H114" s="452">
        <v>83</v>
      </c>
      <c r="I114" s="453"/>
      <c r="J114" s="452">
        <v>176</v>
      </c>
      <c r="K114" s="453"/>
      <c r="L114" s="452">
        <v>71</v>
      </c>
      <c r="M114" s="453"/>
      <c r="N114" s="452">
        <v>105</v>
      </c>
      <c r="O114" s="453"/>
      <c r="P114" s="452">
        <v>229</v>
      </c>
      <c r="Q114" s="453"/>
      <c r="R114" s="452">
        <v>96</v>
      </c>
      <c r="S114" s="453"/>
      <c r="T114" s="452">
        <v>133</v>
      </c>
      <c r="U114" s="453"/>
      <c r="V114" s="452">
        <v>262</v>
      </c>
      <c r="W114" s="453"/>
      <c r="X114" s="452">
        <v>106</v>
      </c>
      <c r="Y114" s="453"/>
      <c r="Z114" s="452">
        <v>156</v>
      </c>
      <c r="AA114" s="454"/>
      <c r="AB114" s="452">
        <f t="shared" si="0"/>
        <v>296</v>
      </c>
      <c r="AC114" s="453"/>
      <c r="AD114" s="452">
        <v>111</v>
      </c>
      <c r="AE114" s="453"/>
      <c r="AF114" s="452">
        <v>185</v>
      </c>
      <c r="AG114" s="454"/>
      <c r="AH114" s="452">
        <f t="shared" si="1"/>
        <v>264</v>
      </c>
      <c r="AI114" s="453"/>
      <c r="AJ114" s="452">
        <v>119</v>
      </c>
      <c r="AK114" s="453"/>
      <c r="AL114" s="452">
        <v>145</v>
      </c>
      <c r="AM114" s="454"/>
    </row>
    <row r="115" spans="1:39" ht="16.5" customHeight="1">
      <c r="A115" s="1189" t="s">
        <v>508</v>
      </c>
      <c r="B115" s="1189"/>
      <c r="C115" s="1190"/>
      <c r="D115" s="452">
        <v>95</v>
      </c>
      <c r="E115" s="453"/>
      <c r="F115" s="452">
        <v>38</v>
      </c>
      <c r="G115" s="453"/>
      <c r="H115" s="452">
        <v>57</v>
      </c>
      <c r="I115" s="453"/>
      <c r="J115" s="452">
        <v>84</v>
      </c>
      <c r="K115" s="453"/>
      <c r="L115" s="452">
        <v>27</v>
      </c>
      <c r="M115" s="453"/>
      <c r="N115" s="452">
        <v>57</v>
      </c>
      <c r="O115" s="453"/>
      <c r="P115" s="452">
        <v>144</v>
      </c>
      <c r="Q115" s="453"/>
      <c r="R115" s="452">
        <v>53</v>
      </c>
      <c r="S115" s="453"/>
      <c r="T115" s="452">
        <v>91</v>
      </c>
      <c r="U115" s="453"/>
      <c r="V115" s="452">
        <v>176</v>
      </c>
      <c r="W115" s="453"/>
      <c r="X115" s="452">
        <v>65</v>
      </c>
      <c r="Y115" s="453"/>
      <c r="Z115" s="452">
        <v>111</v>
      </c>
      <c r="AA115" s="454"/>
      <c r="AB115" s="452">
        <f t="shared" si="0"/>
        <v>218</v>
      </c>
      <c r="AC115" s="453"/>
      <c r="AD115" s="452">
        <v>80</v>
      </c>
      <c r="AE115" s="453"/>
      <c r="AF115" s="452">
        <v>138</v>
      </c>
      <c r="AG115" s="454"/>
      <c r="AH115" s="452">
        <f t="shared" si="1"/>
        <v>245</v>
      </c>
      <c r="AI115" s="453"/>
      <c r="AJ115" s="452">
        <v>85</v>
      </c>
      <c r="AK115" s="453"/>
      <c r="AL115" s="452">
        <v>160</v>
      </c>
      <c r="AM115" s="454"/>
    </row>
    <row r="116" spans="1:39" ht="16.5" customHeight="1">
      <c r="A116" s="1189" t="s">
        <v>509</v>
      </c>
      <c r="B116" s="1189"/>
      <c r="C116" s="1190"/>
      <c r="D116" s="452">
        <v>43</v>
      </c>
      <c r="E116" s="453"/>
      <c r="F116" s="452">
        <v>15</v>
      </c>
      <c r="G116" s="453"/>
      <c r="H116" s="452">
        <v>28</v>
      </c>
      <c r="I116" s="453"/>
      <c r="J116" s="452">
        <v>38</v>
      </c>
      <c r="K116" s="453"/>
      <c r="L116" s="452">
        <v>14</v>
      </c>
      <c r="M116" s="453"/>
      <c r="N116" s="452">
        <v>24</v>
      </c>
      <c r="O116" s="453"/>
      <c r="P116" s="452">
        <v>56</v>
      </c>
      <c r="Q116" s="453"/>
      <c r="R116" s="452">
        <v>16</v>
      </c>
      <c r="S116" s="453"/>
      <c r="T116" s="452">
        <v>40</v>
      </c>
      <c r="U116" s="453"/>
      <c r="V116" s="452">
        <v>83</v>
      </c>
      <c r="W116" s="453"/>
      <c r="X116" s="452">
        <v>30</v>
      </c>
      <c r="Y116" s="453"/>
      <c r="Z116" s="452">
        <v>53</v>
      </c>
      <c r="AA116" s="454"/>
      <c r="AB116" s="452">
        <f t="shared" si="0"/>
        <v>121</v>
      </c>
      <c r="AC116" s="453"/>
      <c r="AD116" s="452">
        <v>38</v>
      </c>
      <c r="AE116" s="453"/>
      <c r="AF116" s="452">
        <v>83</v>
      </c>
      <c r="AG116" s="454"/>
      <c r="AH116" s="452">
        <f t="shared" si="1"/>
        <v>151</v>
      </c>
      <c r="AI116" s="453"/>
      <c r="AJ116" s="452">
        <v>46</v>
      </c>
      <c r="AK116" s="453"/>
      <c r="AL116" s="452">
        <v>105</v>
      </c>
      <c r="AM116" s="454"/>
    </row>
    <row r="117" spans="1:39" ht="16.5" customHeight="1" thickBot="1">
      <c r="A117" s="1194" t="s">
        <v>71</v>
      </c>
      <c r="B117" s="1194"/>
      <c r="C117" s="1195"/>
      <c r="D117" s="455">
        <v>4</v>
      </c>
      <c r="E117" s="456"/>
      <c r="F117" s="455">
        <v>3</v>
      </c>
      <c r="G117" s="456"/>
      <c r="H117" s="455">
        <v>1</v>
      </c>
      <c r="I117" s="456"/>
      <c r="J117" s="455">
        <v>14</v>
      </c>
      <c r="K117" s="456"/>
      <c r="L117" s="455">
        <v>5</v>
      </c>
      <c r="M117" s="456"/>
      <c r="N117" s="455">
        <v>9</v>
      </c>
      <c r="O117" s="456"/>
      <c r="P117" s="455">
        <v>17</v>
      </c>
      <c r="Q117" s="456"/>
      <c r="R117" s="455">
        <v>4</v>
      </c>
      <c r="S117" s="456"/>
      <c r="T117" s="455">
        <v>13</v>
      </c>
      <c r="U117" s="456"/>
      <c r="V117" s="455">
        <v>39</v>
      </c>
      <c r="W117" s="456"/>
      <c r="X117" s="455">
        <v>9</v>
      </c>
      <c r="Y117" s="456"/>
      <c r="Z117" s="455">
        <v>30</v>
      </c>
      <c r="AA117" s="460"/>
      <c r="AB117" s="455">
        <f t="shared" si="0"/>
        <v>51</v>
      </c>
      <c r="AC117" s="456"/>
      <c r="AD117" s="455">
        <v>13</v>
      </c>
      <c r="AE117" s="456"/>
      <c r="AF117" s="455">
        <v>38</v>
      </c>
      <c r="AG117" s="460"/>
      <c r="AH117" s="455">
        <f t="shared" si="1"/>
        <v>67</v>
      </c>
      <c r="AI117" s="456"/>
      <c r="AJ117" s="455">
        <v>21</v>
      </c>
      <c r="AK117" s="456"/>
      <c r="AL117" s="455">
        <v>46</v>
      </c>
      <c r="AM117" s="460"/>
    </row>
    <row r="118" spans="1:39" ht="16.5" customHeight="1">
      <c r="A118" s="1189"/>
      <c r="B118" s="1189"/>
      <c r="C118" s="1189"/>
      <c r="D118" s="1193"/>
      <c r="E118" s="1193"/>
      <c r="F118" s="1193"/>
      <c r="G118" s="1193"/>
      <c r="H118" s="327"/>
      <c r="I118" s="327"/>
      <c r="J118" s="1193"/>
      <c r="K118" s="1193"/>
      <c r="L118" s="1196"/>
      <c r="M118" s="1196"/>
      <c r="N118" s="1196"/>
      <c r="O118" s="1193"/>
      <c r="P118" s="1193"/>
      <c r="Q118" s="1193"/>
      <c r="R118" s="27"/>
      <c r="S118" s="27"/>
      <c r="T118" s="27"/>
      <c r="U118" s="27"/>
      <c r="V118" s="27"/>
      <c r="W118" s="27"/>
      <c r="X118" s="27"/>
      <c r="Y118" s="27"/>
      <c r="Z118" s="27"/>
      <c r="AF118" s="27"/>
      <c r="AG118" s="27"/>
      <c r="AH118" s="27"/>
      <c r="AI118" s="1029" t="s">
        <v>510</v>
      </c>
      <c r="AJ118" s="1029"/>
      <c r="AK118" s="1029"/>
      <c r="AL118" s="1029"/>
      <c r="AM118" s="1029"/>
    </row>
    <row r="119" spans="1:17" ht="13.5">
      <c r="A119" s="1144"/>
      <c r="B119" s="1144"/>
      <c r="C119" s="1144"/>
      <c r="D119" s="1026"/>
      <c r="E119" s="1026"/>
      <c r="F119" s="1026"/>
      <c r="G119" s="1026"/>
      <c r="H119" s="1026"/>
      <c r="I119" s="1026"/>
      <c r="J119" s="1026"/>
      <c r="K119" s="1026"/>
      <c r="L119" s="1026"/>
      <c r="M119" s="1026"/>
      <c r="N119" s="1026"/>
      <c r="O119" s="1026"/>
      <c r="P119" s="1026"/>
      <c r="Q119" s="1026"/>
    </row>
    <row r="120" spans="1:24" ht="20.25" customHeight="1" thickBot="1">
      <c r="A120" s="290" t="s">
        <v>512</v>
      </c>
      <c r="B120" s="290"/>
      <c r="C120" s="290"/>
      <c r="D120" s="290"/>
      <c r="E120" s="290"/>
      <c r="F120" s="290"/>
      <c r="G120" s="290"/>
      <c r="H120" s="290"/>
      <c r="I120" s="290"/>
      <c r="J120" s="290"/>
      <c r="K120" s="290"/>
      <c r="L120" s="290"/>
      <c r="T120" s="1254" t="s">
        <v>511</v>
      </c>
      <c r="U120" s="1254"/>
      <c r="V120" s="1254"/>
      <c r="W120" s="1254"/>
      <c r="X120" s="1254"/>
    </row>
    <row r="121" spans="1:24" ht="18" customHeight="1">
      <c r="A121" s="918" t="s">
        <v>513</v>
      </c>
      <c r="B121" s="918"/>
      <c r="C121" s="918"/>
      <c r="D121" s="274" t="s">
        <v>514</v>
      </c>
      <c r="E121" s="314"/>
      <c r="F121" s="314"/>
      <c r="G121" s="314"/>
      <c r="H121" s="314"/>
      <c r="I121" s="314"/>
      <c r="J121" s="314"/>
      <c r="K121" s="314"/>
      <c r="L121" s="314"/>
      <c r="M121" s="314"/>
      <c r="N121" s="314"/>
      <c r="O121" s="293"/>
      <c r="P121" s="274" t="s">
        <v>515</v>
      </c>
      <c r="Q121" s="314"/>
      <c r="R121" s="314"/>
      <c r="S121" s="314"/>
      <c r="T121" s="314"/>
      <c r="U121" s="314"/>
      <c r="V121" s="314"/>
      <c r="W121" s="314"/>
      <c r="X121" s="314"/>
    </row>
    <row r="122" spans="1:24" ht="18" customHeight="1">
      <c r="A122" s="1191"/>
      <c r="B122" s="1191"/>
      <c r="C122" s="1191"/>
      <c r="D122" s="322" t="s">
        <v>570</v>
      </c>
      <c r="E122" s="322"/>
      <c r="F122" s="322"/>
      <c r="G122" s="322" t="s">
        <v>791</v>
      </c>
      <c r="H122" s="322"/>
      <c r="I122" s="322"/>
      <c r="J122" s="323" t="s">
        <v>856</v>
      </c>
      <c r="K122" s="324"/>
      <c r="L122" s="324"/>
      <c r="M122" s="324"/>
      <c r="N122" s="324"/>
      <c r="O122" s="321"/>
      <c r="P122" s="1224" t="s">
        <v>570</v>
      </c>
      <c r="Q122" s="1199"/>
      <c r="R122" s="1200"/>
      <c r="S122" s="1224" t="s">
        <v>791</v>
      </c>
      <c r="T122" s="1199"/>
      <c r="U122" s="1200"/>
      <c r="V122" s="322" t="s">
        <v>516</v>
      </c>
      <c r="W122" s="322"/>
      <c r="X122" s="323"/>
    </row>
    <row r="123" spans="1:24" ht="18" customHeight="1">
      <c r="A123" s="1191"/>
      <c r="B123" s="1191"/>
      <c r="C123" s="1191"/>
      <c r="D123" s="322"/>
      <c r="E123" s="322"/>
      <c r="F123" s="322"/>
      <c r="G123" s="322"/>
      <c r="H123" s="322"/>
      <c r="I123" s="322"/>
      <c r="J123" s="322" t="s">
        <v>517</v>
      </c>
      <c r="K123" s="322"/>
      <c r="L123" s="322"/>
      <c r="M123" s="323" t="s">
        <v>518</v>
      </c>
      <c r="N123" s="324"/>
      <c r="O123" s="321"/>
      <c r="P123" s="1225"/>
      <c r="Q123" s="1226"/>
      <c r="R123" s="1227"/>
      <c r="S123" s="1225"/>
      <c r="T123" s="1226"/>
      <c r="U123" s="1227"/>
      <c r="V123" s="1242"/>
      <c r="W123" s="1242"/>
      <c r="X123" s="1224"/>
    </row>
    <row r="124" spans="1:24" ht="18" customHeight="1">
      <c r="A124" s="1199"/>
      <c r="B124" s="1199"/>
      <c r="C124" s="1200"/>
      <c r="D124" s="65"/>
      <c r="E124" s="66"/>
      <c r="F124" s="67" t="s">
        <v>135</v>
      </c>
      <c r="G124" s="65"/>
      <c r="H124" s="66"/>
      <c r="I124" s="67" t="s">
        <v>135</v>
      </c>
      <c r="J124" s="65"/>
      <c r="K124" s="66"/>
      <c r="L124" s="67" t="s">
        <v>135</v>
      </c>
      <c r="M124" s="65"/>
      <c r="N124" s="66"/>
      <c r="O124" s="67" t="s">
        <v>519</v>
      </c>
      <c r="P124" s="1013" t="s">
        <v>262</v>
      </c>
      <c r="Q124" s="1014"/>
      <c r="R124" s="1015"/>
      <c r="S124" s="1013" t="s">
        <v>262</v>
      </c>
      <c r="T124" s="1014"/>
      <c r="U124" s="1015"/>
      <c r="V124" s="1013" t="s">
        <v>262</v>
      </c>
      <c r="W124" s="1014"/>
      <c r="X124" s="1014"/>
    </row>
    <row r="125" spans="1:24" ht="18" customHeight="1">
      <c r="A125" s="1197" t="s">
        <v>520</v>
      </c>
      <c r="B125" s="1197"/>
      <c r="C125" s="1198"/>
      <c r="D125" s="1027">
        <v>1216181</v>
      </c>
      <c r="E125" s="892"/>
      <c r="F125" s="1028"/>
      <c r="G125" s="1027">
        <v>1168789</v>
      </c>
      <c r="H125" s="892"/>
      <c r="I125" s="1028"/>
      <c r="J125" s="68" t="s">
        <v>521</v>
      </c>
      <c r="K125" s="892">
        <v>47392</v>
      </c>
      <c r="L125" s="1028"/>
      <c r="M125" s="68" t="s">
        <v>521</v>
      </c>
      <c r="N125" s="1016">
        <v>3.9</v>
      </c>
      <c r="O125" s="1017"/>
      <c r="P125" s="1027">
        <v>386728</v>
      </c>
      <c r="Q125" s="892"/>
      <c r="R125" s="1028"/>
      <c r="S125" s="1027">
        <v>388670</v>
      </c>
      <c r="T125" s="892"/>
      <c r="U125" s="1028"/>
      <c r="V125" s="126"/>
      <c r="W125" s="892" t="s">
        <v>880</v>
      </c>
      <c r="X125" s="892"/>
    </row>
    <row r="126" spans="1:24" ht="18" customHeight="1">
      <c r="A126" s="1197" t="s">
        <v>522</v>
      </c>
      <c r="B126" s="1197"/>
      <c r="C126" s="1198"/>
      <c r="D126" s="1027">
        <v>90740</v>
      </c>
      <c r="E126" s="892"/>
      <c r="F126" s="1028"/>
      <c r="G126" s="1027">
        <v>84329</v>
      </c>
      <c r="H126" s="892"/>
      <c r="I126" s="1028"/>
      <c r="J126" s="68" t="s">
        <v>523</v>
      </c>
      <c r="K126" s="892">
        <v>6411</v>
      </c>
      <c r="L126" s="915"/>
      <c r="M126" s="68" t="s">
        <v>523</v>
      </c>
      <c r="N126" s="1016">
        <v>7.07</v>
      </c>
      <c r="O126" s="1017"/>
      <c r="P126" s="1027">
        <v>25829</v>
      </c>
      <c r="Q126" s="892"/>
      <c r="R126" s="1028"/>
      <c r="S126" s="1027">
        <v>25551</v>
      </c>
      <c r="T126" s="892"/>
      <c r="U126" s="1028"/>
      <c r="V126" s="31"/>
      <c r="W126" s="69" t="s">
        <v>525</v>
      </c>
      <c r="X126" s="69">
        <v>278</v>
      </c>
    </row>
    <row r="127" spans="1:24" ht="18" customHeight="1" thickBot="1">
      <c r="A127" s="1194" t="s">
        <v>524</v>
      </c>
      <c r="B127" s="1194"/>
      <c r="C127" s="1195"/>
      <c r="D127" s="900">
        <v>4226</v>
      </c>
      <c r="E127" s="1192"/>
      <c r="F127" s="901"/>
      <c r="G127" s="900">
        <v>3762</v>
      </c>
      <c r="H127" s="1192"/>
      <c r="I127" s="901"/>
      <c r="J127" s="70" t="s">
        <v>525</v>
      </c>
      <c r="K127" s="1192">
        <v>464</v>
      </c>
      <c r="L127" s="1181"/>
      <c r="M127" s="70" t="s">
        <v>525</v>
      </c>
      <c r="N127" s="1255">
        <v>10.98</v>
      </c>
      <c r="O127" s="1256"/>
      <c r="P127" s="900">
        <v>1085</v>
      </c>
      <c r="Q127" s="1192"/>
      <c r="R127" s="901"/>
      <c r="S127" s="900">
        <v>1045</v>
      </c>
      <c r="T127" s="1192"/>
      <c r="U127" s="901"/>
      <c r="V127" s="37"/>
      <c r="W127" s="71" t="s">
        <v>525</v>
      </c>
      <c r="X127" s="71">
        <v>40</v>
      </c>
    </row>
    <row r="128" spans="1:24" ht="18" customHeight="1">
      <c r="A128" s="27"/>
      <c r="B128" s="27"/>
      <c r="C128" s="27"/>
      <c r="D128" s="27"/>
      <c r="E128" s="27"/>
      <c r="F128" s="27"/>
      <c r="G128" s="27"/>
      <c r="H128" s="27"/>
      <c r="I128" s="27"/>
      <c r="J128" s="27" t="s">
        <v>921</v>
      </c>
      <c r="K128" s="27"/>
      <c r="L128" s="27"/>
      <c r="M128" s="27"/>
      <c r="N128" s="27"/>
      <c r="O128" s="27"/>
      <c r="P128" s="27"/>
      <c r="Q128" s="27"/>
      <c r="R128" s="27"/>
      <c r="S128" s="27"/>
      <c r="T128" s="1029" t="s">
        <v>510</v>
      </c>
      <c r="U128" s="1029"/>
      <c r="V128" s="1029"/>
      <c r="W128" s="1029"/>
      <c r="X128" s="1029"/>
    </row>
    <row r="129" ht="18" customHeight="1"/>
    <row r="130" ht="18" customHeight="1"/>
    <row r="131" spans="1:36" ht="18" thickBot="1">
      <c r="A131" s="1186" t="s">
        <v>59</v>
      </c>
      <c r="B131" s="1186"/>
      <c r="C131" s="1186"/>
      <c r="D131" s="1186"/>
      <c r="E131" s="1186"/>
      <c r="F131" s="1186"/>
      <c r="G131" s="1186"/>
      <c r="H131" s="1186"/>
      <c r="M131" s="1194" t="s">
        <v>530</v>
      </c>
      <c r="N131" s="1194"/>
      <c r="O131" s="1194"/>
      <c r="P131" s="1194"/>
      <c r="Q131" s="1194"/>
      <c r="T131" s="891" t="s">
        <v>61</v>
      </c>
      <c r="U131" s="891"/>
      <c r="V131" s="891"/>
      <c r="W131" s="891"/>
      <c r="AC131" s="36" t="s">
        <v>747</v>
      </c>
      <c r="AD131" s="36"/>
      <c r="AE131" s="36"/>
      <c r="AF131" s="36"/>
      <c r="AG131" s="36"/>
      <c r="AH131" s="36"/>
      <c r="AI131" s="36"/>
      <c r="AJ131" s="36"/>
    </row>
    <row r="132" spans="1:36" ht="19.5" customHeight="1">
      <c r="A132" s="293" t="s">
        <v>526</v>
      </c>
      <c r="B132" s="294"/>
      <c r="C132" s="294"/>
      <c r="D132" s="294" t="s">
        <v>0</v>
      </c>
      <c r="E132" s="294"/>
      <c r="F132" s="294" t="s">
        <v>527</v>
      </c>
      <c r="G132" s="294"/>
      <c r="H132" s="294"/>
      <c r="I132" s="294"/>
      <c r="J132" s="294"/>
      <c r="K132" s="294"/>
      <c r="L132" s="1041" t="s">
        <v>528</v>
      </c>
      <c r="M132" s="918"/>
      <c r="N132" s="1042"/>
      <c r="O132" s="1019" t="s">
        <v>592</v>
      </c>
      <c r="P132" s="1020"/>
      <c r="Q132" s="1020"/>
      <c r="T132" s="918" t="s">
        <v>531</v>
      </c>
      <c r="U132" s="918"/>
      <c r="V132" s="1042"/>
      <c r="W132" s="294" t="s">
        <v>532</v>
      </c>
      <c r="X132" s="294"/>
      <c r="Y132" s="294"/>
      <c r="Z132" s="294"/>
      <c r="AA132" s="294"/>
      <c r="AB132" s="294"/>
      <c r="AC132" s="294" t="s">
        <v>533</v>
      </c>
      <c r="AD132" s="294"/>
      <c r="AE132" s="294"/>
      <c r="AF132" s="294"/>
      <c r="AG132" s="294"/>
      <c r="AH132" s="294"/>
      <c r="AI132" s="1241" t="s">
        <v>534</v>
      </c>
      <c r="AJ132" s="1041"/>
    </row>
    <row r="133" spans="1:36" ht="19.5" customHeight="1">
      <c r="A133" s="321"/>
      <c r="B133" s="322"/>
      <c r="C133" s="322"/>
      <c r="D133" s="322"/>
      <c r="E133" s="322"/>
      <c r="F133" s="322" t="s">
        <v>82</v>
      </c>
      <c r="G133" s="322"/>
      <c r="H133" s="322" t="s">
        <v>105</v>
      </c>
      <c r="I133" s="322"/>
      <c r="J133" s="322" t="s">
        <v>106</v>
      </c>
      <c r="K133" s="323"/>
      <c r="L133" s="1225" t="s">
        <v>529</v>
      </c>
      <c r="M133" s="1226"/>
      <c r="N133" s="1227"/>
      <c r="O133" s="1021"/>
      <c r="P133" s="1022"/>
      <c r="Q133" s="1022"/>
      <c r="T133" s="1226"/>
      <c r="U133" s="1226"/>
      <c r="V133" s="1227"/>
      <c r="W133" s="322" t="s">
        <v>535</v>
      </c>
      <c r="X133" s="322"/>
      <c r="Y133" s="322" t="s">
        <v>536</v>
      </c>
      <c r="Z133" s="322"/>
      <c r="AA133" s="322" t="s">
        <v>537</v>
      </c>
      <c r="AB133" s="322"/>
      <c r="AC133" s="322" t="s">
        <v>538</v>
      </c>
      <c r="AD133" s="322"/>
      <c r="AE133" s="322" t="s">
        <v>539</v>
      </c>
      <c r="AF133" s="322"/>
      <c r="AG133" s="322" t="s">
        <v>537</v>
      </c>
      <c r="AH133" s="323"/>
      <c r="AI133" s="1225" t="s">
        <v>540</v>
      </c>
      <c r="AJ133" s="1226"/>
    </row>
    <row r="134" spans="1:36" ht="19.5" customHeight="1">
      <c r="A134" s="66"/>
      <c r="B134" s="66"/>
      <c r="C134" s="72"/>
      <c r="D134" s="65"/>
      <c r="E134" s="72"/>
      <c r="F134" s="65"/>
      <c r="G134" s="67" t="s">
        <v>135</v>
      </c>
      <c r="H134" s="65"/>
      <c r="I134" s="67" t="s">
        <v>135</v>
      </c>
      <c r="J134" s="65"/>
      <c r="K134" s="67" t="s">
        <v>135</v>
      </c>
      <c r="L134" s="31"/>
      <c r="M134" s="35"/>
      <c r="N134" s="30" t="s">
        <v>135</v>
      </c>
      <c r="O134" s="31"/>
      <c r="P134" s="35"/>
      <c r="Q134" s="29" t="s">
        <v>135</v>
      </c>
      <c r="T134" s="66"/>
      <c r="U134" s="66"/>
      <c r="V134" s="72"/>
      <c r="W134" s="27"/>
      <c r="X134" s="34" t="s">
        <v>135</v>
      </c>
      <c r="Y134" s="65"/>
      <c r="Z134" s="67" t="s">
        <v>135</v>
      </c>
      <c r="AA134" s="27"/>
      <c r="AB134" s="34" t="s">
        <v>135</v>
      </c>
      <c r="AC134" s="65"/>
      <c r="AD134" s="67" t="s">
        <v>135</v>
      </c>
      <c r="AE134" s="27"/>
      <c r="AF134" s="34" t="s">
        <v>135</v>
      </c>
      <c r="AG134" s="65"/>
      <c r="AH134" s="67" t="s">
        <v>135</v>
      </c>
      <c r="AI134" s="27"/>
      <c r="AJ134" s="34" t="s">
        <v>135</v>
      </c>
    </row>
    <row r="135" spans="1:36" ht="19.5" customHeight="1">
      <c r="A135" s="914" t="s">
        <v>888</v>
      </c>
      <c r="B135" s="914"/>
      <c r="C135" s="915"/>
      <c r="D135" s="1027" t="s">
        <v>881</v>
      </c>
      <c r="E135" s="1028"/>
      <c r="F135" s="1007">
        <v>7830</v>
      </c>
      <c r="G135" s="1008"/>
      <c r="H135" s="1007">
        <v>4049</v>
      </c>
      <c r="I135" s="1008"/>
      <c r="J135" s="1007">
        <v>3781</v>
      </c>
      <c r="K135" s="1008"/>
      <c r="L135" s="1038">
        <v>37</v>
      </c>
      <c r="M135" s="1039"/>
      <c r="N135" s="1040"/>
      <c r="O135" s="1018" t="s">
        <v>881</v>
      </c>
      <c r="P135" s="914"/>
      <c r="Q135" s="914"/>
      <c r="T135" s="914" t="s">
        <v>857</v>
      </c>
      <c r="U135" s="914"/>
      <c r="V135" s="915"/>
      <c r="W135" s="27"/>
      <c r="X135" s="27">
        <v>57</v>
      </c>
      <c r="Y135" s="31"/>
      <c r="Z135" s="32">
        <v>42</v>
      </c>
      <c r="AA135" s="27"/>
      <c r="AB135" s="27">
        <v>15</v>
      </c>
      <c r="AC135" s="31"/>
      <c r="AD135" s="32">
        <v>131</v>
      </c>
      <c r="AE135" s="27"/>
      <c r="AF135" s="27">
        <v>154</v>
      </c>
      <c r="AG135" s="33" t="s">
        <v>708</v>
      </c>
      <c r="AH135" s="32">
        <v>23</v>
      </c>
      <c r="AI135" s="34" t="s">
        <v>708</v>
      </c>
      <c r="AJ135" s="27">
        <v>8</v>
      </c>
    </row>
    <row r="136" spans="1:36" ht="19.5" customHeight="1">
      <c r="A136" s="914" t="s">
        <v>882</v>
      </c>
      <c r="B136" s="914"/>
      <c r="C136" s="915"/>
      <c r="D136" s="1027">
        <v>1180</v>
      </c>
      <c r="E136" s="1028"/>
      <c r="F136" s="1007">
        <v>7486</v>
      </c>
      <c r="G136" s="1008"/>
      <c r="H136" s="1007">
        <v>3789</v>
      </c>
      <c r="I136" s="1008"/>
      <c r="J136" s="1007">
        <v>3697</v>
      </c>
      <c r="K136" s="1008"/>
      <c r="L136" s="1009">
        <v>35.3</v>
      </c>
      <c r="M136" s="1010"/>
      <c r="N136" s="1011"/>
      <c r="O136" s="1018">
        <v>6.3</v>
      </c>
      <c r="P136" s="914"/>
      <c r="Q136" s="914"/>
      <c r="T136" s="914" t="s">
        <v>65</v>
      </c>
      <c r="U136" s="914"/>
      <c r="V136" s="915"/>
      <c r="W136" s="27"/>
      <c r="X136" s="27">
        <v>55</v>
      </c>
      <c r="Y136" s="31"/>
      <c r="Z136" s="32">
        <v>51</v>
      </c>
      <c r="AA136" s="27"/>
      <c r="AB136" s="27">
        <v>4</v>
      </c>
      <c r="AC136" s="31"/>
      <c r="AD136" s="32">
        <v>108</v>
      </c>
      <c r="AE136" s="27"/>
      <c r="AF136" s="27">
        <v>163</v>
      </c>
      <c r="AG136" s="33" t="s">
        <v>708</v>
      </c>
      <c r="AH136" s="32">
        <v>55</v>
      </c>
      <c r="AI136" s="33" t="s">
        <v>708</v>
      </c>
      <c r="AJ136" s="27">
        <v>51</v>
      </c>
    </row>
    <row r="137" spans="1:36" ht="19.5" customHeight="1">
      <c r="A137" s="914" t="s">
        <v>599</v>
      </c>
      <c r="B137" s="914"/>
      <c r="C137" s="915"/>
      <c r="D137" s="1007">
        <v>1192</v>
      </c>
      <c r="E137" s="1008"/>
      <c r="F137" s="1007">
        <v>7535</v>
      </c>
      <c r="G137" s="1008"/>
      <c r="H137" s="1007">
        <v>3792</v>
      </c>
      <c r="I137" s="1008"/>
      <c r="J137" s="1007">
        <v>3743</v>
      </c>
      <c r="K137" s="1008"/>
      <c r="L137" s="1012">
        <v>35.6</v>
      </c>
      <c r="M137" s="327"/>
      <c r="N137" s="1023"/>
      <c r="O137" s="1018">
        <v>6.3</v>
      </c>
      <c r="P137" s="914"/>
      <c r="Q137" s="914"/>
      <c r="T137" s="914" t="s">
        <v>60</v>
      </c>
      <c r="U137" s="914"/>
      <c r="V137" s="915"/>
      <c r="W137" s="27"/>
      <c r="X137" s="27">
        <v>42</v>
      </c>
      <c r="Y137" s="31"/>
      <c r="Z137" s="32">
        <v>54</v>
      </c>
      <c r="AA137" s="34" t="s">
        <v>708</v>
      </c>
      <c r="AB137" s="27">
        <v>12</v>
      </c>
      <c r="AC137" s="31"/>
      <c r="AD137" s="32">
        <v>74</v>
      </c>
      <c r="AE137" s="27"/>
      <c r="AF137" s="27">
        <v>150</v>
      </c>
      <c r="AG137" s="33" t="s">
        <v>708</v>
      </c>
      <c r="AH137" s="32">
        <v>76</v>
      </c>
      <c r="AI137" s="33" t="s">
        <v>708</v>
      </c>
      <c r="AJ137" s="27">
        <v>88</v>
      </c>
    </row>
    <row r="138" spans="1:36" ht="19.5" customHeight="1">
      <c r="A138" s="914" t="s">
        <v>604</v>
      </c>
      <c r="B138" s="914"/>
      <c r="C138" s="915"/>
      <c r="D138" s="1007">
        <v>1161</v>
      </c>
      <c r="E138" s="1008"/>
      <c r="F138" s="1007">
        <v>7797</v>
      </c>
      <c r="G138" s="1008"/>
      <c r="H138" s="1007">
        <v>3976</v>
      </c>
      <c r="I138" s="1008"/>
      <c r="J138" s="1007">
        <v>3821</v>
      </c>
      <c r="K138" s="1008"/>
      <c r="L138" s="1012">
        <v>36.8</v>
      </c>
      <c r="M138" s="327"/>
      <c r="N138" s="1023"/>
      <c r="O138" s="1012">
        <v>6.7</v>
      </c>
      <c r="P138" s="327"/>
      <c r="Q138" s="327"/>
      <c r="T138" s="914" t="s">
        <v>66</v>
      </c>
      <c r="U138" s="914"/>
      <c r="V138" s="915"/>
      <c r="W138" s="27"/>
      <c r="X138" s="27">
        <v>41</v>
      </c>
      <c r="Y138" s="31"/>
      <c r="Z138" s="32">
        <v>39</v>
      </c>
      <c r="AA138" s="34"/>
      <c r="AB138" s="27">
        <v>2</v>
      </c>
      <c r="AC138" s="31"/>
      <c r="AD138" s="32">
        <v>74</v>
      </c>
      <c r="AE138" s="27"/>
      <c r="AF138" s="27">
        <v>130</v>
      </c>
      <c r="AG138" s="33" t="s">
        <v>708</v>
      </c>
      <c r="AH138" s="32">
        <v>56</v>
      </c>
      <c r="AI138" s="33" t="s">
        <v>708</v>
      </c>
      <c r="AJ138" s="27">
        <v>54</v>
      </c>
    </row>
    <row r="139" spans="1:36" ht="19.5" customHeight="1">
      <c r="A139" s="914" t="s">
        <v>883</v>
      </c>
      <c r="B139" s="914"/>
      <c r="C139" s="915"/>
      <c r="D139" s="1007">
        <v>1478</v>
      </c>
      <c r="E139" s="1008"/>
      <c r="F139" s="1007">
        <v>9022</v>
      </c>
      <c r="G139" s="1008"/>
      <c r="H139" s="1007">
        <v>4384</v>
      </c>
      <c r="I139" s="1008"/>
      <c r="J139" s="1007">
        <v>4638</v>
      </c>
      <c r="K139" s="1008"/>
      <c r="L139" s="1012">
        <v>42.6</v>
      </c>
      <c r="M139" s="327"/>
      <c r="N139" s="1023"/>
      <c r="O139" s="1012">
        <v>6.1</v>
      </c>
      <c r="P139" s="327"/>
      <c r="Q139" s="327"/>
      <c r="T139" s="914" t="s">
        <v>67</v>
      </c>
      <c r="U139" s="914"/>
      <c r="V139" s="915"/>
      <c r="W139" s="27"/>
      <c r="X139" s="27">
        <v>30</v>
      </c>
      <c r="Y139" s="31"/>
      <c r="Z139" s="32">
        <v>51</v>
      </c>
      <c r="AA139" s="34" t="s">
        <v>708</v>
      </c>
      <c r="AB139" s="27">
        <v>21</v>
      </c>
      <c r="AC139" s="31"/>
      <c r="AD139" s="32">
        <v>108</v>
      </c>
      <c r="AE139" s="27"/>
      <c r="AF139" s="27">
        <v>124</v>
      </c>
      <c r="AG139" s="33" t="s">
        <v>708</v>
      </c>
      <c r="AH139" s="32">
        <v>16</v>
      </c>
      <c r="AI139" s="34" t="s">
        <v>708</v>
      </c>
      <c r="AJ139" s="27">
        <v>37</v>
      </c>
    </row>
    <row r="140" spans="1:36" ht="19.5" customHeight="1">
      <c r="A140" s="914" t="s">
        <v>884</v>
      </c>
      <c r="B140" s="914"/>
      <c r="C140" s="915"/>
      <c r="D140" s="1007">
        <v>1450</v>
      </c>
      <c r="E140" s="1008"/>
      <c r="F140" s="1007">
        <v>9015</v>
      </c>
      <c r="G140" s="1008"/>
      <c r="H140" s="1007">
        <v>4438</v>
      </c>
      <c r="I140" s="1008"/>
      <c r="J140" s="1007">
        <v>4577</v>
      </c>
      <c r="K140" s="1008"/>
      <c r="L140" s="1012">
        <v>42.5</v>
      </c>
      <c r="M140" s="327"/>
      <c r="N140" s="1023"/>
      <c r="O140" s="1012">
        <v>6.2</v>
      </c>
      <c r="P140" s="327"/>
      <c r="Q140" s="327"/>
      <c r="T140" s="914" t="s">
        <v>599</v>
      </c>
      <c r="U140" s="914"/>
      <c r="V140" s="915"/>
      <c r="W140" s="27"/>
      <c r="X140" s="27">
        <v>34</v>
      </c>
      <c r="Y140" s="31"/>
      <c r="Z140" s="32">
        <v>53</v>
      </c>
      <c r="AA140" s="34" t="s">
        <v>708</v>
      </c>
      <c r="AB140" s="27">
        <v>19</v>
      </c>
      <c r="AC140" s="31"/>
      <c r="AD140" s="32">
        <v>105</v>
      </c>
      <c r="AE140" s="27"/>
      <c r="AF140" s="27">
        <v>150</v>
      </c>
      <c r="AG140" s="33" t="s">
        <v>708</v>
      </c>
      <c r="AH140" s="32">
        <v>45</v>
      </c>
      <c r="AI140" s="34" t="s">
        <v>708</v>
      </c>
      <c r="AJ140" s="27">
        <v>64</v>
      </c>
    </row>
    <row r="141" spans="1:36" ht="19.5" customHeight="1">
      <c r="A141" s="914" t="s">
        <v>885</v>
      </c>
      <c r="B141" s="914"/>
      <c r="C141" s="915"/>
      <c r="D141" s="1007">
        <v>1509</v>
      </c>
      <c r="E141" s="1008"/>
      <c r="F141" s="1007">
        <v>9044</v>
      </c>
      <c r="G141" s="1008"/>
      <c r="H141" s="1007">
        <v>4431</v>
      </c>
      <c r="I141" s="1008"/>
      <c r="J141" s="1007">
        <v>4613</v>
      </c>
      <c r="K141" s="1008"/>
      <c r="L141" s="1012">
        <v>42.7</v>
      </c>
      <c r="M141" s="327"/>
      <c r="N141" s="1023"/>
      <c r="O141" s="1009">
        <v>6</v>
      </c>
      <c r="P141" s="1010"/>
      <c r="Q141" s="1010"/>
      <c r="T141" s="914" t="s">
        <v>600</v>
      </c>
      <c r="U141" s="914"/>
      <c r="V141" s="915"/>
      <c r="W141" s="27"/>
      <c r="X141" s="27">
        <v>35</v>
      </c>
      <c r="Y141" s="31"/>
      <c r="Z141" s="32">
        <v>63</v>
      </c>
      <c r="AA141" s="34" t="s">
        <v>708</v>
      </c>
      <c r="AB141" s="27">
        <v>28</v>
      </c>
      <c r="AC141" s="31"/>
      <c r="AD141" s="32">
        <v>137</v>
      </c>
      <c r="AE141" s="27"/>
      <c r="AF141" s="27">
        <v>148</v>
      </c>
      <c r="AG141" s="33" t="s">
        <v>708</v>
      </c>
      <c r="AH141" s="32">
        <v>11</v>
      </c>
      <c r="AI141" s="34" t="s">
        <v>708</v>
      </c>
      <c r="AJ141" s="27">
        <v>39</v>
      </c>
    </row>
    <row r="142" spans="1:36" ht="19.5" customHeight="1">
      <c r="A142" s="914" t="s">
        <v>886</v>
      </c>
      <c r="B142" s="914"/>
      <c r="C142" s="915"/>
      <c r="D142" s="1007">
        <v>1494</v>
      </c>
      <c r="E142" s="1008"/>
      <c r="F142" s="1007">
        <v>8434</v>
      </c>
      <c r="G142" s="1008"/>
      <c r="H142" s="1007">
        <v>4096</v>
      </c>
      <c r="I142" s="1008"/>
      <c r="J142" s="1007">
        <v>4338</v>
      </c>
      <c r="K142" s="1008"/>
      <c r="L142" s="1012">
        <v>39.8</v>
      </c>
      <c r="M142" s="327"/>
      <c r="N142" s="1023"/>
      <c r="O142" s="1009">
        <v>5.6</v>
      </c>
      <c r="P142" s="1010"/>
      <c r="Q142" s="1010"/>
      <c r="T142" s="914" t="s">
        <v>601</v>
      </c>
      <c r="U142" s="914"/>
      <c r="V142" s="915"/>
      <c r="W142" s="27"/>
      <c r="X142" s="27">
        <v>34</v>
      </c>
      <c r="Y142" s="31"/>
      <c r="Z142" s="32">
        <v>66</v>
      </c>
      <c r="AA142" s="34" t="s">
        <v>708</v>
      </c>
      <c r="AB142" s="27">
        <v>32</v>
      </c>
      <c r="AC142" s="31"/>
      <c r="AD142" s="32">
        <v>102</v>
      </c>
      <c r="AE142" s="27"/>
      <c r="AF142" s="27">
        <v>154</v>
      </c>
      <c r="AG142" s="33" t="s">
        <v>708</v>
      </c>
      <c r="AH142" s="32">
        <v>52</v>
      </c>
      <c r="AI142" s="34" t="s">
        <v>708</v>
      </c>
      <c r="AJ142" s="27">
        <v>84</v>
      </c>
    </row>
    <row r="143" spans="1:36" ht="19.5" customHeight="1">
      <c r="A143" s="914" t="s">
        <v>887</v>
      </c>
      <c r="B143" s="914"/>
      <c r="C143" s="915"/>
      <c r="D143" s="1007">
        <v>1290</v>
      </c>
      <c r="E143" s="1008"/>
      <c r="F143" s="1007">
        <v>6897</v>
      </c>
      <c r="G143" s="1008"/>
      <c r="H143" s="1007">
        <v>3371</v>
      </c>
      <c r="I143" s="1008"/>
      <c r="J143" s="1007">
        <v>3526</v>
      </c>
      <c r="K143" s="1008"/>
      <c r="L143" s="1012">
        <v>32.6</v>
      </c>
      <c r="M143" s="327"/>
      <c r="N143" s="1023"/>
      <c r="O143" s="1012">
        <v>5.3</v>
      </c>
      <c r="P143" s="327"/>
      <c r="Q143" s="327"/>
      <c r="T143" s="914" t="s">
        <v>602</v>
      </c>
      <c r="U143" s="914"/>
      <c r="V143" s="915"/>
      <c r="W143" s="27"/>
      <c r="X143" s="27">
        <v>40</v>
      </c>
      <c r="Y143" s="31"/>
      <c r="Z143" s="32">
        <v>57</v>
      </c>
      <c r="AA143" s="34" t="s">
        <v>708</v>
      </c>
      <c r="AB143" s="27">
        <v>17</v>
      </c>
      <c r="AC143" s="31"/>
      <c r="AD143" s="32">
        <v>100</v>
      </c>
      <c r="AE143" s="27"/>
      <c r="AF143" s="27">
        <v>160</v>
      </c>
      <c r="AG143" s="33" t="s">
        <v>708</v>
      </c>
      <c r="AH143" s="32">
        <v>60</v>
      </c>
      <c r="AI143" s="34" t="s">
        <v>708</v>
      </c>
      <c r="AJ143" s="27">
        <v>77</v>
      </c>
    </row>
    <row r="144" spans="1:36" ht="19.5" customHeight="1">
      <c r="A144" s="914" t="s">
        <v>637</v>
      </c>
      <c r="B144" s="914"/>
      <c r="C144" s="915"/>
      <c r="D144" s="1007">
        <v>1211</v>
      </c>
      <c r="E144" s="1008"/>
      <c r="F144" s="1007">
        <v>6080</v>
      </c>
      <c r="G144" s="1008"/>
      <c r="H144" s="1007">
        <v>2974</v>
      </c>
      <c r="I144" s="1008"/>
      <c r="J144" s="1007">
        <v>3106</v>
      </c>
      <c r="K144" s="1008"/>
      <c r="L144" s="1012">
        <v>28.7</v>
      </c>
      <c r="M144" s="327"/>
      <c r="N144" s="1023"/>
      <c r="O144" s="1009">
        <v>5</v>
      </c>
      <c r="P144" s="1010"/>
      <c r="Q144" s="1010"/>
      <c r="T144" s="914" t="s">
        <v>603</v>
      </c>
      <c r="U144" s="914"/>
      <c r="V144" s="915"/>
      <c r="W144" s="27"/>
      <c r="X144" s="27">
        <v>36</v>
      </c>
      <c r="Y144" s="31"/>
      <c r="Z144" s="32">
        <v>48</v>
      </c>
      <c r="AA144" s="34" t="s">
        <v>708</v>
      </c>
      <c r="AB144" s="27">
        <v>12</v>
      </c>
      <c r="AC144" s="31"/>
      <c r="AD144" s="32">
        <v>85</v>
      </c>
      <c r="AE144" s="27"/>
      <c r="AF144" s="27">
        <v>141</v>
      </c>
      <c r="AG144" s="33" t="s">
        <v>708</v>
      </c>
      <c r="AH144" s="32">
        <v>56</v>
      </c>
      <c r="AI144" s="34" t="s">
        <v>708</v>
      </c>
      <c r="AJ144" s="27">
        <v>68</v>
      </c>
    </row>
    <row r="145" spans="1:36" ht="19.5" customHeight="1">
      <c r="A145" s="914" t="s">
        <v>638</v>
      </c>
      <c r="B145" s="914"/>
      <c r="C145" s="915"/>
      <c r="D145" s="1007">
        <v>1172</v>
      </c>
      <c r="E145" s="1008"/>
      <c r="F145" s="1007">
        <v>5598</v>
      </c>
      <c r="G145" s="1008"/>
      <c r="H145" s="1007">
        <v>2760</v>
      </c>
      <c r="I145" s="1008"/>
      <c r="J145" s="1007">
        <v>2838</v>
      </c>
      <c r="K145" s="1008"/>
      <c r="L145" s="1012">
        <v>26.4</v>
      </c>
      <c r="M145" s="327"/>
      <c r="N145" s="1023"/>
      <c r="O145" s="1009">
        <v>4.8</v>
      </c>
      <c r="P145" s="1010"/>
      <c r="Q145" s="1010"/>
      <c r="T145" s="914" t="s">
        <v>604</v>
      </c>
      <c r="U145" s="914"/>
      <c r="V145" s="915"/>
      <c r="W145" s="27"/>
      <c r="X145" s="27">
        <v>42</v>
      </c>
      <c r="Y145" s="31"/>
      <c r="Z145" s="32">
        <v>72</v>
      </c>
      <c r="AA145" s="34" t="s">
        <v>708</v>
      </c>
      <c r="AB145" s="27">
        <v>30</v>
      </c>
      <c r="AC145" s="31"/>
      <c r="AD145" s="32">
        <v>88</v>
      </c>
      <c r="AE145" s="27"/>
      <c r="AF145" s="27">
        <v>141</v>
      </c>
      <c r="AG145" s="33" t="s">
        <v>708</v>
      </c>
      <c r="AH145" s="32">
        <v>53</v>
      </c>
      <c r="AI145" s="34" t="s">
        <v>708</v>
      </c>
      <c r="AJ145" s="27">
        <v>83</v>
      </c>
    </row>
    <row r="146" spans="1:36" ht="19.5" customHeight="1">
      <c r="A146" s="914" t="s">
        <v>639</v>
      </c>
      <c r="B146" s="914"/>
      <c r="C146" s="915"/>
      <c r="D146" s="1007">
        <v>1170</v>
      </c>
      <c r="E146" s="1008"/>
      <c r="F146" s="1007">
        <v>5301</v>
      </c>
      <c r="G146" s="1008"/>
      <c r="H146" s="1007">
        <v>2615</v>
      </c>
      <c r="I146" s="1008"/>
      <c r="J146" s="1007">
        <v>2686</v>
      </c>
      <c r="K146" s="1008"/>
      <c r="L146" s="1009">
        <v>25</v>
      </c>
      <c r="M146" s="1010"/>
      <c r="N146" s="1011"/>
      <c r="O146" s="1012">
        <v>4.5</v>
      </c>
      <c r="P146" s="327"/>
      <c r="Q146" s="327"/>
      <c r="T146" s="914" t="s">
        <v>605</v>
      </c>
      <c r="U146" s="914"/>
      <c r="V146" s="915"/>
      <c r="W146" s="27"/>
      <c r="X146" s="27">
        <v>33</v>
      </c>
      <c r="Y146" s="31"/>
      <c r="Z146" s="32">
        <v>49</v>
      </c>
      <c r="AA146" s="34" t="s">
        <v>708</v>
      </c>
      <c r="AB146" s="27">
        <v>16</v>
      </c>
      <c r="AC146" s="31"/>
      <c r="AD146" s="32">
        <v>90</v>
      </c>
      <c r="AE146" s="27"/>
      <c r="AF146" s="27">
        <v>121</v>
      </c>
      <c r="AG146" s="33" t="s">
        <v>708</v>
      </c>
      <c r="AH146" s="32">
        <v>31</v>
      </c>
      <c r="AI146" s="34" t="s">
        <v>708</v>
      </c>
      <c r="AJ146" s="27">
        <v>47</v>
      </c>
    </row>
    <row r="147" spans="1:36" ht="19.5" customHeight="1">
      <c r="A147" s="914" t="s">
        <v>640</v>
      </c>
      <c r="B147" s="914"/>
      <c r="C147" s="915"/>
      <c r="D147" s="1007">
        <v>1135</v>
      </c>
      <c r="E147" s="1008"/>
      <c r="F147" s="1007">
        <v>5203</v>
      </c>
      <c r="G147" s="1008"/>
      <c r="H147" s="1007">
        <v>2561</v>
      </c>
      <c r="I147" s="1008"/>
      <c r="J147" s="1007">
        <v>2642</v>
      </c>
      <c r="K147" s="1008"/>
      <c r="L147" s="1009">
        <v>24.6</v>
      </c>
      <c r="M147" s="1010"/>
      <c r="N147" s="1011"/>
      <c r="O147" s="1012">
        <v>4.6</v>
      </c>
      <c r="P147" s="327"/>
      <c r="Q147" s="327"/>
      <c r="T147" s="914" t="s">
        <v>707</v>
      </c>
      <c r="U147" s="914"/>
      <c r="V147" s="915"/>
      <c r="W147" s="27"/>
      <c r="X147" s="27">
        <v>25</v>
      </c>
      <c r="Y147" s="31"/>
      <c r="Z147" s="32">
        <v>60</v>
      </c>
      <c r="AA147" s="34" t="s">
        <v>708</v>
      </c>
      <c r="AB147" s="27">
        <v>35</v>
      </c>
      <c r="AC147" s="31"/>
      <c r="AD147" s="32">
        <v>70</v>
      </c>
      <c r="AE147" s="27"/>
      <c r="AF147" s="27">
        <v>121</v>
      </c>
      <c r="AG147" s="33" t="s">
        <v>708</v>
      </c>
      <c r="AH147" s="32">
        <v>51</v>
      </c>
      <c r="AI147" s="34" t="s">
        <v>708</v>
      </c>
      <c r="AJ147" s="27">
        <v>86</v>
      </c>
    </row>
    <row r="148" spans="1:36" ht="19.5" customHeight="1">
      <c r="A148" s="914" t="s">
        <v>641</v>
      </c>
      <c r="B148" s="914"/>
      <c r="C148" s="915"/>
      <c r="D148" s="1007">
        <v>1106</v>
      </c>
      <c r="E148" s="1008"/>
      <c r="F148" s="1007">
        <v>4982</v>
      </c>
      <c r="G148" s="1008"/>
      <c r="H148" s="1007">
        <v>2419</v>
      </c>
      <c r="I148" s="1008"/>
      <c r="J148" s="1007">
        <v>2563</v>
      </c>
      <c r="K148" s="1008"/>
      <c r="L148" s="1012">
        <v>23.5</v>
      </c>
      <c r="M148" s="327"/>
      <c r="N148" s="1023"/>
      <c r="O148" s="1012">
        <v>4.5</v>
      </c>
      <c r="P148" s="327"/>
      <c r="Q148" s="327"/>
      <c r="T148" s="914" t="s">
        <v>733</v>
      </c>
      <c r="U148" s="914"/>
      <c r="V148" s="915"/>
      <c r="W148" s="27"/>
      <c r="X148" s="27">
        <v>28</v>
      </c>
      <c r="Y148" s="31"/>
      <c r="Z148" s="32">
        <v>69</v>
      </c>
      <c r="AA148" s="34" t="s">
        <v>708</v>
      </c>
      <c r="AB148" s="27">
        <v>41</v>
      </c>
      <c r="AC148" s="31"/>
      <c r="AD148" s="32">
        <v>69</v>
      </c>
      <c r="AE148" s="27"/>
      <c r="AF148" s="27">
        <v>142</v>
      </c>
      <c r="AG148" s="33" t="s">
        <v>708</v>
      </c>
      <c r="AH148" s="32">
        <v>73</v>
      </c>
      <c r="AI148" s="34" t="s">
        <v>708</v>
      </c>
      <c r="AJ148" s="27">
        <v>114</v>
      </c>
    </row>
    <row r="149" spans="1:36" ht="19.5" customHeight="1">
      <c r="A149" s="914" t="s">
        <v>60</v>
      </c>
      <c r="B149" s="914"/>
      <c r="C149" s="915"/>
      <c r="D149" s="1007">
        <v>1096</v>
      </c>
      <c r="E149" s="1008"/>
      <c r="F149" s="1007">
        <v>4863</v>
      </c>
      <c r="G149" s="1008"/>
      <c r="H149" s="1007">
        <v>2343</v>
      </c>
      <c r="I149" s="1008"/>
      <c r="J149" s="1007">
        <v>2520</v>
      </c>
      <c r="K149" s="1008"/>
      <c r="L149" s="1009">
        <v>23</v>
      </c>
      <c r="M149" s="1010"/>
      <c r="N149" s="1011"/>
      <c r="O149" s="1012">
        <v>4.4</v>
      </c>
      <c r="P149" s="327"/>
      <c r="Q149" s="327"/>
      <c r="T149" s="914" t="s">
        <v>746</v>
      </c>
      <c r="U149" s="914"/>
      <c r="V149" s="915"/>
      <c r="W149" s="27"/>
      <c r="X149" s="27">
        <v>21</v>
      </c>
      <c r="Y149" s="31"/>
      <c r="Z149" s="32">
        <v>73</v>
      </c>
      <c r="AA149" s="34" t="s">
        <v>708</v>
      </c>
      <c r="AB149" s="27">
        <v>52</v>
      </c>
      <c r="AC149" s="31"/>
      <c r="AD149" s="32">
        <v>76</v>
      </c>
      <c r="AE149" s="27"/>
      <c r="AF149" s="27">
        <v>121</v>
      </c>
      <c r="AG149" s="33" t="s">
        <v>708</v>
      </c>
      <c r="AH149" s="32">
        <v>45</v>
      </c>
      <c r="AI149" s="34" t="s">
        <v>708</v>
      </c>
      <c r="AJ149" s="27">
        <v>97</v>
      </c>
    </row>
    <row r="150" spans="1:36" ht="19.5" customHeight="1">
      <c r="A150" s="914" t="s">
        <v>601</v>
      </c>
      <c r="B150" s="914"/>
      <c r="C150" s="915"/>
      <c r="D150" s="1007">
        <v>1088</v>
      </c>
      <c r="E150" s="1008"/>
      <c r="F150" s="1007">
        <v>4528</v>
      </c>
      <c r="G150" s="1008"/>
      <c r="H150" s="1007">
        <v>2175</v>
      </c>
      <c r="I150" s="1008"/>
      <c r="J150" s="1007">
        <v>2353</v>
      </c>
      <c r="K150" s="1008"/>
      <c r="L150" s="1009">
        <v>21.4</v>
      </c>
      <c r="M150" s="1010"/>
      <c r="N150" s="1011"/>
      <c r="O150" s="1012">
        <v>4.2</v>
      </c>
      <c r="P150" s="327"/>
      <c r="Q150" s="327"/>
      <c r="T150" s="914" t="s">
        <v>795</v>
      </c>
      <c r="U150" s="914"/>
      <c r="V150" s="915"/>
      <c r="W150" s="31"/>
      <c r="X150" s="35">
        <v>28</v>
      </c>
      <c r="Y150" s="31"/>
      <c r="Z150" s="32">
        <v>67</v>
      </c>
      <c r="AA150" s="29" t="s">
        <v>708</v>
      </c>
      <c r="AB150" s="29">
        <v>39</v>
      </c>
      <c r="AC150" s="33"/>
      <c r="AD150" s="30">
        <v>78</v>
      </c>
      <c r="AE150" s="29"/>
      <c r="AF150" s="29">
        <v>125</v>
      </c>
      <c r="AG150" s="33" t="s">
        <v>708</v>
      </c>
      <c r="AH150" s="30">
        <v>47</v>
      </c>
      <c r="AI150" s="29" t="s">
        <v>708</v>
      </c>
      <c r="AJ150" s="29">
        <v>86</v>
      </c>
    </row>
    <row r="151" spans="1:36" ht="19.5" customHeight="1">
      <c r="A151" s="914" t="s">
        <v>707</v>
      </c>
      <c r="B151" s="914"/>
      <c r="C151" s="915"/>
      <c r="D151" s="1027">
        <v>1085</v>
      </c>
      <c r="E151" s="1028"/>
      <c r="F151" s="1027">
        <v>4226</v>
      </c>
      <c r="G151" s="1028"/>
      <c r="H151" s="1027">
        <v>1991</v>
      </c>
      <c r="I151" s="1028"/>
      <c r="J151" s="1027">
        <v>2235</v>
      </c>
      <c r="K151" s="1028"/>
      <c r="L151" s="1009">
        <v>20</v>
      </c>
      <c r="M151" s="1010"/>
      <c r="N151" s="1011"/>
      <c r="O151" s="1018">
        <v>3.9</v>
      </c>
      <c r="P151" s="914"/>
      <c r="Q151" s="914"/>
      <c r="R151" s="21"/>
      <c r="S151" s="21"/>
      <c r="T151" s="914" t="s">
        <v>855</v>
      </c>
      <c r="U151" s="914"/>
      <c r="V151" s="915"/>
      <c r="W151" s="35"/>
      <c r="X151" s="35">
        <v>33</v>
      </c>
      <c r="Y151" s="31"/>
      <c r="Z151" s="32">
        <v>66</v>
      </c>
      <c r="AA151" s="29" t="s">
        <v>708</v>
      </c>
      <c r="AB151" s="29">
        <v>33</v>
      </c>
      <c r="AC151" s="33"/>
      <c r="AD151" s="30">
        <v>74</v>
      </c>
      <c r="AE151" s="29"/>
      <c r="AF151" s="29">
        <v>125</v>
      </c>
      <c r="AG151" s="33" t="s">
        <v>708</v>
      </c>
      <c r="AH151" s="30">
        <v>51</v>
      </c>
      <c r="AI151" s="29" t="s">
        <v>708</v>
      </c>
      <c r="AJ151" s="29">
        <v>84</v>
      </c>
    </row>
    <row r="152" spans="1:36" ht="19.5" customHeight="1" thickBot="1">
      <c r="A152" s="1180" t="s">
        <v>548</v>
      </c>
      <c r="B152" s="1180"/>
      <c r="C152" s="1181"/>
      <c r="D152" s="1179">
        <v>1045</v>
      </c>
      <c r="E152" s="1179"/>
      <c r="F152" s="1179">
        <v>3762</v>
      </c>
      <c r="G152" s="1179"/>
      <c r="H152" s="1179">
        <v>1805</v>
      </c>
      <c r="I152" s="1179"/>
      <c r="J152" s="1179">
        <v>1957</v>
      </c>
      <c r="K152" s="1179"/>
      <c r="L152" s="1251">
        <v>17.8</v>
      </c>
      <c r="M152" s="1252"/>
      <c r="N152" s="1253"/>
      <c r="O152" s="1187">
        <v>3.6</v>
      </c>
      <c r="P152" s="1187"/>
      <c r="Q152" s="1188"/>
      <c r="T152" s="414" t="s">
        <v>548</v>
      </c>
      <c r="U152" s="414"/>
      <c r="V152" s="415"/>
      <c r="W152" s="64"/>
      <c r="X152" s="64">
        <v>26</v>
      </c>
      <c r="Y152" s="129"/>
      <c r="Z152" s="130">
        <v>54</v>
      </c>
      <c r="AA152" s="134" t="s">
        <v>806</v>
      </c>
      <c r="AB152" s="134">
        <v>28</v>
      </c>
      <c r="AC152" s="132"/>
      <c r="AD152" s="133">
        <v>68</v>
      </c>
      <c r="AE152" s="134"/>
      <c r="AF152" s="134">
        <v>133</v>
      </c>
      <c r="AG152" s="132" t="s">
        <v>806</v>
      </c>
      <c r="AH152" s="133">
        <v>65</v>
      </c>
      <c r="AI152" s="134" t="s">
        <v>806</v>
      </c>
      <c r="AJ152" s="134">
        <v>93</v>
      </c>
    </row>
    <row r="153" spans="1:36" ht="19.5" customHeight="1" thickBot="1">
      <c r="A153" s="1026" t="s">
        <v>591</v>
      </c>
      <c r="B153" s="1026"/>
      <c r="C153" s="1026"/>
      <c r="D153" s="69"/>
      <c r="E153" s="69"/>
      <c r="F153" s="69"/>
      <c r="G153" s="69"/>
      <c r="H153" s="69"/>
      <c r="I153" s="69"/>
      <c r="J153" s="918" t="s">
        <v>729</v>
      </c>
      <c r="K153" s="918"/>
      <c r="L153" s="918"/>
      <c r="M153" s="918"/>
      <c r="N153" s="918"/>
      <c r="O153" s="918"/>
      <c r="P153" s="918"/>
      <c r="Q153" s="918"/>
      <c r="T153" s="278" t="s">
        <v>854</v>
      </c>
      <c r="U153" s="278"/>
      <c r="V153" s="481"/>
      <c r="W153" s="114"/>
      <c r="X153" s="115">
        <v>25</v>
      </c>
      <c r="Y153" s="114"/>
      <c r="Z153" s="115">
        <v>55</v>
      </c>
      <c r="AA153" s="117" t="s">
        <v>521</v>
      </c>
      <c r="AB153" s="116">
        <v>30</v>
      </c>
      <c r="AC153" s="117"/>
      <c r="AD153" s="116">
        <v>76</v>
      </c>
      <c r="AE153" s="117"/>
      <c r="AF153" s="116">
        <v>101</v>
      </c>
      <c r="AG153" s="117" t="s">
        <v>521</v>
      </c>
      <c r="AH153" s="116">
        <v>25</v>
      </c>
      <c r="AI153" s="117" t="s">
        <v>521</v>
      </c>
      <c r="AJ153" s="116">
        <v>55</v>
      </c>
    </row>
    <row r="154" spans="4:36" ht="19.5" customHeight="1">
      <c r="D154" s="1026"/>
      <c r="E154" s="1026"/>
      <c r="F154" s="1026"/>
      <c r="G154" s="1026"/>
      <c r="H154" s="1026"/>
      <c r="I154" s="1026"/>
      <c r="AB154" s="1005" t="s">
        <v>475</v>
      </c>
      <c r="AC154" s="1005"/>
      <c r="AD154" s="1005"/>
      <c r="AE154" s="1005"/>
      <c r="AF154" s="1005"/>
      <c r="AG154" s="1005"/>
      <c r="AH154" s="1005"/>
      <c r="AI154" s="1005"/>
      <c r="AJ154" s="1005"/>
    </row>
    <row r="155" spans="1:37" ht="18" thickBot="1">
      <c r="A155" s="1186" t="s">
        <v>24</v>
      </c>
      <c r="B155" s="1186"/>
      <c r="C155" s="1186"/>
      <c r="D155" s="1186"/>
      <c r="E155" s="1186"/>
      <c r="F155" s="1186"/>
      <c r="G155" s="1186"/>
      <c r="H155" s="1186"/>
      <c r="AF155" s="966" t="s">
        <v>79</v>
      </c>
      <c r="AG155" s="966"/>
      <c r="AH155" s="966"/>
      <c r="AI155" s="966"/>
      <c r="AJ155" s="966"/>
      <c r="AK155" s="966"/>
    </row>
    <row r="156" spans="1:38" ht="20.25" customHeight="1">
      <c r="A156" s="1182"/>
      <c r="B156" s="1183"/>
      <c r="C156" s="274" t="s">
        <v>702</v>
      </c>
      <c r="D156" s="314"/>
      <c r="E156" s="314"/>
      <c r="F156" s="293"/>
      <c r="G156" s="405" t="s">
        <v>703</v>
      </c>
      <c r="H156" s="424"/>
      <c r="I156" s="424"/>
      <c r="J156" s="404"/>
      <c r="K156" s="405" t="s">
        <v>704</v>
      </c>
      <c r="L156" s="424"/>
      <c r="M156" s="424"/>
      <c r="N156" s="404"/>
      <c r="O156" s="405" t="s">
        <v>730</v>
      </c>
      <c r="P156" s="424"/>
      <c r="Q156" s="424"/>
      <c r="R156" s="404"/>
      <c r="S156" s="405" t="s">
        <v>889</v>
      </c>
      <c r="T156" s="424"/>
      <c r="U156" s="424"/>
      <c r="V156" s="404"/>
      <c r="W156" s="405" t="s">
        <v>890</v>
      </c>
      <c r="X156" s="424"/>
      <c r="Y156" s="424"/>
      <c r="Z156" s="404"/>
      <c r="AA156" s="405" t="s">
        <v>891</v>
      </c>
      <c r="AB156" s="424"/>
      <c r="AC156" s="424"/>
      <c r="AD156" s="404"/>
      <c r="AE156" s="405" t="s">
        <v>924</v>
      </c>
      <c r="AF156" s="424"/>
      <c r="AG156" s="424"/>
      <c r="AH156" s="404"/>
      <c r="AI156" s="405" t="s">
        <v>925</v>
      </c>
      <c r="AJ156" s="424"/>
      <c r="AK156" s="424"/>
      <c r="AL156" s="508"/>
    </row>
    <row r="157" spans="1:38" ht="20.25" customHeight="1" thickBot="1">
      <c r="A157" s="1184"/>
      <c r="B157" s="1185"/>
      <c r="C157" s="330" t="s">
        <v>705</v>
      </c>
      <c r="D157" s="328"/>
      <c r="E157" s="330" t="s">
        <v>706</v>
      </c>
      <c r="F157" s="328"/>
      <c r="G157" s="330" t="s">
        <v>705</v>
      </c>
      <c r="H157" s="328"/>
      <c r="I157" s="330" t="s">
        <v>706</v>
      </c>
      <c r="J157" s="328"/>
      <c r="K157" s="330" t="s">
        <v>705</v>
      </c>
      <c r="L157" s="328"/>
      <c r="M157" s="330" t="s">
        <v>706</v>
      </c>
      <c r="N157" s="328"/>
      <c r="O157" s="330" t="s">
        <v>705</v>
      </c>
      <c r="P157" s="328"/>
      <c r="Q157" s="330" t="s">
        <v>706</v>
      </c>
      <c r="R157" s="328"/>
      <c r="S157" s="330" t="s">
        <v>705</v>
      </c>
      <c r="T157" s="328"/>
      <c r="U157" s="330" t="s">
        <v>706</v>
      </c>
      <c r="V157" s="328"/>
      <c r="W157" s="330" t="s">
        <v>705</v>
      </c>
      <c r="X157" s="328"/>
      <c r="Y157" s="330" t="s">
        <v>706</v>
      </c>
      <c r="Z157" s="328"/>
      <c r="AA157" s="330" t="s">
        <v>705</v>
      </c>
      <c r="AB157" s="328"/>
      <c r="AC157" s="330" t="s">
        <v>706</v>
      </c>
      <c r="AD157" s="328"/>
      <c r="AE157" s="330" t="s">
        <v>705</v>
      </c>
      <c r="AF157" s="328"/>
      <c r="AG157" s="330" t="s">
        <v>706</v>
      </c>
      <c r="AH157" s="328"/>
      <c r="AI157" s="329" t="s">
        <v>0</v>
      </c>
      <c r="AJ157" s="329"/>
      <c r="AK157" s="329" t="s">
        <v>1</v>
      </c>
      <c r="AL157" s="1006"/>
    </row>
    <row r="158" spans="1:38" ht="20.25" customHeight="1">
      <c r="A158" s="1175" t="s">
        <v>76</v>
      </c>
      <c r="B158" s="1176"/>
      <c r="C158" s="514">
        <v>34</v>
      </c>
      <c r="D158" s="515"/>
      <c r="E158" s="514">
        <v>139</v>
      </c>
      <c r="F158" s="515"/>
      <c r="G158" s="514">
        <v>33</v>
      </c>
      <c r="H158" s="515"/>
      <c r="I158" s="514">
        <v>139</v>
      </c>
      <c r="J158" s="515"/>
      <c r="K158" s="514">
        <v>32</v>
      </c>
      <c r="L158" s="515"/>
      <c r="M158" s="514">
        <v>132</v>
      </c>
      <c r="N158" s="515"/>
      <c r="O158" s="514">
        <v>32</v>
      </c>
      <c r="P158" s="515"/>
      <c r="Q158" s="514">
        <v>132</v>
      </c>
      <c r="R158" s="515"/>
      <c r="S158" s="514">
        <v>30</v>
      </c>
      <c r="T158" s="515"/>
      <c r="U158" s="514">
        <v>123</v>
      </c>
      <c r="V158" s="515"/>
      <c r="W158" s="514">
        <v>31</v>
      </c>
      <c r="X158" s="515"/>
      <c r="Y158" s="514">
        <v>120</v>
      </c>
      <c r="Z158" s="515"/>
      <c r="AA158" s="514">
        <v>32</v>
      </c>
      <c r="AB158" s="515"/>
      <c r="AC158" s="514">
        <v>117</v>
      </c>
      <c r="AD158" s="515"/>
      <c r="AE158" s="516">
        <v>31</v>
      </c>
      <c r="AF158" s="517"/>
      <c r="AG158" s="516">
        <v>113</v>
      </c>
      <c r="AH158" s="517"/>
      <c r="AI158" s="518">
        <v>30</v>
      </c>
      <c r="AJ158" s="518"/>
      <c r="AK158" s="518">
        <v>107</v>
      </c>
      <c r="AL158" s="519"/>
    </row>
    <row r="159" spans="1:38" ht="20.25" customHeight="1">
      <c r="A159" s="1177" t="s">
        <v>77</v>
      </c>
      <c r="B159" s="1178"/>
      <c r="C159" s="522">
        <v>21</v>
      </c>
      <c r="D159" s="407"/>
      <c r="E159" s="522">
        <v>90</v>
      </c>
      <c r="F159" s="407"/>
      <c r="G159" s="522">
        <v>21</v>
      </c>
      <c r="H159" s="407"/>
      <c r="I159" s="522">
        <v>85</v>
      </c>
      <c r="J159" s="407"/>
      <c r="K159" s="522">
        <v>21</v>
      </c>
      <c r="L159" s="407"/>
      <c r="M159" s="522">
        <v>82</v>
      </c>
      <c r="N159" s="407"/>
      <c r="O159" s="522">
        <v>22</v>
      </c>
      <c r="P159" s="407"/>
      <c r="Q159" s="522">
        <v>82</v>
      </c>
      <c r="R159" s="407"/>
      <c r="S159" s="522">
        <v>23</v>
      </c>
      <c r="T159" s="407"/>
      <c r="U159" s="522">
        <v>82</v>
      </c>
      <c r="V159" s="407"/>
      <c r="W159" s="522">
        <v>23</v>
      </c>
      <c r="X159" s="407"/>
      <c r="Y159" s="522">
        <v>77</v>
      </c>
      <c r="Z159" s="407"/>
      <c r="AA159" s="522">
        <v>22</v>
      </c>
      <c r="AB159" s="407"/>
      <c r="AC159" s="522">
        <v>76</v>
      </c>
      <c r="AD159" s="407"/>
      <c r="AE159" s="523">
        <v>23</v>
      </c>
      <c r="AF159" s="524"/>
      <c r="AG159" s="523">
        <v>79</v>
      </c>
      <c r="AH159" s="524"/>
      <c r="AI159" s="525">
        <v>22</v>
      </c>
      <c r="AJ159" s="525"/>
      <c r="AK159" s="525">
        <v>78</v>
      </c>
      <c r="AL159" s="526"/>
    </row>
    <row r="160" spans="1:38" ht="20.25" customHeight="1">
      <c r="A160" s="1177" t="s">
        <v>2</v>
      </c>
      <c r="B160" s="1178"/>
      <c r="C160" s="522">
        <v>169</v>
      </c>
      <c r="D160" s="407"/>
      <c r="E160" s="522">
        <v>482</v>
      </c>
      <c r="F160" s="407"/>
      <c r="G160" s="522">
        <v>170</v>
      </c>
      <c r="H160" s="407"/>
      <c r="I160" s="522">
        <v>470</v>
      </c>
      <c r="J160" s="407"/>
      <c r="K160" s="522">
        <v>167</v>
      </c>
      <c r="L160" s="407"/>
      <c r="M160" s="522">
        <v>468</v>
      </c>
      <c r="N160" s="407"/>
      <c r="O160" s="522">
        <v>167</v>
      </c>
      <c r="P160" s="407"/>
      <c r="Q160" s="522">
        <v>460</v>
      </c>
      <c r="R160" s="407"/>
      <c r="S160" s="522">
        <v>169</v>
      </c>
      <c r="T160" s="407"/>
      <c r="U160" s="522">
        <v>459</v>
      </c>
      <c r="V160" s="407"/>
      <c r="W160" s="522">
        <v>166</v>
      </c>
      <c r="X160" s="407"/>
      <c r="Y160" s="522">
        <v>442</v>
      </c>
      <c r="Z160" s="407"/>
      <c r="AA160" s="522">
        <v>165</v>
      </c>
      <c r="AB160" s="407"/>
      <c r="AC160" s="522">
        <v>430</v>
      </c>
      <c r="AD160" s="407"/>
      <c r="AE160" s="523">
        <v>87</v>
      </c>
      <c r="AF160" s="524"/>
      <c r="AG160" s="523">
        <v>349</v>
      </c>
      <c r="AH160" s="524"/>
      <c r="AI160" s="523">
        <v>87</v>
      </c>
      <c r="AJ160" s="524"/>
      <c r="AK160" s="523">
        <v>336</v>
      </c>
      <c r="AL160" s="528"/>
    </row>
    <row r="161" spans="1:38" ht="20.25" customHeight="1">
      <c r="A161" s="520" t="s">
        <v>3</v>
      </c>
      <c r="B161" s="521"/>
      <c r="C161" s="522">
        <v>28</v>
      </c>
      <c r="D161" s="407"/>
      <c r="E161" s="522">
        <v>122</v>
      </c>
      <c r="F161" s="407"/>
      <c r="G161" s="522">
        <v>28</v>
      </c>
      <c r="H161" s="407"/>
      <c r="I161" s="522">
        <v>120</v>
      </c>
      <c r="J161" s="407"/>
      <c r="K161" s="522">
        <v>28</v>
      </c>
      <c r="L161" s="407"/>
      <c r="M161" s="522">
        <v>117</v>
      </c>
      <c r="N161" s="407"/>
      <c r="O161" s="522">
        <v>28</v>
      </c>
      <c r="P161" s="407"/>
      <c r="Q161" s="522">
        <v>118</v>
      </c>
      <c r="R161" s="407"/>
      <c r="S161" s="522">
        <v>28</v>
      </c>
      <c r="T161" s="407"/>
      <c r="U161" s="522">
        <v>113</v>
      </c>
      <c r="V161" s="407"/>
      <c r="W161" s="522">
        <v>27</v>
      </c>
      <c r="X161" s="407"/>
      <c r="Y161" s="522">
        <v>109</v>
      </c>
      <c r="Z161" s="407"/>
      <c r="AA161" s="522">
        <v>27</v>
      </c>
      <c r="AB161" s="407"/>
      <c r="AC161" s="522">
        <v>108</v>
      </c>
      <c r="AD161" s="407"/>
      <c r="AE161" s="523">
        <v>27</v>
      </c>
      <c r="AF161" s="524"/>
      <c r="AG161" s="523">
        <v>109</v>
      </c>
      <c r="AH161" s="524"/>
      <c r="AI161" s="523">
        <v>26</v>
      </c>
      <c r="AJ161" s="524"/>
      <c r="AK161" s="523">
        <v>104</v>
      </c>
      <c r="AL161" s="528"/>
    </row>
    <row r="162" spans="1:38" ht="20.25" customHeight="1" thickBot="1">
      <c r="A162" s="529" t="s">
        <v>4</v>
      </c>
      <c r="B162" s="530"/>
      <c r="C162" s="531">
        <v>22</v>
      </c>
      <c r="D162" s="420"/>
      <c r="E162" s="531">
        <v>92</v>
      </c>
      <c r="F162" s="420"/>
      <c r="G162" s="531">
        <v>22</v>
      </c>
      <c r="H162" s="420"/>
      <c r="I162" s="531">
        <v>92</v>
      </c>
      <c r="J162" s="420"/>
      <c r="K162" s="531">
        <v>22</v>
      </c>
      <c r="L162" s="420"/>
      <c r="M162" s="531">
        <v>93</v>
      </c>
      <c r="N162" s="420"/>
      <c r="O162" s="531">
        <v>22</v>
      </c>
      <c r="P162" s="420"/>
      <c r="Q162" s="531">
        <v>92</v>
      </c>
      <c r="R162" s="420"/>
      <c r="S162" s="531">
        <v>21</v>
      </c>
      <c r="T162" s="420"/>
      <c r="U162" s="531">
        <v>89</v>
      </c>
      <c r="V162" s="420"/>
      <c r="W162" s="531">
        <v>20</v>
      </c>
      <c r="X162" s="420"/>
      <c r="Y162" s="531">
        <v>85</v>
      </c>
      <c r="Z162" s="420"/>
      <c r="AA162" s="531">
        <v>21</v>
      </c>
      <c r="AB162" s="420"/>
      <c r="AC162" s="531">
        <v>84</v>
      </c>
      <c r="AD162" s="420"/>
      <c r="AE162" s="532">
        <v>21</v>
      </c>
      <c r="AF162" s="533"/>
      <c r="AG162" s="532">
        <v>82</v>
      </c>
      <c r="AH162" s="533"/>
      <c r="AI162" s="532">
        <v>21</v>
      </c>
      <c r="AJ162" s="533"/>
      <c r="AK162" s="532">
        <v>82</v>
      </c>
      <c r="AL162" s="535"/>
    </row>
    <row r="163" spans="1:38" ht="20.25" customHeight="1">
      <c r="A163" s="512" t="s">
        <v>5</v>
      </c>
      <c r="B163" s="513"/>
      <c r="C163" s="514">
        <v>20</v>
      </c>
      <c r="D163" s="515"/>
      <c r="E163" s="514">
        <v>89</v>
      </c>
      <c r="F163" s="515"/>
      <c r="G163" s="514">
        <v>20</v>
      </c>
      <c r="H163" s="515"/>
      <c r="I163" s="514">
        <v>88</v>
      </c>
      <c r="J163" s="515"/>
      <c r="K163" s="514">
        <v>20</v>
      </c>
      <c r="L163" s="515"/>
      <c r="M163" s="514">
        <v>87</v>
      </c>
      <c r="N163" s="515"/>
      <c r="O163" s="514">
        <v>21</v>
      </c>
      <c r="P163" s="515"/>
      <c r="Q163" s="514">
        <v>87</v>
      </c>
      <c r="R163" s="515"/>
      <c r="S163" s="514">
        <v>21</v>
      </c>
      <c r="T163" s="515"/>
      <c r="U163" s="514">
        <v>87</v>
      </c>
      <c r="V163" s="515"/>
      <c r="W163" s="514">
        <v>21</v>
      </c>
      <c r="X163" s="515"/>
      <c r="Y163" s="514">
        <v>86</v>
      </c>
      <c r="Z163" s="515"/>
      <c r="AA163" s="514">
        <v>20</v>
      </c>
      <c r="AB163" s="515"/>
      <c r="AC163" s="514">
        <v>83</v>
      </c>
      <c r="AD163" s="515"/>
      <c r="AE163" s="516">
        <v>20</v>
      </c>
      <c r="AF163" s="517"/>
      <c r="AG163" s="516">
        <v>77</v>
      </c>
      <c r="AH163" s="517"/>
      <c r="AI163" s="516">
        <v>20</v>
      </c>
      <c r="AJ163" s="517"/>
      <c r="AK163" s="516">
        <v>76</v>
      </c>
      <c r="AL163" s="537"/>
    </row>
    <row r="164" spans="1:38" ht="20.25" customHeight="1">
      <c r="A164" s="520" t="s">
        <v>6</v>
      </c>
      <c r="B164" s="521"/>
      <c r="C164" s="522">
        <v>18</v>
      </c>
      <c r="D164" s="407"/>
      <c r="E164" s="522">
        <v>70</v>
      </c>
      <c r="F164" s="407"/>
      <c r="G164" s="522">
        <v>18</v>
      </c>
      <c r="H164" s="407"/>
      <c r="I164" s="522">
        <v>71</v>
      </c>
      <c r="J164" s="407"/>
      <c r="K164" s="522">
        <v>18</v>
      </c>
      <c r="L164" s="407"/>
      <c r="M164" s="522">
        <v>71</v>
      </c>
      <c r="N164" s="407"/>
      <c r="O164" s="522">
        <v>18</v>
      </c>
      <c r="P164" s="407"/>
      <c r="Q164" s="522">
        <v>71</v>
      </c>
      <c r="R164" s="407"/>
      <c r="S164" s="522">
        <v>18</v>
      </c>
      <c r="T164" s="407"/>
      <c r="U164" s="522">
        <v>67</v>
      </c>
      <c r="V164" s="407"/>
      <c r="W164" s="522">
        <v>18</v>
      </c>
      <c r="X164" s="407"/>
      <c r="Y164" s="522">
        <v>69</v>
      </c>
      <c r="Z164" s="407"/>
      <c r="AA164" s="522">
        <v>18</v>
      </c>
      <c r="AB164" s="407"/>
      <c r="AC164" s="522">
        <v>66</v>
      </c>
      <c r="AD164" s="407"/>
      <c r="AE164" s="523">
        <v>18</v>
      </c>
      <c r="AF164" s="524"/>
      <c r="AG164" s="523">
        <v>66</v>
      </c>
      <c r="AH164" s="524"/>
      <c r="AI164" s="523">
        <v>18</v>
      </c>
      <c r="AJ164" s="524"/>
      <c r="AK164" s="523">
        <v>60</v>
      </c>
      <c r="AL164" s="528"/>
    </row>
    <row r="165" spans="1:38" ht="20.25" customHeight="1">
      <c r="A165" s="520" t="s">
        <v>74</v>
      </c>
      <c r="B165" s="521"/>
      <c r="C165" s="522">
        <v>43</v>
      </c>
      <c r="D165" s="407"/>
      <c r="E165" s="522">
        <v>154</v>
      </c>
      <c r="F165" s="407"/>
      <c r="G165" s="522">
        <v>42</v>
      </c>
      <c r="H165" s="407"/>
      <c r="I165" s="522">
        <v>148</v>
      </c>
      <c r="J165" s="407"/>
      <c r="K165" s="522">
        <v>41</v>
      </c>
      <c r="L165" s="407"/>
      <c r="M165" s="522">
        <v>146</v>
      </c>
      <c r="N165" s="407"/>
      <c r="O165" s="522">
        <v>41</v>
      </c>
      <c r="P165" s="407"/>
      <c r="Q165" s="522">
        <v>146</v>
      </c>
      <c r="R165" s="407"/>
      <c r="S165" s="522">
        <v>41</v>
      </c>
      <c r="T165" s="407"/>
      <c r="U165" s="522">
        <v>142</v>
      </c>
      <c r="V165" s="407"/>
      <c r="W165" s="522">
        <v>40</v>
      </c>
      <c r="X165" s="407"/>
      <c r="Y165" s="522">
        <v>133</v>
      </c>
      <c r="Z165" s="407"/>
      <c r="AA165" s="522">
        <v>40</v>
      </c>
      <c r="AB165" s="407"/>
      <c r="AC165" s="522">
        <v>130</v>
      </c>
      <c r="AD165" s="407"/>
      <c r="AE165" s="523">
        <v>40</v>
      </c>
      <c r="AF165" s="524"/>
      <c r="AG165" s="523">
        <v>129</v>
      </c>
      <c r="AH165" s="524"/>
      <c r="AI165" s="523">
        <v>41</v>
      </c>
      <c r="AJ165" s="524"/>
      <c r="AK165" s="523">
        <v>135</v>
      </c>
      <c r="AL165" s="528"/>
    </row>
    <row r="166" spans="1:38" ht="20.25" customHeight="1">
      <c r="A166" s="1177" t="s">
        <v>7</v>
      </c>
      <c r="B166" s="1178"/>
      <c r="C166" s="522">
        <v>48</v>
      </c>
      <c r="D166" s="407"/>
      <c r="E166" s="522">
        <v>207</v>
      </c>
      <c r="F166" s="407"/>
      <c r="G166" s="522">
        <v>49</v>
      </c>
      <c r="H166" s="407"/>
      <c r="I166" s="522">
        <v>202</v>
      </c>
      <c r="J166" s="407"/>
      <c r="K166" s="522">
        <v>50</v>
      </c>
      <c r="L166" s="407"/>
      <c r="M166" s="522">
        <v>201</v>
      </c>
      <c r="N166" s="407"/>
      <c r="O166" s="522">
        <v>49</v>
      </c>
      <c r="P166" s="407"/>
      <c r="Q166" s="522">
        <v>199</v>
      </c>
      <c r="R166" s="407"/>
      <c r="S166" s="522">
        <v>49</v>
      </c>
      <c r="T166" s="407"/>
      <c r="U166" s="522">
        <v>195</v>
      </c>
      <c r="V166" s="407"/>
      <c r="W166" s="522">
        <v>51</v>
      </c>
      <c r="X166" s="407"/>
      <c r="Y166" s="522">
        <v>191</v>
      </c>
      <c r="Z166" s="407"/>
      <c r="AA166" s="522">
        <v>50</v>
      </c>
      <c r="AB166" s="407"/>
      <c r="AC166" s="522">
        <v>189</v>
      </c>
      <c r="AD166" s="407"/>
      <c r="AE166" s="523">
        <v>48</v>
      </c>
      <c r="AF166" s="524"/>
      <c r="AG166" s="523">
        <v>180</v>
      </c>
      <c r="AH166" s="524"/>
      <c r="AI166" s="523">
        <v>48</v>
      </c>
      <c r="AJ166" s="524"/>
      <c r="AK166" s="523">
        <v>171</v>
      </c>
      <c r="AL166" s="528"/>
    </row>
    <row r="167" spans="1:38" ht="20.25" customHeight="1" thickBot="1">
      <c r="A167" s="529" t="s">
        <v>8</v>
      </c>
      <c r="B167" s="530"/>
      <c r="C167" s="531">
        <v>36</v>
      </c>
      <c r="D167" s="420"/>
      <c r="E167" s="531">
        <v>133</v>
      </c>
      <c r="F167" s="420"/>
      <c r="G167" s="531">
        <v>34</v>
      </c>
      <c r="H167" s="420"/>
      <c r="I167" s="531">
        <v>131</v>
      </c>
      <c r="J167" s="420"/>
      <c r="K167" s="531">
        <v>33</v>
      </c>
      <c r="L167" s="420"/>
      <c r="M167" s="531">
        <v>127</v>
      </c>
      <c r="N167" s="420"/>
      <c r="O167" s="531">
        <v>32</v>
      </c>
      <c r="P167" s="420"/>
      <c r="Q167" s="531">
        <v>124</v>
      </c>
      <c r="R167" s="420"/>
      <c r="S167" s="531">
        <v>32</v>
      </c>
      <c r="T167" s="420"/>
      <c r="U167" s="531">
        <v>129</v>
      </c>
      <c r="V167" s="420"/>
      <c r="W167" s="531">
        <v>33</v>
      </c>
      <c r="X167" s="420"/>
      <c r="Y167" s="531">
        <v>129</v>
      </c>
      <c r="Z167" s="420"/>
      <c r="AA167" s="531">
        <v>33</v>
      </c>
      <c r="AB167" s="420"/>
      <c r="AC167" s="531">
        <v>125</v>
      </c>
      <c r="AD167" s="420"/>
      <c r="AE167" s="532">
        <v>32</v>
      </c>
      <c r="AF167" s="533"/>
      <c r="AG167" s="532">
        <v>121</v>
      </c>
      <c r="AH167" s="533"/>
      <c r="AI167" s="532">
        <v>32</v>
      </c>
      <c r="AJ167" s="533"/>
      <c r="AK167" s="532">
        <v>121</v>
      </c>
      <c r="AL167" s="535"/>
    </row>
    <row r="168" spans="1:38" ht="20.25" customHeight="1">
      <c r="A168" s="512" t="s">
        <v>9</v>
      </c>
      <c r="B168" s="513"/>
      <c r="C168" s="514">
        <v>7</v>
      </c>
      <c r="D168" s="515"/>
      <c r="E168" s="514">
        <v>22</v>
      </c>
      <c r="F168" s="515"/>
      <c r="G168" s="514">
        <v>7</v>
      </c>
      <c r="H168" s="515"/>
      <c r="I168" s="514">
        <v>22</v>
      </c>
      <c r="J168" s="515"/>
      <c r="K168" s="514">
        <v>7</v>
      </c>
      <c r="L168" s="515"/>
      <c r="M168" s="514">
        <v>16</v>
      </c>
      <c r="N168" s="515"/>
      <c r="O168" s="514">
        <v>7</v>
      </c>
      <c r="P168" s="515"/>
      <c r="Q168" s="514">
        <v>16</v>
      </c>
      <c r="R168" s="515"/>
      <c r="S168" s="514">
        <v>8</v>
      </c>
      <c r="T168" s="515"/>
      <c r="U168" s="514">
        <v>21</v>
      </c>
      <c r="V168" s="515"/>
      <c r="W168" s="514">
        <v>8</v>
      </c>
      <c r="X168" s="515"/>
      <c r="Y168" s="514">
        <v>21</v>
      </c>
      <c r="Z168" s="515"/>
      <c r="AA168" s="514">
        <v>7</v>
      </c>
      <c r="AB168" s="515"/>
      <c r="AC168" s="514">
        <v>21</v>
      </c>
      <c r="AD168" s="515"/>
      <c r="AE168" s="516">
        <v>7</v>
      </c>
      <c r="AF168" s="517"/>
      <c r="AG168" s="516">
        <v>21</v>
      </c>
      <c r="AH168" s="517"/>
      <c r="AI168" s="516">
        <v>7</v>
      </c>
      <c r="AJ168" s="517"/>
      <c r="AK168" s="516">
        <v>26</v>
      </c>
      <c r="AL168" s="537"/>
    </row>
    <row r="169" spans="1:38" ht="20.25" customHeight="1">
      <c r="A169" s="520" t="s">
        <v>10</v>
      </c>
      <c r="B169" s="521"/>
      <c r="C169" s="522">
        <v>147</v>
      </c>
      <c r="D169" s="407"/>
      <c r="E169" s="522">
        <v>603</v>
      </c>
      <c r="F169" s="407"/>
      <c r="G169" s="522">
        <v>148</v>
      </c>
      <c r="H169" s="407"/>
      <c r="I169" s="522">
        <v>605</v>
      </c>
      <c r="J169" s="407"/>
      <c r="K169" s="522">
        <v>147</v>
      </c>
      <c r="L169" s="407"/>
      <c r="M169" s="522">
        <v>595</v>
      </c>
      <c r="N169" s="407"/>
      <c r="O169" s="522">
        <v>146</v>
      </c>
      <c r="P169" s="407"/>
      <c r="Q169" s="522">
        <v>570</v>
      </c>
      <c r="R169" s="407"/>
      <c r="S169" s="522">
        <v>144</v>
      </c>
      <c r="T169" s="407"/>
      <c r="U169" s="522">
        <v>546</v>
      </c>
      <c r="V169" s="407"/>
      <c r="W169" s="522">
        <v>147</v>
      </c>
      <c r="X169" s="407"/>
      <c r="Y169" s="522">
        <v>555</v>
      </c>
      <c r="Z169" s="407"/>
      <c r="AA169" s="522">
        <v>146</v>
      </c>
      <c r="AB169" s="407"/>
      <c r="AC169" s="522">
        <v>549</v>
      </c>
      <c r="AD169" s="407"/>
      <c r="AE169" s="523">
        <v>148</v>
      </c>
      <c r="AF169" s="524"/>
      <c r="AG169" s="523">
        <v>538</v>
      </c>
      <c r="AH169" s="524"/>
      <c r="AI169" s="523">
        <v>149</v>
      </c>
      <c r="AJ169" s="524"/>
      <c r="AK169" s="523">
        <v>553</v>
      </c>
      <c r="AL169" s="528"/>
    </row>
    <row r="170" spans="1:38" ht="20.25" customHeight="1">
      <c r="A170" s="520" t="s">
        <v>11</v>
      </c>
      <c r="B170" s="521"/>
      <c r="C170" s="522">
        <v>18</v>
      </c>
      <c r="D170" s="407"/>
      <c r="E170" s="522">
        <v>81</v>
      </c>
      <c r="F170" s="407"/>
      <c r="G170" s="522">
        <v>18</v>
      </c>
      <c r="H170" s="407"/>
      <c r="I170" s="522">
        <v>78</v>
      </c>
      <c r="J170" s="407"/>
      <c r="K170" s="522">
        <v>18</v>
      </c>
      <c r="L170" s="407"/>
      <c r="M170" s="522">
        <v>75</v>
      </c>
      <c r="N170" s="407"/>
      <c r="O170" s="522">
        <v>18</v>
      </c>
      <c r="P170" s="407"/>
      <c r="Q170" s="522">
        <v>73</v>
      </c>
      <c r="R170" s="407"/>
      <c r="S170" s="522">
        <v>18</v>
      </c>
      <c r="T170" s="407"/>
      <c r="U170" s="522">
        <v>72</v>
      </c>
      <c r="V170" s="407"/>
      <c r="W170" s="522">
        <v>18</v>
      </c>
      <c r="X170" s="407"/>
      <c r="Y170" s="522">
        <v>68</v>
      </c>
      <c r="Z170" s="407"/>
      <c r="AA170" s="522">
        <v>18</v>
      </c>
      <c r="AB170" s="407"/>
      <c r="AC170" s="522">
        <v>68</v>
      </c>
      <c r="AD170" s="407"/>
      <c r="AE170" s="523">
        <v>18</v>
      </c>
      <c r="AF170" s="524"/>
      <c r="AG170" s="523">
        <v>68</v>
      </c>
      <c r="AH170" s="524"/>
      <c r="AI170" s="523">
        <v>18</v>
      </c>
      <c r="AJ170" s="524"/>
      <c r="AK170" s="523">
        <v>70</v>
      </c>
      <c r="AL170" s="528"/>
    </row>
    <row r="171" spans="1:38" ht="20.25" customHeight="1">
      <c r="A171" s="520" t="s">
        <v>12</v>
      </c>
      <c r="B171" s="521"/>
      <c r="C171" s="522">
        <v>41</v>
      </c>
      <c r="D171" s="407"/>
      <c r="E171" s="522">
        <v>197</v>
      </c>
      <c r="F171" s="407"/>
      <c r="G171" s="522">
        <v>41</v>
      </c>
      <c r="H171" s="407"/>
      <c r="I171" s="522">
        <v>194</v>
      </c>
      <c r="J171" s="407"/>
      <c r="K171" s="522">
        <v>42</v>
      </c>
      <c r="L171" s="407"/>
      <c r="M171" s="522">
        <v>195</v>
      </c>
      <c r="N171" s="407"/>
      <c r="O171" s="522">
        <v>41</v>
      </c>
      <c r="P171" s="407"/>
      <c r="Q171" s="522">
        <v>186</v>
      </c>
      <c r="R171" s="407"/>
      <c r="S171" s="522">
        <v>41</v>
      </c>
      <c r="T171" s="407"/>
      <c r="U171" s="522">
        <v>194</v>
      </c>
      <c r="V171" s="407"/>
      <c r="W171" s="522">
        <v>41</v>
      </c>
      <c r="X171" s="407"/>
      <c r="Y171" s="522">
        <v>190</v>
      </c>
      <c r="Z171" s="407"/>
      <c r="AA171" s="522">
        <v>41</v>
      </c>
      <c r="AB171" s="407"/>
      <c r="AC171" s="522">
        <v>188</v>
      </c>
      <c r="AD171" s="407"/>
      <c r="AE171" s="523">
        <v>41</v>
      </c>
      <c r="AF171" s="524"/>
      <c r="AG171" s="523">
        <v>180</v>
      </c>
      <c r="AH171" s="524"/>
      <c r="AI171" s="523">
        <v>41</v>
      </c>
      <c r="AJ171" s="524"/>
      <c r="AK171" s="523">
        <v>179</v>
      </c>
      <c r="AL171" s="528"/>
    </row>
    <row r="172" spans="1:38" ht="20.25" customHeight="1" thickBot="1">
      <c r="A172" s="529" t="s">
        <v>13</v>
      </c>
      <c r="B172" s="530"/>
      <c r="C172" s="531">
        <v>36</v>
      </c>
      <c r="D172" s="420"/>
      <c r="E172" s="531">
        <v>160</v>
      </c>
      <c r="F172" s="420"/>
      <c r="G172" s="531">
        <v>36</v>
      </c>
      <c r="H172" s="420"/>
      <c r="I172" s="531">
        <v>157</v>
      </c>
      <c r="J172" s="420"/>
      <c r="K172" s="531">
        <v>35</v>
      </c>
      <c r="L172" s="420"/>
      <c r="M172" s="531">
        <v>154</v>
      </c>
      <c r="N172" s="420"/>
      <c r="O172" s="531">
        <v>36</v>
      </c>
      <c r="P172" s="420"/>
      <c r="Q172" s="531">
        <v>156</v>
      </c>
      <c r="R172" s="420"/>
      <c r="S172" s="531">
        <v>36</v>
      </c>
      <c r="T172" s="420"/>
      <c r="U172" s="531">
        <v>154</v>
      </c>
      <c r="V172" s="420"/>
      <c r="W172" s="531">
        <v>36</v>
      </c>
      <c r="X172" s="420"/>
      <c r="Y172" s="531">
        <v>153</v>
      </c>
      <c r="Z172" s="420"/>
      <c r="AA172" s="531">
        <v>36</v>
      </c>
      <c r="AB172" s="420"/>
      <c r="AC172" s="531">
        <v>149</v>
      </c>
      <c r="AD172" s="420"/>
      <c r="AE172" s="532">
        <v>36</v>
      </c>
      <c r="AF172" s="533"/>
      <c r="AG172" s="532">
        <v>147</v>
      </c>
      <c r="AH172" s="533"/>
      <c r="AI172" s="532">
        <v>35</v>
      </c>
      <c r="AJ172" s="533"/>
      <c r="AK172" s="532">
        <v>139</v>
      </c>
      <c r="AL172" s="535"/>
    </row>
    <row r="173" spans="1:38" ht="20.25" customHeight="1">
      <c r="A173" s="512" t="s">
        <v>14</v>
      </c>
      <c r="B173" s="513"/>
      <c r="C173" s="514">
        <v>12</v>
      </c>
      <c r="D173" s="515"/>
      <c r="E173" s="514">
        <v>33</v>
      </c>
      <c r="F173" s="515"/>
      <c r="G173" s="514">
        <v>12</v>
      </c>
      <c r="H173" s="515"/>
      <c r="I173" s="514">
        <v>33</v>
      </c>
      <c r="J173" s="515"/>
      <c r="K173" s="514">
        <v>10</v>
      </c>
      <c r="L173" s="515"/>
      <c r="M173" s="514">
        <v>30</v>
      </c>
      <c r="N173" s="515"/>
      <c r="O173" s="514">
        <v>10</v>
      </c>
      <c r="P173" s="515"/>
      <c r="Q173" s="514">
        <v>26</v>
      </c>
      <c r="R173" s="515"/>
      <c r="S173" s="514">
        <v>9</v>
      </c>
      <c r="T173" s="515"/>
      <c r="U173" s="514">
        <v>26</v>
      </c>
      <c r="V173" s="515"/>
      <c r="W173" s="514">
        <v>10</v>
      </c>
      <c r="X173" s="515"/>
      <c r="Y173" s="514">
        <v>21</v>
      </c>
      <c r="Z173" s="515"/>
      <c r="AA173" s="514">
        <v>10</v>
      </c>
      <c r="AB173" s="515"/>
      <c r="AC173" s="514">
        <v>22</v>
      </c>
      <c r="AD173" s="515"/>
      <c r="AE173" s="516">
        <v>9</v>
      </c>
      <c r="AF173" s="517"/>
      <c r="AG173" s="516">
        <v>22</v>
      </c>
      <c r="AH173" s="517"/>
      <c r="AI173" s="516">
        <v>9</v>
      </c>
      <c r="AJ173" s="517"/>
      <c r="AK173" s="516">
        <v>20</v>
      </c>
      <c r="AL173" s="537"/>
    </row>
    <row r="174" spans="1:38" ht="20.25" customHeight="1">
      <c r="A174" s="520" t="s">
        <v>15</v>
      </c>
      <c r="B174" s="521"/>
      <c r="C174" s="522">
        <v>119</v>
      </c>
      <c r="D174" s="407"/>
      <c r="E174" s="522">
        <v>386</v>
      </c>
      <c r="F174" s="407"/>
      <c r="G174" s="522">
        <v>119</v>
      </c>
      <c r="H174" s="407"/>
      <c r="I174" s="522">
        <v>374</v>
      </c>
      <c r="J174" s="407"/>
      <c r="K174" s="522">
        <v>115</v>
      </c>
      <c r="L174" s="407"/>
      <c r="M174" s="522">
        <v>361</v>
      </c>
      <c r="N174" s="407"/>
      <c r="O174" s="522">
        <v>114</v>
      </c>
      <c r="P174" s="407"/>
      <c r="Q174" s="522">
        <v>356</v>
      </c>
      <c r="R174" s="407"/>
      <c r="S174" s="522">
        <v>115</v>
      </c>
      <c r="T174" s="407"/>
      <c r="U174" s="522">
        <v>344</v>
      </c>
      <c r="V174" s="407"/>
      <c r="W174" s="522">
        <v>114</v>
      </c>
      <c r="X174" s="407"/>
      <c r="Y174" s="522">
        <v>334</v>
      </c>
      <c r="Z174" s="407"/>
      <c r="AA174" s="522">
        <v>112</v>
      </c>
      <c r="AB174" s="407"/>
      <c r="AC174" s="522">
        <v>329</v>
      </c>
      <c r="AD174" s="407"/>
      <c r="AE174" s="523">
        <v>111</v>
      </c>
      <c r="AF174" s="524"/>
      <c r="AG174" s="523">
        <v>329</v>
      </c>
      <c r="AH174" s="524"/>
      <c r="AI174" s="523">
        <v>108</v>
      </c>
      <c r="AJ174" s="524"/>
      <c r="AK174" s="523">
        <v>323</v>
      </c>
      <c r="AL174" s="528"/>
    </row>
    <row r="175" spans="1:38" ht="20.25" customHeight="1">
      <c r="A175" s="520" t="s">
        <v>16</v>
      </c>
      <c r="B175" s="521"/>
      <c r="C175" s="522">
        <v>20</v>
      </c>
      <c r="D175" s="407"/>
      <c r="E175" s="522">
        <v>63</v>
      </c>
      <c r="F175" s="407"/>
      <c r="G175" s="522">
        <v>20</v>
      </c>
      <c r="H175" s="407"/>
      <c r="I175" s="522">
        <v>63</v>
      </c>
      <c r="J175" s="407"/>
      <c r="K175" s="522">
        <v>20</v>
      </c>
      <c r="L175" s="407"/>
      <c r="M175" s="522">
        <v>62</v>
      </c>
      <c r="N175" s="407"/>
      <c r="O175" s="522">
        <v>21</v>
      </c>
      <c r="P175" s="407"/>
      <c r="Q175" s="522">
        <v>62</v>
      </c>
      <c r="R175" s="407"/>
      <c r="S175" s="522">
        <v>19</v>
      </c>
      <c r="T175" s="407"/>
      <c r="U175" s="522">
        <v>59</v>
      </c>
      <c r="V175" s="407"/>
      <c r="W175" s="522">
        <v>17</v>
      </c>
      <c r="X175" s="407"/>
      <c r="Y175" s="522">
        <v>56</v>
      </c>
      <c r="Z175" s="407"/>
      <c r="AA175" s="522">
        <v>17</v>
      </c>
      <c r="AB175" s="407"/>
      <c r="AC175" s="522">
        <v>54</v>
      </c>
      <c r="AD175" s="407"/>
      <c r="AE175" s="523">
        <v>17</v>
      </c>
      <c r="AF175" s="524"/>
      <c r="AG175" s="523">
        <v>53</v>
      </c>
      <c r="AH175" s="524"/>
      <c r="AI175" s="523">
        <v>17</v>
      </c>
      <c r="AJ175" s="524"/>
      <c r="AK175" s="523">
        <v>50</v>
      </c>
      <c r="AL175" s="528"/>
    </row>
    <row r="176" spans="1:38" ht="20.25" customHeight="1">
      <c r="A176" s="520" t="s">
        <v>593</v>
      </c>
      <c r="B176" s="521"/>
      <c r="C176" s="522">
        <v>7</v>
      </c>
      <c r="D176" s="407"/>
      <c r="E176" s="522">
        <v>25</v>
      </c>
      <c r="F176" s="407"/>
      <c r="G176" s="522">
        <v>7</v>
      </c>
      <c r="H176" s="407"/>
      <c r="I176" s="522">
        <v>25</v>
      </c>
      <c r="J176" s="407"/>
      <c r="K176" s="522">
        <v>7</v>
      </c>
      <c r="L176" s="407"/>
      <c r="M176" s="522">
        <v>24</v>
      </c>
      <c r="N176" s="407"/>
      <c r="O176" s="522">
        <v>6</v>
      </c>
      <c r="P176" s="407"/>
      <c r="Q176" s="522">
        <v>18</v>
      </c>
      <c r="R176" s="407"/>
      <c r="S176" s="522">
        <v>6</v>
      </c>
      <c r="T176" s="407"/>
      <c r="U176" s="522">
        <v>17</v>
      </c>
      <c r="V176" s="407"/>
      <c r="W176" s="522">
        <v>6</v>
      </c>
      <c r="X176" s="407"/>
      <c r="Y176" s="522">
        <v>17</v>
      </c>
      <c r="Z176" s="407"/>
      <c r="AA176" s="522">
        <v>6</v>
      </c>
      <c r="AB176" s="407"/>
      <c r="AC176" s="522">
        <v>16</v>
      </c>
      <c r="AD176" s="407"/>
      <c r="AE176" s="523">
        <v>6</v>
      </c>
      <c r="AF176" s="524"/>
      <c r="AG176" s="523">
        <v>16</v>
      </c>
      <c r="AH176" s="524"/>
      <c r="AI176" s="523">
        <v>6</v>
      </c>
      <c r="AJ176" s="524"/>
      <c r="AK176" s="523">
        <v>14</v>
      </c>
      <c r="AL176" s="528"/>
    </row>
    <row r="177" spans="1:38" ht="20.25" customHeight="1" thickBot="1">
      <c r="A177" s="529" t="s">
        <v>17</v>
      </c>
      <c r="B177" s="530"/>
      <c r="C177" s="531">
        <v>39</v>
      </c>
      <c r="D177" s="420"/>
      <c r="E177" s="531">
        <v>181</v>
      </c>
      <c r="F177" s="420"/>
      <c r="G177" s="531">
        <v>38</v>
      </c>
      <c r="H177" s="420"/>
      <c r="I177" s="531">
        <v>176</v>
      </c>
      <c r="J177" s="420"/>
      <c r="K177" s="531">
        <v>38</v>
      </c>
      <c r="L177" s="420"/>
      <c r="M177" s="531">
        <v>173</v>
      </c>
      <c r="N177" s="420"/>
      <c r="O177" s="531">
        <v>38</v>
      </c>
      <c r="P177" s="420"/>
      <c r="Q177" s="531">
        <v>164</v>
      </c>
      <c r="R177" s="420"/>
      <c r="S177" s="531">
        <v>38</v>
      </c>
      <c r="T177" s="420"/>
      <c r="U177" s="531">
        <v>159</v>
      </c>
      <c r="V177" s="420"/>
      <c r="W177" s="531">
        <v>38</v>
      </c>
      <c r="X177" s="420"/>
      <c r="Y177" s="531">
        <v>148</v>
      </c>
      <c r="Z177" s="420"/>
      <c r="AA177" s="531">
        <v>38</v>
      </c>
      <c r="AB177" s="420"/>
      <c r="AC177" s="531">
        <v>146</v>
      </c>
      <c r="AD177" s="420"/>
      <c r="AE177" s="532">
        <v>38</v>
      </c>
      <c r="AF177" s="533"/>
      <c r="AG177" s="532">
        <v>144</v>
      </c>
      <c r="AH177" s="533"/>
      <c r="AI177" s="532">
        <v>37</v>
      </c>
      <c r="AJ177" s="533"/>
      <c r="AK177" s="532">
        <v>136</v>
      </c>
      <c r="AL177" s="535"/>
    </row>
    <row r="178" spans="1:38" ht="20.25" customHeight="1">
      <c r="A178" s="512" t="s">
        <v>18</v>
      </c>
      <c r="B178" s="513"/>
      <c r="C178" s="514">
        <v>20</v>
      </c>
      <c r="D178" s="515"/>
      <c r="E178" s="514">
        <v>85</v>
      </c>
      <c r="F178" s="515"/>
      <c r="G178" s="514">
        <v>20</v>
      </c>
      <c r="H178" s="515"/>
      <c r="I178" s="514">
        <v>83</v>
      </c>
      <c r="J178" s="515"/>
      <c r="K178" s="514">
        <v>20</v>
      </c>
      <c r="L178" s="515"/>
      <c r="M178" s="514">
        <v>82</v>
      </c>
      <c r="N178" s="515"/>
      <c r="O178" s="514">
        <v>20</v>
      </c>
      <c r="P178" s="515"/>
      <c r="Q178" s="514">
        <v>78</v>
      </c>
      <c r="R178" s="515"/>
      <c r="S178" s="514">
        <v>20</v>
      </c>
      <c r="T178" s="515"/>
      <c r="U178" s="514">
        <v>82</v>
      </c>
      <c r="V178" s="515"/>
      <c r="W178" s="514">
        <v>19</v>
      </c>
      <c r="X178" s="515"/>
      <c r="Y178" s="514">
        <v>87</v>
      </c>
      <c r="Z178" s="515"/>
      <c r="AA178" s="514">
        <v>18</v>
      </c>
      <c r="AB178" s="515"/>
      <c r="AC178" s="514">
        <v>82</v>
      </c>
      <c r="AD178" s="515"/>
      <c r="AE178" s="516">
        <v>17</v>
      </c>
      <c r="AF178" s="517"/>
      <c r="AG178" s="516">
        <v>76</v>
      </c>
      <c r="AH178" s="517"/>
      <c r="AI178" s="516">
        <v>16</v>
      </c>
      <c r="AJ178" s="517"/>
      <c r="AK178" s="516">
        <v>72</v>
      </c>
      <c r="AL178" s="537"/>
    </row>
    <row r="179" spans="1:38" ht="20.25" customHeight="1">
      <c r="A179" s="520" t="s">
        <v>19</v>
      </c>
      <c r="B179" s="521"/>
      <c r="C179" s="522">
        <v>35</v>
      </c>
      <c r="D179" s="407"/>
      <c r="E179" s="522">
        <v>143</v>
      </c>
      <c r="F179" s="407"/>
      <c r="G179" s="522">
        <v>34</v>
      </c>
      <c r="H179" s="407"/>
      <c r="I179" s="522">
        <v>135</v>
      </c>
      <c r="J179" s="407"/>
      <c r="K179" s="522">
        <v>33</v>
      </c>
      <c r="L179" s="407"/>
      <c r="M179" s="522">
        <v>129</v>
      </c>
      <c r="N179" s="407"/>
      <c r="O179" s="522">
        <v>33</v>
      </c>
      <c r="P179" s="407"/>
      <c r="Q179" s="522">
        <v>126</v>
      </c>
      <c r="R179" s="407"/>
      <c r="S179" s="522">
        <v>34</v>
      </c>
      <c r="T179" s="407"/>
      <c r="U179" s="522">
        <v>123</v>
      </c>
      <c r="V179" s="407"/>
      <c r="W179" s="522">
        <v>32</v>
      </c>
      <c r="X179" s="407"/>
      <c r="Y179" s="522">
        <v>113</v>
      </c>
      <c r="Z179" s="407"/>
      <c r="AA179" s="522">
        <v>33</v>
      </c>
      <c r="AB179" s="407"/>
      <c r="AC179" s="522">
        <v>116</v>
      </c>
      <c r="AD179" s="407"/>
      <c r="AE179" s="523">
        <v>33</v>
      </c>
      <c r="AF179" s="524"/>
      <c r="AG179" s="523">
        <v>113</v>
      </c>
      <c r="AH179" s="524"/>
      <c r="AI179" s="523">
        <v>33</v>
      </c>
      <c r="AJ179" s="524"/>
      <c r="AK179" s="523">
        <v>114</v>
      </c>
      <c r="AL179" s="528"/>
    </row>
    <row r="180" spans="1:38" ht="20.25" customHeight="1">
      <c r="A180" s="520" t="s">
        <v>20</v>
      </c>
      <c r="B180" s="521"/>
      <c r="C180" s="522">
        <v>16</v>
      </c>
      <c r="D180" s="407"/>
      <c r="E180" s="522">
        <v>62</v>
      </c>
      <c r="F180" s="407"/>
      <c r="G180" s="522">
        <v>16</v>
      </c>
      <c r="H180" s="407"/>
      <c r="I180" s="522">
        <v>61</v>
      </c>
      <c r="J180" s="407"/>
      <c r="K180" s="522">
        <v>15</v>
      </c>
      <c r="L180" s="407"/>
      <c r="M180" s="522">
        <v>55</v>
      </c>
      <c r="N180" s="407"/>
      <c r="O180" s="522">
        <v>15</v>
      </c>
      <c r="P180" s="407"/>
      <c r="Q180" s="522">
        <v>54</v>
      </c>
      <c r="R180" s="407"/>
      <c r="S180" s="522">
        <v>15</v>
      </c>
      <c r="T180" s="407"/>
      <c r="U180" s="522">
        <v>52</v>
      </c>
      <c r="V180" s="407"/>
      <c r="W180" s="522">
        <v>15</v>
      </c>
      <c r="X180" s="407"/>
      <c r="Y180" s="522">
        <v>48</v>
      </c>
      <c r="Z180" s="407"/>
      <c r="AA180" s="522">
        <v>15</v>
      </c>
      <c r="AB180" s="407"/>
      <c r="AC180" s="522">
        <v>46</v>
      </c>
      <c r="AD180" s="407"/>
      <c r="AE180" s="523">
        <v>15</v>
      </c>
      <c r="AF180" s="524"/>
      <c r="AG180" s="523">
        <v>45</v>
      </c>
      <c r="AH180" s="524"/>
      <c r="AI180" s="523">
        <v>15</v>
      </c>
      <c r="AJ180" s="524"/>
      <c r="AK180" s="523">
        <v>42</v>
      </c>
      <c r="AL180" s="528"/>
    </row>
    <row r="181" spans="1:38" ht="20.25" customHeight="1">
      <c r="A181" s="520" t="s">
        <v>21</v>
      </c>
      <c r="B181" s="521"/>
      <c r="C181" s="522">
        <v>74</v>
      </c>
      <c r="D181" s="407"/>
      <c r="E181" s="522">
        <v>317</v>
      </c>
      <c r="F181" s="407"/>
      <c r="G181" s="522">
        <v>76</v>
      </c>
      <c r="H181" s="407"/>
      <c r="I181" s="522">
        <v>310</v>
      </c>
      <c r="J181" s="407"/>
      <c r="K181" s="522">
        <v>76</v>
      </c>
      <c r="L181" s="407"/>
      <c r="M181" s="522">
        <v>308</v>
      </c>
      <c r="N181" s="407"/>
      <c r="O181" s="522">
        <v>76</v>
      </c>
      <c r="P181" s="407"/>
      <c r="Q181" s="522">
        <v>291</v>
      </c>
      <c r="R181" s="407"/>
      <c r="S181" s="522">
        <v>75</v>
      </c>
      <c r="T181" s="407"/>
      <c r="U181" s="522">
        <v>282</v>
      </c>
      <c r="V181" s="407"/>
      <c r="W181" s="522">
        <v>71</v>
      </c>
      <c r="X181" s="407"/>
      <c r="Y181" s="522">
        <v>275</v>
      </c>
      <c r="Z181" s="407"/>
      <c r="AA181" s="522">
        <v>72</v>
      </c>
      <c r="AB181" s="407"/>
      <c r="AC181" s="522">
        <v>272</v>
      </c>
      <c r="AD181" s="407"/>
      <c r="AE181" s="523">
        <v>72</v>
      </c>
      <c r="AF181" s="524"/>
      <c r="AG181" s="523">
        <v>272</v>
      </c>
      <c r="AH181" s="524"/>
      <c r="AI181" s="523">
        <v>70</v>
      </c>
      <c r="AJ181" s="524"/>
      <c r="AK181" s="523">
        <v>262</v>
      </c>
      <c r="AL181" s="528"/>
    </row>
    <row r="182" spans="1:38" ht="20.25" customHeight="1" thickBot="1">
      <c r="A182" s="529" t="s">
        <v>75</v>
      </c>
      <c r="B182" s="530"/>
      <c r="C182" s="531">
        <v>61</v>
      </c>
      <c r="D182" s="420"/>
      <c r="E182" s="531">
        <v>260</v>
      </c>
      <c r="F182" s="420"/>
      <c r="G182" s="531">
        <v>62</v>
      </c>
      <c r="H182" s="420"/>
      <c r="I182" s="531">
        <v>263</v>
      </c>
      <c r="J182" s="420"/>
      <c r="K182" s="531">
        <v>62</v>
      </c>
      <c r="L182" s="420"/>
      <c r="M182" s="531">
        <v>257</v>
      </c>
      <c r="N182" s="420"/>
      <c r="O182" s="531">
        <v>62</v>
      </c>
      <c r="P182" s="420"/>
      <c r="Q182" s="531">
        <v>248</v>
      </c>
      <c r="R182" s="420"/>
      <c r="S182" s="531">
        <v>62</v>
      </c>
      <c r="T182" s="420"/>
      <c r="U182" s="531">
        <v>241</v>
      </c>
      <c r="V182" s="420"/>
      <c r="W182" s="531">
        <v>62</v>
      </c>
      <c r="X182" s="420"/>
      <c r="Y182" s="531">
        <v>236</v>
      </c>
      <c r="Z182" s="420"/>
      <c r="AA182" s="531">
        <v>63</v>
      </c>
      <c r="AB182" s="420"/>
      <c r="AC182" s="531">
        <v>233</v>
      </c>
      <c r="AD182" s="420"/>
      <c r="AE182" s="532">
        <v>62</v>
      </c>
      <c r="AF182" s="533"/>
      <c r="AG182" s="532">
        <v>226</v>
      </c>
      <c r="AH182" s="533"/>
      <c r="AI182" s="532">
        <v>62</v>
      </c>
      <c r="AJ182" s="533"/>
      <c r="AK182" s="532">
        <v>218</v>
      </c>
      <c r="AL182" s="535"/>
    </row>
    <row r="183" spans="1:38" ht="20.25" customHeight="1">
      <c r="A183" s="1175" t="s">
        <v>22</v>
      </c>
      <c r="B183" s="1176"/>
      <c r="C183" s="514">
        <v>14</v>
      </c>
      <c r="D183" s="515"/>
      <c r="E183" s="514">
        <v>48</v>
      </c>
      <c r="F183" s="515"/>
      <c r="G183" s="514">
        <v>13</v>
      </c>
      <c r="H183" s="515"/>
      <c r="I183" s="514">
        <v>46</v>
      </c>
      <c r="J183" s="515"/>
      <c r="K183" s="514">
        <v>11</v>
      </c>
      <c r="L183" s="515"/>
      <c r="M183" s="514">
        <v>41</v>
      </c>
      <c r="N183" s="515"/>
      <c r="O183" s="514">
        <v>10</v>
      </c>
      <c r="P183" s="515"/>
      <c r="Q183" s="514">
        <v>36</v>
      </c>
      <c r="R183" s="515"/>
      <c r="S183" s="514">
        <v>10</v>
      </c>
      <c r="T183" s="515"/>
      <c r="U183" s="514">
        <v>34</v>
      </c>
      <c r="V183" s="515"/>
      <c r="W183" s="514">
        <v>10</v>
      </c>
      <c r="X183" s="515"/>
      <c r="Y183" s="514">
        <v>33</v>
      </c>
      <c r="Z183" s="515"/>
      <c r="AA183" s="514">
        <v>10</v>
      </c>
      <c r="AB183" s="515"/>
      <c r="AC183" s="514">
        <v>30</v>
      </c>
      <c r="AD183" s="515"/>
      <c r="AE183" s="516">
        <v>10</v>
      </c>
      <c r="AF183" s="517"/>
      <c r="AG183" s="516">
        <v>29</v>
      </c>
      <c r="AH183" s="517"/>
      <c r="AI183" s="516">
        <v>10</v>
      </c>
      <c r="AJ183" s="517"/>
      <c r="AK183" s="516">
        <v>29</v>
      </c>
      <c r="AL183" s="537"/>
    </row>
    <row r="184" spans="1:38" ht="20.25" customHeight="1" thickBot="1">
      <c r="A184" s="1177" t="s">
        <v>23</v>
      </c>
      <c r="B184" s="1178"/>
      <c r="C184" s="1077">
        <v>38</v>
      </c>
      <c r="D184" s="1078"/>
      <c r="E184" s="1077">
        <v>136</v>
      </c>
      <c r="F184" s="1078"/>
      <c r="G184" s="531">
        <v>40</v>
      </c>
      <c r="H184" s="420"/>
      <c r="I184" s="531">
        <v>146</v>
      </c>
      <c r="J184" s="420"/>
      <c r="K184" s="531">
        <v>41</v>
      </c>
      <c r="L184" s="420"/>
      <c r="M184" s="531">
        <v>149</v>
      </c>
      <c r="N184" s="420"/>
      <c r="O184" s="531">
        <v>41</v>
      </c>
      <c r="P184" s="420"/>
      <c r="Q184" s="531">
        <v>149</v>
      </c>
      <c r="R184" s="420"/>
      <c r="S184" s="531">
        <v>44</v>
      </c>
      <c r="T184" s="420"/>
      <c r="U184" s="531">
        <v>156</v>
      </c>
      <c r="V184" s="420"/>
      <c r="W184" s="531">
        <v>45</v>
      </c>
      <c r="X184" s="420"/>
      <c r="Y184" s="531">
        <v>154</v>
      </c>
      <c r="Z184" s="420"/>
      <c r="AA184" s="531">
        <v>46</v>
      </c>
      <c r="AB184" s="420"/>
      <c r="AC184" s="531">
        <v>151</v>
      </c>
      <c r="AD184" s="420"/>
      <c r="AE184" s="532">
        <v>44</v>
      </c>
      <c r="AF184" s="533"/>
      <c r="AG184" s="532">
        <v>146</v>
      </c>
      <c r="AH184" s="533"/>
      <c r="AI184" s="532">
        <v>47</v>
      </c>
      <c r="AJ184" s="533"/>
      <c r="AK184" s="532">
        <v>150</v>
      </c>
      <c r="AL184" s="535"/>
    </row>
    <row r="185" spans="1:38" ht="20.25" customHeight="1" thickBot="1">
      <c r="A185" s="1172" t="s">
        <v>78</v>
      </c>
      <c r="B185" s="1173"/>
      <c r="C185" s="1079">
        <v>1143</v>
      </c>
      <c r="D185" s="1080"/>
      <c r="E185" s="1079">
        <v>4380</v>
      </c>
      <c r="F185" s="1080"/>
      <c r="G185" s="1079">
        <v>1144</v>
      </c>
      <c r="H185" s="1080"/>
      <c r="I185" s="1079">
        <v>4317</v>
      </c>
      <c r="J185" s="1080"/>
      <c r="K185" s="1079">
        <v>1129</v>
      </c>
      <c r="L185" s="1080"/>
      <c r="M185" s="538">
        <v>4230</v>
      </c>
      <c r="N185" s="539"/>
      <c r="O185" s="538">
        <v>1126</v>
      </c>
      <c r="P185" s="539"/>
      <c r="Q185" s="538">
        <v>4120</v>
      </c>
      <c r="R185" s="539"/>
      <c r="S185" s="538">
        <v>1126</v>
      </c>
      <c r="T185" s="539"/>
      <c r="U185" s="538">
        <v>4048</v>
      </c>
      <c r="V185" s="539"/>
      <c r="W185" s="538">
        <v>1119</v>
      </c>
      <c r="X185" s="539"/>
      <c r="Y185" s="538">
        <v>3950</v>
      </c>
      <c r="Z185" s="539"/>
      <c r="AA185" s="538">
        <f>SUM(AA158:AB184)</f>
        <v>1116</v>
      </c>
      <c r="AB185" s="539"/>
      <c r="AC185" s="538">
        <f>SUM(AC158:AD184)</f>
        <v>3880</v>
      </c>
      <c r="AD185" s="539"/>
      <c r="AE185" s="540">
        <f>SUM(AE158:AF184)</f>
        <v>1031</v>
      </c>
      <c r="AF185" s="541"/>
      <c r="AG185" s="540">
        <f>SUM(AG158:AH184)</f>
        <v>3730</v>
      </c>
      <c r="AH185" s="541"/>
      <c r="AI185" s="542">
        <f>SUM(AI158:AJ184)</f>
        <v>1025</v>
      </c>
      <c r="AJ185" s="542"/>
      <c r="AK185" s="542">
        <f>SUM(AK158:AL184)</f>
        <v>3667</v>
      </c>
      <c r="AL185" s="967"/>
    </row>
    <row r="186" spans="1:38" ht="20.25" customHeight="1">
      <c r="A186" s="1"/>
      <c r="B186" s="1"/>
      <c r="C186" s="35"/>
      <c r="D186" s="35"/>
      <c r="E186" s="35"/>
      <c r="F186" s="35"/>
      <c r="G186" s="35"/>
      <c r="H186" s="35"/>
      <c r="I186" s="35"/>
      <c r="J186" s="35"/>
      <c r="K186" s="64"/>
      <c r="L186" s="64"/>
      <c r="M186" s="64"/>
      <c r="N186" s="64"/>
      <c r="O186" s="35"/>
      <c r="P186" s="35"/>
      <c r="Q186" s="35"/>
      <c r="R186" s="35"/>
      <c r="S186" s="35"/>
      <c r="T186" s="35"/>
      <c r="U186" s="35"/>
      <c r="V186" s="35"/>
      <c r="W186" s="35"/>
      <c r="X186" s="35"/>
      <c r="Y186" s="64"/>
      <c r="Z186" s="64"/>
      <c r="AA186" s="64"/>
      <c r="AB186" s="64"/>
      <c r="AC186" s="64"/>
      <c r="AD186" s="64"/>
      <c r="AE186" s="459" t="s">
        <v>926</v>
      </c>
      <c r="AF186" s="459"/>
      <c r="AG186" s="459"/>
      <c r="AH186" s="459"/>
      <c r="AI186" s="459"/>
      <c r="AJ186" s="459"/>
      <c r="AK186" s="459"/>
      <c r="AL186" s="459"/>
    </row>
    <row r="187" spans="1:8" ht="18.75">
      <c r="A187" s="1169" t="s">
        <v>80</v>
      </c>
      <c r="B187" s="1169"/>
      <c r="C187" s="1169"/>
      <c r="D187" s="1169"/>
      <c r="E187" s="1169"/>
      <c r="F187" s="1169"/>
      <c r="G187" s="74"/>
      <c r="H187" s="74"/>
    </row>
    <row r="188" spans="1:38" ht="19.5" thickBot="1">
      <c r="A188" s="1143" t="s">
        <v>81</v>
      </c>
      <c r="B188" s="1143"/>
      <c r="C188" s="1143"/>
      <c r="D188" s="1143"/>
      <c r="E188" s="1143"/>
      <c r="F188" s="1143"/>
      <c r="G188" s="1143"/>
      <c r="H188" s="1143"/>
      <c r="AG188" s="966" t="s">
        <v>568</v>
      </c>
      <c r="AH188" s="966"/>
      <c r="AI188" s="966"/>
      <c r="AJ188" s="966"/>
      <c r="AK188" s="966"/>
      <c r="AL188" s="966"/>
    </row>
    <row r="189" spans="1:38" ht="21" customHeight="1">
      <c r="A189" s="918" t="s">
        <v>154</v>
      </c>
      <c r="B189" s="1099"/>
      <c r="C189" s="1241" t="s">
        <v>82</v>
      </c>
      <c r="D189" s="1241"/>
      <c r="E189" s="294" t="s">
        <v>89</v>
      </c>
      <c r="F189" s="294"/>
      <c r="G189" s="294"/>
      <c r="H189" s="294"/>
      <c r="I189" s="294"/>
      <c r="J189" s="294"/>
      <c r="K189" s="294"/>
      <c r="L189" s="294"/>
      <c r="M189" s="274" t="s">
        <v>90</v>
      </c>
      <c r="N189" s="314"/>
      <c r="O189" s="314"/>
      <c r="P189" s="314"/>
      <c r="Q189" s="314"/>
      <c r="R189" s="314"/>
      <c r="S189" s="314"/>
      <c r="T189" s="293"/>
      <c r="U189" s="274" t="s">
        <v>98</v>
      </c>
      <c r="V189" s="314"/>
      <c r="W189" s="314"/>
      <c r="X189" s="314"/>
      <c r="Y189" s="314"/>
      <c r="Z189" s="314"/>
      <c r="AA189" s="314"/>
      <c r="AB189" s="314"/>
      <c r="AC189" s="314"/>
      <c r="AD189" s="314"/>
      <c r="AE189" s="314"/>
      <c r="AF189" s="314"/>
      <c r="AG189" s="314"/>
      <c r="AH189" s="314"/>
      <c r="AI189" s="314"/>
      <c r="AJ189" s="293"/>
      <c r="AK189" s="952" t="s">
        <v>633</v>
      </c>
      <c r="AL189" s="953"/>
    </row>
    <row r="190" spans="1:38" ht="21" customHeight="1">
      <c r="A190" s="1026"/>
      <c r="B190" s="906"/>
      <c r="C190" s="1170"/>
      <c r="D190" s="1170"/>
      <c r="E190" s="1170" t="s">
        <v>82</v>
      </c>
      <c r="F190" s="1170"/>
      <c r="G190" s="1170" t="s">
        <v>83</v>
      </c>
      <c r="H190" s="1170"/>
      <c r="I190" s="1170" t="s">
        <v>84</v>
      </c>
      <c r="J190" s="1170"/>
      <c r="K190" s="546" t="s">
        <v>85</v>
      </c>
      <c r="L190" s="546"/>
      <c r="M190" s="462" t="s">
        <v>82</v>
      </c>
      <c r="N190" s="446"/>
      <c r="O190" s="546" t="s">
        <v>86</v>
      </c>
      <c r="P190" s="546"/>
      <c r="Q190" s="546" t="s">
        <v>87</v>
      </c>
      <c r="R190" s="546"/>
      <c r="S190" s="462" t="s">
        <v>88</v>
      </c>
      <c r="T190" s="446"/>
      <c r="U190" s="546" t="s">
        <v>82</v>
      </c>
      <c r="V190" s="546"/>
      <c r="W190" s="555" t="s">
        <v>644</v>
      </c>
      <c r="X190" s="555"/>
      <c r="Y190" s="557" t="s">
        <v>93</v>
      </c>
      <c r="Z190" s="557"/>
      <c r="AA190" s="1064" t="s">
        <v>645</v>
      </c>
      <c r="AB190" s="1064"/>
      <c r="AC190" s="1064" t="s">
        <v>94</v>
      </c>
      <c r="AD190" s="1064"/>
      <c r="AE190" s="1166" t="s">
        <v>95</v>
      </c>
      <c r="AF190" s="1166"/>
      <c r="AG190" s="1160" t="s">
        <v>646</v>
      </c>
      <c r="AH190" s="1161"/>
      <c r="AI190" s="932" t="s">
        <v>97</v>
      </c>
      <c r="AJ190" s="932"/>
      <c r="AK190" s="955"/>
      <c r="AL190" s="956"/>
    </row>
    <row r="191" spans="1:38" ht="21" customHeight="1">
      <c r="A191" s="1026"/>
      <c r="B191" s="906"/>
      <c r="C191" s="1170"/>
      <c r="D191" s="1170"/>
      <c r="E191" s="1170"/>
      <c r="F191" s="1170"/>
      <c r="G191" s="1170"/>
      <c r="H191" s="1170"/>
      <c r="I191" s="1170"/>
      <c r="J191" s="1170"/>
      <c r="K191" s="546"/>
      <c r="L191" s="546"/>
      <c r="M191" s="554"/>
      <c r="N191" s="451"/>
      <c r="O191" s="546"/>
      <c r="P191" s="546"/>
      <c r="Q191" s="546"/>
      <c r="R191" s="546"/>
      <c r="S191" s="554"/>
      <c r="T191" s="451"/>
      <c r="U191" s="546"/>
      <c r="V191" s="546"/>
      <c r="W191" s="555"/>
      <c r="X191" s="555"/>
      <c r="Y191" s="557"/>
      <c r="Z191" s="557"/>
      <c r="AA191" s="1064"/>
      <c r="AB191" s="1064"/>
      <c r="AC191" s="1064"/>
      <c r="AD191" s="1064"/>
      <c r="AE191" s="1166"/>
      <c r="AF191" s="1166"/>
      <c r="AG191" s="1162"/>
      <c r="AH191" s="1163"/>
      <c r="AI191" s="932"/>
      <c r="AJ191" s="932"/>
      <c r="AK191" s="955"/>
      <c r="AL191" s="956"/>
    </row>
    <row r="192" spans="1:38" ht="21" customHeight="1">
      <c r="A192" s="1174"/>
      <c r="B192" s="1037"/>
      <c r="C192" s="1171"/>
      <c r="D192" s="1171"/>
      <c r="E192" s="1171"/>
      <c r="F192" s="1171"/>
      <c r="G192" s="1171"/>
      <c r="H192" s="1171"/>
      <c r="I192" s="1171"/>
      <c r="J192" s="1171"/>
      <c r="K192" s="547"/>
      <c r="L192" s="547"/>
      <c r="M192" s="463"/>
      <c r="N192" s="283"/>
      <c r="O192" s="547"/>
      <c r="P192" s="547"/>
      <c r="Q192" s="547"/>
      <c r="R192" s="547"/>
      <c r="S192" s="463"/>
      <c r="T192" s="283"/>
      <c r="U192" s="547"/>
      <c r="V192" s="547"/>
      <c r="W192" s="556"/>
      <c r="X192" s="556"/>
      <c r="Y192" s="558"/>
      <c r="Z192" s="558"/>
      <c r="AA192" s="1065"/>
      <c r="AB192" s="1065"/>
      <c r="AC192" s="1065"/>
      <c r="AD192" s="1065"/>
      <c r="AE192" s="1146"/>
      <c r="AF192" s="1146"/>
      <c r="AG192" s="1164"/>
      <c r="AH192" s="1165"/>
      <c r="AI192" s="968"/>
      <c r="AJ192" s="968"/>
      <c r="AK192" s="958"/>
      <c r="AL192" s="959"/>
    </row>
    <row r="193" spans="1:38" ht="21" customHeight="1">
      <c r="A193" s="1167" t="s">
        <v>642</v>
      </c>
      <c r="B193" s="1168"/>
      <c r="C193" s="1158">
        <f aca="true" t="shared" si="2" ref="C193:C202">SUM(E193+M193+U193+AK193)</f>
        <v>3199</v>
      </c>
      <c r="D193" s="1159"/>
      <c r="E193" s="1158">
        <f aca="true" t="shared" si="3" ref="E193:E200">SUM(G193:L193)</f>
        <v>2177</v>
      </c>
      <c r="F193" s="1159"/>
      <c r="G193" s="1158">
        <v>2109</v>
      </c>
      <c r="H193" s="1159"/>
      <c r="I193" s="569">
        <v>68</v>
      </c>
      <c r="J193" s="570"/>
      <c r="K193" s="494" t="s">
        <v>72</v>
      </c>
      <c r="L193" s="415"/>
      <c r="M193" s="569">
        <f aca="true" t="shared" si="4" ref="M193:M200">SUM(O193:T193)</f>
        <v>422</v>
      </c>
      <c r="N193" s="570"/>
      <c r="O193" s="569">
        <v>186</v>
      </c>
      <c r="P193" s="570"/>
      <c r="Q193" s="569">
        <v>150</v>
      </c>
      <c r="R193" s="570"/>
      <c r="S193" s="569">
        <v>86</v>
      </c>
      <c r="T193" s="570"/>
      <c r="U193" s="569">
        <f aca="true" t="shared" si="5" ref="U193:U202">SUM(W193:AJ193)</f>
        <v>598</v>
      </c>
      <c r="V193" s="570"/>
      <c r="W193" s="569">
        <v>25</v>
      </c>
      <c r="X193" s="570"/>
      <c r="Y193" s="569">
        <v>70</v>
      </c>
      <c r="Z193" s="570"/>
      <c r="AA193" s="569">
        <v>187</v>
      </c>
      <c r="AB193" s="570"/>
      <c r="AC193" s="569">
        <v>6</v>
      </c>
      <c r="AD193" s="570"/>
      <c r="AE193" s="494" t="s">
        <v>72</v>
      </c>
      <c r="AF193" s="415"/>
      <c r="AG193" s="569">
        <v>244</v>
      </c>
      <c r="AH193" s="570"/>
      <c r="AI193" s="569">
        <v>66</v>
      </c>
      <c r="AJ193" s="570"/>
      <c r="AK193" s="569">
        <v>2</v>
      </c>
      <c r="AL193" s="571"/>
    </row>
    <row r="194" spans="1:38" ht="21" customHeight="1">
      <c r="A194" s="1249" t="s">
        <v>637</v>
      </c>
      <c r="B194" s="1250"/>
      <c r="C194" s="1007">
        <f t="shared" si="2"/>
        <v>3123</v>
      </c>
      <c r="D194" s="1008"/>
      <c r="E194" s="1007">
        <f t="shared" si="3"/>
        <v>2099</v>
      </c>
      <c r="F194" s="1008"/>
      <c r="G194" s="1007">
        <v>2018</v>
      </c>
      <c r="H194" s="1008"/>
      <c r="I194" s="452">
        <v>81</v>
      </c>
      <c r="J194" s="453"/>
      <c r="K194" s="494" t="s">
        <v>72</v>
      </c>
      <c r="L194" s="415"/>
      <c r="M194" s="452">
        <f t="shared" si="4"/>
        <v>344</v>
      </c>
      <c r="N194" s="453"/>
      <c r="O194" s="452">
        <v>71</v>
      </c>
      <c r="P194" s="453"/>
      <c r="Q194" s="452">
        <v>162</v>
      </c>
      <c r="R194" s="453"/>
      <c r="S194" s="452">
        <v>111</v>
      </c>
      <c r="T194" s="453"/>
      <c r="U194" s="452">
        <f t="shared" si="5"/>
        <v>678</v>
      </c>
      <c r="V194" s="453"/>
      <c r="W194" s="452">
        <v>18</v>
      </c>
      <c r="X194" s="453"/>
      <c r="Y194" s="452">
        <v>68</v>
      </c>
      <c r="Z194" s="453"/>
      <c r="AA194" s="452">
        <v>220</v>
      </c>
      <c r="AB194" s="453"/>
      <c r="AC194" s="452">
        <v>5</v>
      </c>
      <c r="AD194" s="453"/>
      <c r="AE194" s="494" t="s">
        <v>72</v>
      </c>
      <c r="AF194" s="415"/>
      <c r="AG194" s="452">
        <v>278</v>
      </c>
      <c r="AH194" s="453"/>
      <c r="AI194" s="452">
        <v>89</v>
      </c>
      <c r="AJ194" s="453"/>
      <c r="AK194" s="452">
        <v>2</v>
      </c>
      <c r="AL194" s="454"/>
    </row>
    <row r="195" spans="1:38" ht="21" customHeight="1">
      <c r="A195" s="1249" t="s">
        <v>638</v>
      </c>
      <c r="B195" s="1250"/>
      <c r="C195" s="1007">
        <f t="shared" si="2"/>
        <v>2963</v>
      </c>
      <c r="D195" s="1008"/>
      <c r="E195" s="1007">
        <f t="shared" si="3"/>
        <v>1705</v>
      </c>
      <c r="F195" s="1008"/>
      <c r="G195" s="1007">
        <v>1670</v>
      </c>
      <c r="H195" s="1008"/>
      <c r="I195" s="452">
        <v>35</v>
      </c>
      <c r="J195" s="453"/>
      <c r="K195" s="494" t="s">
        <v>72</v>
      </c>
      <c r="L195" s="415"/>
      <c r="M195" s="452">
        <f t="shared" si="4"/>
        <v>452</v>
      </c>
      <c r="N195" s="453"/>
      <c r="O195" s="452">
        <v>21</v>
      </c>
      <c r="P195" s="453"/>
      <c r="Q195" s="452">
        <v>255</v>
      </c>
      <c r="R195" s="453"/>
      <c r="S195" s="452">
        <v>176</v>
      </c>
      <c r="T195" s="453"/>
      <c r="U195" s="452">
        <f t="shared" si="5"/>
        <v>806</v>
      </c>
      <c r="V195" s="453"/>
      <c r="W195" s="452">
        <v>20</v>
      </c>
      <c r="X195" s="453"/>
      <c r="Y195" s="452">
        <v>69</v>
      </c>
      <c r="Z195" s="453"/>
      <c r="AA195" s="452">
        <v>274</v>
      </c>
      <c r="AB195" s="453"/>
      <c r="AC195" s="452">
        <v>7</v>
      </c>
      <c r="AD195" s="453"/>
      <c r="AE195" s="494" t="s">
        <v>72</v>
      </c>
      <c r="AF195" s="415"/>
      <c r="AG195" s="452">
        <v>353</v>
      </c>
      <c r="AH195" s="453"/>
      <c r="AI195" s="452">
        <v>83</v>
      </c>
      <c r="AJ195" s="453"/>
      <c r="AK195" s="494">
        <v>0</v>
      </c>
      <c r="AL195" s="414"/>
    </row>
    <row r="196" spans="1:38" ht="21" customHeight="1">
      <c r="A196" s="574" t="s">
        <v>639</v>
      </c>
      <c r="B196" s="573"/>
      <c r="C196" s="1007">
        <f t="shared" si="2"/>
        <v>2803</v>
      </c>
      <c r="D196" s="1008"/>
      <c r="E196" s="1007">
        <f t="shared" si="3"/>
        <v>1311</v>
      </c>
      <c r="F196" s="1008"/>
      <c r="G196" s="489">
        <v>1263</v>
      </c>
      <c r="H196" s="490"/>
      <c r="I196" s="452">
        <v>47</v>
      </c>
      <c r="J196" s="453"/>
      <c r="K196" s="452">
        <v>1</v>
      </c>
      <c r="L196" s="453"/>
      <c r="M196" s="452">
        <f t="shared" si="4"/>
        <v>638</v>
      </c>
      <c r="N196" s="453"/>
      <c r="O196" s="452">
        <v>15</v>
      </c>
      <c r="P196" s="453"/>
      <c r="Q196" s="452">
        <v>326</v>
      </c>
      <c r="R196" s="453"/>
      <c r="S196" s="452">
        <v>297</v>
      </c>
      <c r="T196" s="453"/>
      <c r="U196" s="452">
        <f t="shared" si="5"/>
        <v>854</v>
      </c>
      <c r="V196" s="453"/>
      <c r="W196" s="452">
        <v>6</v>
      </c>
      <c r="X196" s="453"/>
      <c r="Y196" s="452">
        <v>62</v>
      </c>
      <c r="Z196" s="453"/>
      <c r="AA196" s="452">
        <v>290</v>
      </c>
      <c r="AB196" s="453"/>
      <c r="AC196" s="452">
        <v>10</v>
      </c>
      <c r="AD196" s="453"/>
      <c r="AE196" s="1018">
        <v>1</v>
      </c>
      <c r="AF196" s="915"/>
      <c r="AG196" s="452">
        <v>397</v>
      </c>
      <c r="AH196" s="453"/>
      <c r="AI196" s="452">
        <v>88</v>
      </c>
      <c r="AJ196" s="453"/>
      <c r="AK196" s="494">
        <v>0</v>
      </c>
      <c r="AL196" s="414"/>
    </row>
    <row r="197" spans="1:38" ht="21" customHeight="1">
      <c r="A197" s="574" t="s">
        <v>640</v>
      </c>
      <c r="B197" s="573"/>
      <c r="C197" s="1007">
        <f t="shared" si="2"/>
        <v>2750</v>
      </c>
      <c r="D197" s="1008"/>
      <c r="E197" s="1007">
        <f t="shared" si="3"/>
        <v>1217</v>
      </c>
      <c r="F197" s="1008"/>
      <c r="G197" s="489">
        <v>1188</v>
      </c>
      <c r="H197" s="490"/>
      <c r="I197" s="452">
        <v>24</v>
      </c>
      <c r="J197" s="453"/>
      <c r="K197" s="452">
        <v>5</v>
      </c>
      <c r="L197" s="453"/>
      <c r="M197" s="452">
        <f t="shared" si="4"/>
        <v>644</v>
      </c>
      <c r="N197" s="453"/>
      <c r="O197" s="452">
        <v>13</v>
      </c>
      <c r="P197" s="453"/>
      <c r="Q197" s="452">
        <v>220</v>
      </c>
      <c r="R197" s="453"/>
      <c r="S197" s="452">
        <v>411</v>
      </c>
      <c r="T197" s="453"/>
      <c r="U197" s="452">
        <f t="shared" si="5"/>
        <v>888</v>
      </c>
      <c r="V197" s="453"/>
      <c r="W197" s="452">
        <v>6</v>
      </c>
      <c r="X197" s="453"/>
      <c r="Y197" s="452">
        <v>63</v>
      </c>
      <c r="Z197" s="453"/>
      <c r="AA197" s="452">
        <v>303</v>
      </c>
      <c r="AB197" s="453"/>
      <c r="AC197" s="452">
        <v>13</v>
      </c>
      <c r="AD197" s="453"/>
      <c r="AE197" s="494" t="s">
        <v>72</v>
      </c>
      <c r="AF197" s="415"/>
      <c r="AG197" s="452">
        <v>407</v>
      </c>
      <c r="AH197" s="453"/>
      <c r="AI197" s="452">
        <v>96</v>
      </c>
      <c r="AJ197" s="453"/>
      <c r="AK197" s="1018">
        <v>1</v>
      </c>
      <c r="AL197" s="914"/>
    </row>
    <row r="198" spans="1:38" ht="21" customHeight="1">
      <c r="A198" s="574" t="s">
        <v>641</v>
      </c>
      <c r="B198" s="573"/>
      <c r="C198" s="1007">
        <f t="shared" si="2"/>
        <v>2619</v>
      </c>
      <c r="D198" s="1008"/>
      <c r="E198" s="1007">
        <f t="shared" si="3"/>
        <v>908</v>
      </c>
      <c r="F198" s="1008"/>
      <c r="G198" s="489">
        <v>888</v>
      </c>
      <c r="H198" s="490"/>
      <c r="I198" s="452">
        <v>19</v>
      </c>
      <c r="J198" s="453"/>
      <c r="K198" s="452">
        <v>1</v>
      </c>
      <c r="L198" s="453"/>
      <c r="M198" s="452">
        <f t="shared" si="4"/>
        <v>828</v>
      </c>
      <c r="N198" s="453"/>
      <c r="O198" s="452">
        <v>10</v>
      </c>
      <c r="P198" s="453"/>
      <c r="Q198" s="452">
        <v>290</v>
      </c>
      <c r="R198" s="453"/>
      <c r="S198" s="452">
        <v>528</v>
      </c>
      <c r="T198" s="453"/>
      <c r="U198" s="452">
        <f t="shared" si="5"/>
        <v>883</v>
      </c>
      <c r="V198" s="453"/>
      <c r="W198" s="452">
        <v>3</v>
      </c>
      <c r="X198" s="453"/>
      <c r="Y198" s="452">
        <v>87</v>
      </c>
      <c r="Z198" s="453"/>
      <c r="AA198" s="452">
        <v>282</v>
      </c>
      <c r="AB198" s="453"/>
      <c r="AC198" s="452">
        <v>20</v>
      </c>
      <c r="AD198" s="453"/>
      <c r="AE198" s="1018">
        <v>1</v>
      </c>
      <c r="AF198" s="915"/>
      <c r="AG198" s="452">
        <v>396</v>
      </c>
      <c r="AH198" s="453"/>
      <c r="AI198" s="452">
        <v>94</v>
      </c>
      <c r="AJ198" s="453"/>
      <c r="AK198" s="494">
        <v>0</v>
      </c>
      <c r="AL198" s="414"/>
    </row>
    <row r="199" spans="1:38" ht="21" customHeight="1">
      <c r="A199" s="574" t="s">
        <v>60</v>
      </c>
      <c r="B199" s="573"/>
      <c r="C199" s="1007">
        <f t="shared" si="2"/>
        <v>2510</v>
      </c>
      <c r="D199" s="1008"/>
      <c r="E199" s="1007">
        <f t="shared" si="3"/>
        <v>659</v>
      </c>
      <c r="F199" s="1008"/>
      <c r="G199" s="489">
        <v>638</v>
      </c>
      <c r="H199" s="490"/>
      <c r="I199" s="452">
        <v>21</v>
      </c>
      <c r="J199" s="453"/>
      <c r="K199" s="494" t="s">
        <v>72</v>
      </c>
      <c r="L199" s="415"/>
      <c r="M199" s="452">
        <f t="shared" si="4"/>
        <v>897</v>
      </c>
      <c r="N199" s="453"/>
      <c r="O199" s="452">
        <v>12</v>
      </c>
      <c r="P199" s="453"/>
      <c r="Q199" s="452">
        <v>408</v>
      </c>
      <c r="R199" s="453"/>
      <c r="S199" s="452">
        <v>477</v>
      </c>
      <c r="T199" s="453"/>
      <c r="U199" s="452">
        <f t="shared" si="5"/>
        <v>953</v>
      </c>
      <c r="V199" s="453"/>
      <c r="W199" s="452">
        <v>7</v>
      </c>
      <c r="X199" s="453"/>
      <c r="Y199" s="452">
        <v>75</v>
      </c>
      <c r="Z199" s="453"/>
      <c r="AA199" s="452">
        <v>282</v>
      </c>
      <c r="AB199" s="453"/>
      <c r="AC199" s="452">
        <v>11</v>
      </c>
      <c r="AD199" s="453"/>
      <c r="AE199" s="452">
        <v>1</v>
      </c>
      <c r="AF199" s="453"/>
      <c r="AG199" s="452">
        <v>483</v>
      </c>
      <c r="AH199" s="453"/>
      <c r="AI199" s="452">
        <v>94</v>
      </c>
      <c r="AJ199" s="453"/>
      <c r="AK199" s="1018">
        <v>1</v>
      </c>
      <c r="AL199" s="914"/>
    </row>
    <row r="200" spans="1:38" ht="21" customHeight="1">
      <c r="A200" s="574" t="s">
        <v>601</v>
      </c>
      <c r="B200" s="573"/>
      <c r="C200" s="1007">
        <f t="shared" si="2"/>
        <v>2317</v>
      </c>
      <c r="D200" s="1008"/>
      <c r="E200" s="1007">
        <f t="shared" si="3"/>
        <v>450</v>
      </c>
      <c r="F200" s="1008"/>
      <c r="G200" s="489">
        <v>422</v>
      </c>
      <c r="H200" s="490"/>
      <c r="I200" s="452">
        <v>28</v>
      </c>
      <c r="J200" s="453"/>
      <c r="K200" s="494" t="s">
        <v>72</v>
      </c>
      <c r="L200" s="415"/>
      <c r="M200" s="452">
        <f t="shared" si="4"/>
        <v>867</v>
      </c>
      <c r="N200" s="453"/>
      <c r="O200" s="452">
        <v>11</v>
      </c>
      <c r="P200" s="453"/>
      <c r="Q200" s="452">
        <v>446</v>
      </c>
      <c r="R200" s="453"/>
      <c r="S200" s="452">
        <v>410</v>
      </c>
      <c r="T200" s="453"/>
      <c r="U200" s="575">
        <f t="shared" si="5"/>
        <v>1000</v>
      </c>
      <c r="V200" s="576"/>
      <c r="W200" s="452">
        <v>9</v>
      </c>
      <c r="X200" s="453"/>
      <c r="Y200" s="452">
        <v>60</v>
      </c>
      <c r="Z200" s="453"/>
      <c r="AA200" s="452">
        <v>316</v>
      </c>
      <c r="AB200" s="453"/>
      <c r="AC200" s="452">
        <v>20</v>
      </c>
      <c r="AD200" s="453"/>
      <c r="AE200" s="452">
        <v>3</v>
      </c>
      <c r="AF200" s="453"/>
      <c r="AG200" s="452">
        <v>503</v>
      </c>
      <c r="AH200" s="453"/>
      <c r="AI200" s="452">
        <v>89</v>
      </c>
      <c r="AJ200" s="453"/>
      <c r="AK200" s="494">
        <v>0</v>
      </c>
      <c r="AL200" s="414"/>
    </row>
    <row r="201" spans="1:38" ht="21" customHeight="1">
      <c r="A201" s="574" t="s">
        <v>614</v>
      </c>
      <c r="B201" s="573"/>
      <c r="C201" s="1258">
        <f>SUM(E201+M201+U201+AK201)</f>
        <v>2161</v>
      </c>
      <c r="D201" s="1258"/>
      <c r="E201" s="1258">
        <f>SUM(G201:L201)</f>
        <v>430</v>
      </c>
      <c r="F201" s="1258"/>
      <c r="G201" s="577">
        <v>410</v>
      </c>
      <c r="H201" s="577"/>
      <c r="I201" s="578">
        <v>20</v>
      </c>
      <c r="J201" s="578"/>
      <c r="K201" s="494" t="s">
        <v>72</v>
      </c>
      <c r="L201" s="415"/>
      <c r="M201" s="452">
        <f>SUM(O201:T201)</f>
        <v>770</v>
      </c>
      <c r="N201" s="453"/>
      <c r="O201" s="578">
        <v>4</v>
      </c>
      <c r="P201" s="578"/>
      <c r="Q201" s="578">
        <v>353</v>
      </c>
      <c r="R201" s="578"/>
      <c r="S201" s="452">
        <v>413</v>
      </c>
      <c r="T201" s="453"/>
      <c r="U201" s="577">
        <f>SUM(W201:AJ201)</f>
        <v>960</v>
      </c>
      <c r="V201" s="577"/>
      <c r="W201" s="494" t="s">
        <v>72</v>
      </c>
      <c r="X201" s="415"/>
      <c r="Y201" s="578">
        <v>45</v>
      </c>
      <c r="Z201" s="578"/>
      <c r="AA201" s="578">
        <v>242</v>
      </c>
      <c r="AB201" s="578"/>
      <c r="AC201" s="578">
        <v>12</v>
      </c>
      <c r="AD201" s="578"/>
      <c r="AE201" s="579">
        <v>1</v>
      </c>
      <c r="AF201" s="579"/>
      <c r="AG201" s="578">
        <v>574</v>
      </c>
      <c r="AH201" s="578"/>
      <c r="AI201" s="578">
        <v>86</v>
      </c>
      <c r="AJ201" s="578"/>
      <c r="AK201" s="1147">
        <v>1</v>
      </c>
      <c r="AL201" s="1018"/>
    </row>
    <row r="202" spans="1:38" ht="21" customHeight="1" thickBot="1">
      <c r="A202" s="580" t="s">
        <v>548</v>
      </c>
      <c r="B202" s="581"/>
      <c r="C202" s="1246">
        <f t="shared" si="2"/>
        <v>1842</v>
      </c>
      <c r="D202" s="1246"/>
      <c r="E202" s="1246">
        <f>SUM(G202:L202)</f>
        <v>391</v>
      </c>
      <c r="F202" s="1246"/>
      <c r="G202" s="582">
        <v>390</v>
      </c>
      <c r="H202" s="582"/>
      <c r="I202" s="503" t="s">
        <v>936</v>
      </c>
      <c r="J202" s="481"/>
      <c r="K202" s="503">
        <v>1</v>
      </c>
      <c r="L202" s="481"/>
      <c r="M202" s="455">
        <f>SUM(O202:T202)</f>
        <v>573</v>
      </c>
      <c r="N202" s="456"/>
      <c r="O202" s="583">
        <v>2</v>
      </c>
      <c r="P202" s="583"/>
      <c r="Q202" s="583">
        <v>276</v>
      </c>
      <c r="R202" s="583"/>
      <c r="S202" s="455">
        <v>295</v>
      </c>
      <c r="T202" s="456"/>
      <c r="U202" s="582">
        <f t="shared" si="5"/>
        <v>878</v>
      </c>
      <c r="V202" s="582"/>
      <c r="W202" s="503">
        <v>5</v>
      </c>
      <c r="X202" s="481"/>
      <c r="Y202" s="583">
        <v>59</v>
      </c>
      <c r="Z202" s="583"/>
      <c r="AA202" s="583">
        <v>201</v>
      </c>
      <c r="AB202" s="583"/>
      <c r="AC202" s="583">
        <v>13</v>
      </c>
      <c r="AD202" s="583"/>
      <c r="AE202" s="502">
        <v>7</v>
      </c>
      <c r="AF202" s="502"/>
      <c r="AG202" s="583">
        <v>517</v>
      </c>
      <c r="AH202" s="583"/>
      <c r="AI202" s="583">
        <v>76</v>
      </c>
      <c r="AJ202" s="583"/>
      <c r="AK202" s="1147">
        <v>0</v>
      </c>
      <c r="AL202" s="1018"/>
    </row>
    <row r="203" spans="2:38" ht="21" customHeight="1">
      <c r="B203" s="55" t="s">
        <v>643</v>
      </c>
      <c r="R203" s="55" t="s">
        <v>939</v>
      </c>
      <c r="V203" s="27"/>
      <c r="W203" s="27"/>
      <c r="X203" s="27"/>
      <c r="Y203" s="27"/>
      <c r="Z203" s="27"/>
      <c r="AA203" s="27"/>
      <c r="AB203" s="27"/>
      <c r="AC203" s="27"/>
      <c r="AD203" s="27"/>
      <c r="AE203" s="27"/>
      <c r="AF203" s="27"/>
      <c r="AG203" s="27"/>
      <c r="AH203" s="1196" t="s">
        <v>510</v>
      </c>
      <c r="AI203" s="1196"/>
      <c r="AJ203" s="1196"/>
      <c r="AK203" s="1196"/>
      <c r="AL203" s="1196"/>
    </row>
    <row r="204" ht="21" customHeight="1"/>
    <row r="205" spans="1:17" ht="19.5" thickBot="1">
      <c r="A205" s="1143" t="s">
        <v>103</v>
      </c>
      <c r="B205" s="1143"/>
      <c r="C205" s="1143"/>
      <c r="D205" s="1143"/>
      <c r="E205" s="1143"/>
      <c r="L205" s="1303" t="s">
        <v>938</v>
      </c>
      <c r="M205" s="1303"/>
      <c r="N205" s="1303"/>
      <c r="O205" s="1303"/>
      <c r="P205" s="1303"/>
      <c r="Q205" s="1303"/>
    </row>
    <row r="206" spans="1:17" ht="18" customHeight="1">
      <c r="A206" s="293" t="s">
        <v>104</v>
      </c>
      <c r="B206" s="294"/>
      <c r="C206" s="294"/>
      <c r="D206" s="294" t="s">
        <v>73</v>
      </c>
      <c r="E206" s="294"/>
      <c r="F206" s="978" t="s">
        <v>109</v>
      </c>
      <c r="G206" s="978"/>
      <c r="H206" s="978"/>
      <c r="I206" s="978"/>
      <c r="J206" s="978"/>
      <c r="K206" s="978"/>
      <c r="L206" s="952" t="s">
        <v>111</v>
      </c>
      <c r="M206" s="953"/>
      <c r="N206" s="954"/>
      <c r="O206" s="1072" t="s">
        <v>110</v>
      </c>
      <c r="P206" s="1072"/>
      <c r="Q206" s="1153"/>
    </row>
    <row r="207" spans="1:17" ht="18" customHeight="1">
      <c r="A207" s="321"/>
      <c r="B207" s="322"/>
      <c r="C207" s="322"/>
      <c r="D207" s="322"/>
      <c r="E207" s="322"/>
      <c r="F207" s="322" t="s">
        <v>82</v>
      </c>
      <c r="G207" s="322"/>
      <c r="H207" s="322" t="s">
        <v>107</v>
      </c>
      <c r="I207" s="322"/>
      <c r="J207" s="1073" t="s">
        <v>108</v>
      </c>
      <c r="K207" s="1073"/>
      <c r="L207" s="955"/>
      <c r="M207" s="956"/>
      <c r="N207" s="957"/>
      <c r="O207" s="1073"/>
      <c r="P207" s="1073"/>
      <c r="Q207" s="1154"/>
    </row>
    <row r="208" spans="1:17" ht="18" customHeight="1">
      <c r="A208" s="321"/>
      <c r="B208" s="322"/>
      <c r="C208" s="322"/>
      <c r="D208" s="322"/>
      <c r="E208" s="322"/>
      <c r="F208" s="322"/>
      <c r="G208" s="322"/>
      <c r="H208" s="322"/>
      <c r="I208" s="322"/>
      <c r="J208" s="1073"/>
      <c r="K208" s="1073"/>
      <c r="L208" s="958"/>
      <c r="M208" s="959"/>
      <c r="N208" s="960"/>
      <c r="O208" s="1073"/>
      <c r="P208" s="1073"/>
      <c r="Q208" s="1154"/>
    </row>
    <row r="209" spans="1:17" ht="18" customHeight="1">
      <c r="A209" s="1257" t="s">
        <v>640</v>
      </c>
      <c r="B209" s="1257"/>
      <c r="C209" s="1257"/>
      <c r="D209" s="1259">
        <v>4127</v>
      </c>
      <c r="E209" s="1259"/>
      <c r="F209" s="1259">
        <v>2782</v>
      </c>
      <c r="G209" s="1259"/>
      <c r="H209" s="1259">
        <v>2750</v>
      </c>
      <c r="I209" s="1259"/>
      <c r="J209" s="592">
        <v>32</v>
      </c>
      <c r="K209" s="592"/>
      <c r="L209" s="1158">
        <v>1343</v>
      </c>
      <c r="M209" s="1334"/>
      <c r="N209" s="1159"/>
      <c r="O209" s="1155">
        <v>2</v>
      </c>
      <c r="P209" s="1155"/>
      <c r="Q209" s="1156"/>
    </row>
    <row r="210" spans="1:17" ht="18" customHeight="1">
      <c r="A210" s="1257" t="s">
        <v>641</v>
      </c>
      <c r="B210" s="1257"/>
      <c r="C210" s="1257"/>
      <c r="D210" s="1258">
        <v>4000</v>
      </c>
      <c r="E210" s="1258"/>
      <c r="F210" s="1258">
        <v>2641</v>
      </c>
      <c r="G210" s="1258"/>
      <c r="H210" s="1258">
        <v>2619</v>
      </c>
      <c r="I210" s="1258"/>
      <c r="J210" s="577">
        <v>22</v>
      </c>
      <c r="K210" s="577"/>
      <c r="L210" s="1007">
        <v>1358</v>
      </c>
      <c r="M210" s="1151"/>
      <c r="N210" s="1008"/>
      <c r="O210" s="1157">
        <v>1</v>
      </c>
      <c r="P210" s="1157"/>
      <c r="Q210" s="1012"/>
    </row>
    <row r="211" spans="1:17" ht="18" customHeight="1">
      <c r="A211" s="1257" t="s">
        <v>60</v>
      </c>
      <c r="B211" s="1257"/>
      <c r="C211" s="1257"/>
      <c r="D211" s="1258">
        <v>3979</v>
      </c>
      <c r="E211" s="1258"/>
      <c r="F211" s="1258">
        <v>2556</v>
      </c>
      <c r="G211" s="1258"/>
      <c r="H211" s="1258">
        <v>2510</v>
      </c>
      <c r="I211" s="1258"/>
      <c r="J211" s="577">
        <v>46</v>
      </c>
      <c r="K211" s="577"/>
      <c r="L211" s="1007">
        <v>1422</v>
      </c>
      <c r="M211" s="1151"/>
      <c r="N211" s="1008"/>
      <c r="O211" s="1018" t="s">
        <v>937</v>
      </c>
      <c r="P211" s="914"/>
      <c r="Q211" s="914"/>
    </row>
    <row r="212" spans="1:17" ht="18" customHeight="1">
      <c r="A212" s="414" t="s">
        <v>601</v>
      </c>
      <c r="B212" s="414"/>
      <c r="C212" s="414"/>
      <c r="D212" s="577">
        <v>3811</v>
      </c>
      <c r="E212" s="577"/>
      <c r="F212" s="577">
        <v>2396</v>
      </c>
      <c r="G212" s="577"/>
      <c r="H212" s="577">
        <v>2317</v>
      </c>
      <c r="I212" s="577"/>
      <c r="J212" s="577">
        <v>29</v>
      </c>
      <c r="K212" s="577"/>
      <c r="L212" s="489">
        <v>1413</v>
      </c>
      <c r="M212" s="593"/>
      <c r="N212" s="490"/>
      <c r="O212" s="1147">
        <v>2</v>
      </c>
      <c r="P212" s="1147"/>
      <c r="Q212" s="1018"/>
    </row>
    <row r="213" spans="1:17" ht="18" customHeight="1">
      <c r="A213" s="414" t="s">
        <v>614</v>
      </c>
      <c r="B213" s="414"/>
      <c r="C213" s="414"/>
      <c r="D213" s="577">
        <v>3666</v>
      </c>
      <c r="E213" s="577"/>
      <c r="F213" s="577">
        <v>2240</v>
      </c>
      <c r="G213" s="577"/>
      <c r="H213" s="577">
        <v>2161</v>
      </c>
      <c r="I213" s="577"/>
      <c r="J213" s="577">
        <v>79</v>
      </c>
      <c r="K213" s="577"/>
      <c r="L213" s="489">
        <v>1426</v>
      </c>
      <c r="M213" s="593"/>
      <c r="N213" s="490"/>
      <c r="O213" s="1147" t="s">
        <v>937</v>
      </c>
      <c r="P213" s="1147"/>
      <c r="Q213" s="1018"/>
    </row>
    <row r="214" spans="1:17" ht="18" customHeight="1">
      <c r="A214" s="414" t="s">
        <v>548</v>
      </c>
      <c r="B214" s="414"/>
      <c r="C214" s="414"/>
      <c r="D214" s="577">
        <v>3323</v>
      </c>
      <c r="E214" s="577"/>
      <c r="F214" s="577">
        <v>1967</v>
      </c>
      <c r="G214" s="577"/>
      <c r="H214" s="577">
        <v>1842</v>
      </c>
      <c r="I214" s="577"/>
      <c r="J214" s="577">
        <v>125</v>
      </c>
      <c r="K214" s="577"/>
      <c r="L214" s="489">
        <v>1356</v>
      </c>
      <c r="M214" s="593"/>
      <c r="N214" s="490"/>
      <c r="O214" s="1147" t="s">
        <v>936</v>
      </c>
      <c r="P214" s="1147"/>
      <c r="Q214" s="1018"/>
    </row>
    <row r="215" spans="1:17" ht="18" customHeight="1">
      <c r="A215" s="414" t="s">
        <v>105</v>
      </c>
      <c r="B215" s="414"/>
      <c r="C215" s="414"/>
      <c r="D215" s="577">
        <v>1569</v>
      </c>
      <c r="E215" s="577"/>
      <c r="F215" s="577">
        <v>1160</v>
      </c>
      <c r="G215" s="577"/>
      <c r="H215" s="577">
        <v>1072</v>
      </c>
      <c r="I215" s="577"/>
      <c r="J215" s="577">
        <v>88</v>
      </c>
      <c r="K215" s="577"/>
      <c r="L215" s="489">
        <v>409</v>
      </c>
      <c r="M215" s="593"/>
      <c r="N215" s="490"/>
      <c r="O215" s="1147" t="s">
        <v>936</v>
      </c>
      <c r="P215" s="1147"/>
      <c r="Q215" s="1018"/>
    </row>
    <row r="216" spans="1:17" ht="18" customHeight="1" thickBot="1">
      <c r="A216" s="278" t="s">
        <v>106</v>
      </c>
      <c r="B216" s="278"/>
      <c r="C216" s="278"/>
      <c r="D216" s="582">
        <v>1754</v>
      </c>
      <c r="E216" s="582"/>
      <c r="F216" s="582">
        <v>807</v>
      </c>
      <c r="G216" s="582"/>
      <c r="H216" s="582">
        <v>770</v>
      </c>
      <c r="I216" s="582"/>
      <c r="J216" s="582">
        <v>37</v>
      </c>
      <c r="K216" s="582"/>
      <c r="L216" s="595">
        <v>947</v>
      </c>
      <c r="M216" s="596"/>
      <c r="N216" s="597"/>
      <c r="O216" s="1147" t="s">
        <v>936</v>
      </c>
      <c r="P216" s="1147"/>
      <c r="Q216" s="1018"/>
    </row>
    <row r="217" spans="13:17" ht="18" customHeight="1">
      <c r="M217" s="1196" t="s">
        <v>510</v>
      </c>
      <c r="N217" s="1196"/>
      <c r="O217" s="1196"/>
      <c r="P217" s="1196"/>
      <c r="Q217" s="1196"/>
    </row>
    <row r="218" spans="1:39" ht="20.25" customHeight="1" thickBot="1">
      <c r="A218" s="156" t="s">
        <v>971</v>
      </c>
      <c r="B218" s="60"/>
      <c r="C218" s="60"/>
      <c r="D218" s="60"/>
      <c r="E218" s="60"/>
      <c r="F218" s="60"/>
      <c r="G218" s="60"/>
      <c r="AG218" s="966" t="s">
        <v>126</v>
      </c>
      <c r="AH218" s="966"/>
      <c r="AI218" s="966"/>
      <c r="AJ218" s="966"/>
      <c r="AK218" s="966"/>
      <c r="AL218" s="966"/>
      <c r="AM218" s="966"/>
    </row>
    <row r="219" spans="1:38" ht="20.25" customHeight="1">
      <c r="A219" s="1081" t="s">
        <v>562</v>
      </c>
      <c r="B219" s="1081"/>
      <c r="C219" s="1081"/>
      <c r="D219" s="1081"/>
      <c r="E219" s="1081"/>
      <c r="F219" s="294" t="s">
        <v>647</v>
      </c>
      <c r="G219" s="294"/>
      <c r="H219" s="294"/>
      <c r="I219" s="294"/>
      <c r="J219" s="294"/>
      <c r="K219" s="294"/>
      <c r="L219" s="274" t="s">
        <v>648</v>
      </c>
      <c r="M219" s="314"/>
      <c r="N219" s="314"/>
      <c r="O219" s="314"/>
      <c r="P219" s="314"/>
      <c r="Q219" s="293"/>
      <c r="R219" s="274" t="s">
        <v>570</v>
      </c>
      <c r="S219" s="314"/>
      <c r="T219" s="314"/>
      <c r="U219" s="314"/>
      <c r="V219" s="314"/>
      <c r="W219" s="293"/>
      <c r="X219" s="274" t="s">
        <v>791</v>
      </c>
      <c r="Y219" s="314"/>
      <c r="Z219" s="314"/>
      <c r="AA219" s="314"/>
      <c r="AB219" s="314"/>
      <c r="AC219" s="293"/>
      <c r="AD219" s="405" t="s">
        <v>125</v>
      </c>
      <c r="AE219" s="424"/>
      <c r="AF219" s="424"/>
      <c r="AG219" s="424"/>
      <c r="AH219" s="424"/>
      <c r="AI219" s="424"/>
      <c r="AJ219" s="424"/>
      <c r="AK219" s="424"/>
      <c r="AL219" s="138"/>
    </row>
    <row r="220" spans="1:38" ht="21.75" customHeight="1">
      <c r="A220" s="1247"/>
      <c r="B220" s="1247"/>
      <c r="C220" s="1247"/>
      <c r="D220" s="1247"/>
      <c r="E220" s="1247"/>
      <c r="F220" s="322" t="s">
        <v>649</v>
      </c>
      <c r="G220" s="322"/>
      <c r="H220" s="322" t="s">
        <v>650</v>
      </c>
      <c r="I220" s="322"/>
      <c r="J220" s="322" t="s">
        <v>651</v>
      </c>
      <c r="K220" s="322"/>
      <c r="L220" s="322" t="s">
        <v>649</v>
      </c>
      <c r="M220" s="322"/>
      <c r="N220" s="322" t="s">
        <v>650</v>
      </c>
      <c r="O220" s="322"/>
      <c r="P220" s="322" t="s">
        <v>651</v>
      </c>
      <c r="Q220" s="322"/>
      <c r="R220" s="322" t="s">
        <v>82</v>
      </c>
      <c r="S220" s="322"/>
      <c r="T220" s="323" t="s">
        <v>105</v>
      </c>
      <c r="U220" s="321"/>
      <c r="V220" s="322" t="s">
        <v>106</v>
      </c>
      <c r="W220" s="322"/>
      <c r="X220" s="322" t="s">
        <v>82</v>
      </c>
      <c r="Y220" s="322"/>
      <c r="Z220" s="323" t="s">
        <v>105</v>
      </c>
      <c r="AA220" s="321"/>
      <c r="AB220" s="322" t="s">
        <v>106</v>
      </c>
      <c r="AC220" s="322"/>
      <c r="AD220" s="1336" t="s">
        <v>647</v>
      </c>
      <c r="AE220" s="1337"/>
      <c r="AF220" s="1336" t="s">
        <v>648</v>
      </c>
      <c r="AG220" s="1337"/>
      <c r="AH220" s="1336" t="s">
        <v>570</v>
      </c>
      <c r="AI220" s="1348"/>
      <c r="AJ220" s="1336" t="s">
        <v>791</v>
      </c>
      <c r="AK220" s="1337"/>
      <c r="AL220" s="137"/>
    </row>
    <row r="221" spans="1:38" ht="21.75" customHeight="1">
      <c r="A221" s="981" t="s">
        <v>112</v>
      </c>
      <c r="B221" s="981"/>
      <c r="C221" s="981"/>
      <c r="D221" s="981"/>
      <c r="E221" s="903"/>
      <c r="F221" s="1152">
        <v>2510</v>
      </c>
      <c r="G221" s="1152"/>
      <c r="H221" s="1152">
        <v>1506</v>
      </c>
      <c r="I221" s="1152"/>
      <c r="J221" s="1152">
        <v>1004</v>
      </c>
      <c r="K221" s="1152"/>
      <c r="L221" s="1152">
        <v>2317</v>
      </c>
      <c r="M221" s="1152"/>
      <c r="N221" s="1152">
        <v>1363</v>
      </c>
      <c r="O221" s="1152"/>
      <c r="P221" s="1152">
        <v>954</v>
      </c>
      <c r="Q221" s="1152"/>
      <c r="R221" s="1152">
        <v>2161</v>
      </c>
      <c r="S221" s="1152"/>
      <c r="T221" s="916">
        <v>1240</v>
      </c>
      <c r="U221" s="1148"/>
      <c r="V221" s="1152">
        <v>921</v>
      </c>
      <c r="W221" s="1152"/>
      <c r="X221" s="1152">
        <v>1842</v>
      </c>
      <c r="Y221" s="1152"/>
      <c r="Z221" s="916">
        <v>1072</v>
      </c>
      <c r="AA221" s="1148"/>
      <c r="AB221" s="1152">
        <v>770</v>
      </c>
      <c r="AC221" s="1152"/>
      <c r="AD221" s="1338">
        <v>100</v>
      </c>
      <c r="AE221" s="1339"/>
      <c r="AF221" s="1338">
        <v>100</v>
      </c>
      <c r="AG221" s="1339"/>
      <c r="AH221" s="1338">
        <v>100</v>
      </c>
      <c r="AI221" s="1349"/>
      <c r="AJ221" s="1338">
        <v>100</v>
      </c>
      <c r="AK221" s="1339"/>
      <c r="AL221" s="135"/>
    </row>
    <row r="222" spans="1:38" ht="21.75" customHeight="1">
      <c r="A222" s="1260" t="s">
        <v>113</v>
      </c>
      <c r="B222" s="1260"/>
      <c r="C222" s="1260"/>
      <c r="D222" s="1260"/>
      <c r="E222" s="1260"/>
      <c r="F222" s="1149">
        <v>659</v>
      </c>
      <c r="G222" s="1150"/>
      <c r="H222" s="892">
        <v>447</v>
      </c>
      <c r="I222" s="892"/>
      <c r="J222" s="1149">
        <v>212</v>
      </c>
      <c r="K222" s="1150"/>
      <c r="L222" s="892">
        <v>450</v>
      </c>
      <c r="M222" s="892"/>
      <c r="N222" s="1149">
        <v>280</v>
      </c>
      <c r="O222" s="1150"/>
      <c r="P222" s="892">
        <v>170</v>
      </c>
      <c r="Q222" s="892"/>
      <c r="R222" s="1149">
        <v>430</v>
      </c>
      <c r="S222" s="1150"/>
      <c r="T222" s="1149">
        <v>284</v>
      </c>
      <c r="U222" s="1150"/>
      <c r="V222" s="1149">
        <v>146</v>
      </c>
      <c r="W222" s="1150"/>
      <c r="X222" s="1149">
        <v>391</v>
      </c>
      <c r="Y222" s="1150"/>
      <c r="Z222" s="1149">
        <v>262</v>
      </c>
      <c r="AA222" s="1150"/>
      <c r="AB222" s="1149">
        <v>129</v>
      </c>
      <c r="AC222" s="1150"/>
      <c r="AD222" s="1156">
        <v>26.2</v>
      </c>
      <c r="AE222" s="1340"/>
      <c r="AF222" s="1156">
        <v>19.4</v>
      </c>
      <c r="AG222" s="1340"/>
      <c r="AH222" s="1343">
        <v>20</v>
      </c>
      <c r="AI222" s="1344"/>
      <c r="AJ222" s="1343">
        <f>ROUND(X222/$X$221*100,1)</f>
        <v>21.2</v>
      </c>
      <c r="AK222" s="1345"/>
      <c r="AL222" s="131"/>
    </row>
    <row r="223" spans="1:38" ht="21.75" customHeight="1">
      <c r="A223" s="1248" t="s">
        <v>119</v>
      </c>
      <c r="B223" s="1248"/>
      <c r="C223" s="1248"/>
      <c r="D223" s="1248"/>
      <c r="E223" s="1248"/>
      <c r="F223" s="1027">
        <v>638</v>
      </c>
      <c r="G223" s="1028"/>
      <c r="H223" s="892">
        <v>426</v>
      </c>
      <c r="I223" s="892"/>
      <c r="J223" s="1027">
        <v>212</v>
      </c>
      <c r="K223" s="1028"/>
      <c r="L223" s="892">
        <v>422</v>
      </c>
      <c r="M223" s="892"/>
      <c r="N223" s="1027">
        <v>252</v>
      </c>
      <c r="O223" s="1028"/>
      <c r="P223" s="892">
        <v>170</v>
      </c>
      <c r="Q223" s="892"/>
      <c r="R223" s="1027">
        <v>410</v>
      </c>
      <c r="S223" s="1028"/>
      <c r="T223" s="1027">
        <v>266</v>
      </c>
      <c r="U223" s="1028"/>
      <c r="V223" s="1027">
        <v>144</v>
      </c>
      <c r="W223" s="1028"/>
      <c r="X223" s="1027">
        <v>390</v>
      </c>
      <c r="Y223" s="1028"/>
      <c r="Z223" s="1027">
        <v>261</v>
      </c>
      <c r="AA223" s="1028"/>
      <c r="AB223" s="1027">
        <v>129</v>
      </c>
      <c r="AC223" s="1028"/>
      <c r="AD223" s="1012">
        <v>25.4</v>
      </c>
      <c r="AE223" s="327"/>
      <c r="AF223" s="1012">
        <v>18.2</v>
      </c>
      <c r="AG223" s="327"/>
      <c r="AH223" s="1038">
        <v>19</v>
      </c>
      <c r="AI223" s="1040"/>
      <c r="AJ223" s="1038">
        <f>ROUND(X223/$X$221*100,1)</f>
        <v>21.2</v>
      </c>
      <c r="AK223" s="1039"/>
      <c r="AL223" s="131"/>
    </row>
    <row r="224" spans="1:38" ht="21.75" customHeight="1">
      <c r="A224" s="1248" t="s">
        <v>120</v>
      </c>
      <c r="B224" s="1248"/>
      <c r="C224" s="1248"/>
      <c r="D224" s="1248"/>
      <c r="E224" s="1248"/>
      <c r="F224" s="470">
        <v>21</v>
      </c>
      <c r="G224" s="472"/>
      <c r="H224" s="471">
        <v>21</v>
      </c>
      <c r="I224" s="471"/>
      <c r="J224" s="470" t="s">
        <v>621</v>
      </c>
      <c r="K224" s="472"/>
      <c r="L224" s="471">
        <v>28</v>
      </c>
      <c r="M224" s="471"/>
      <c r="N224" s="470">
        <v>28</v>
      </c>
      <c r="O224" s="472"/>
      <c r="P224" s="892" t="s">
        <v>621</v>
      </c>
      <c r="Q224" s="892"/>
      <c r="R224" s="470">
        <v>20</v>
      </c>
      <c r="S224" s="472"/>
      <c r="T224" s="470">
        <v>18</v>
      </c>
      <c r="U224" s="472"/>
      <c r="V224" s="1027">
        <v>2</v>
      </c>
      <c r="W224" s="1028"/>
      <c r="X224" s="470" t="s">
        <v>72</v>
      </c>
      <c r="Y224" s="472"/>
      <c r="Z224" s="470" t="s">
        <v>72</v>
      </c>
      <c r="AA224" s="472"/>
      <c r="AB224" s="1027" t="s">
        <v>970</v>
      </c>
      <c r="AC224" s="1028"/>
      <c r="AD224" s="452">
        <v>0.8</v>
      </c>
      <c r="AE224" s="454"/>
      <c r="AF224" s="452">
        <v>1.2</v>
      </c>
      <c r="AG224" s="454"/>
      <c r="AH224" s="1038">
        <v>1</v>
      </c>
      <c r="AI224" s="1040"/>
      <c r="AJ224" s="1346" t="s">
        <v>72</v>
      </c>
      <c r="AK224" s="1347"/>
      <c r="AL224" s="131"/>
    </row>
    <row r="225" spans="1:38" ht="21.75" customHeight="1">
      <c r="A225" s="612" t="s">
        <v>121</v>
      </c>
      <c r="B225" s="612"/>
      <c r="C225" s="612"/>
      <c r="D225" s="612"/>
      <c r="E225" s="612"/>
      <c r="F225" s="470" t="s">
        <v>621</v>
      </c>
      <c r="G225" s="472"/>
      <c r="H225" s="471" t="s">
        <v>621</v>
      </c>
      <c r="I225" s="471"/>
      <c r="J225" s="1027" t="s">
        <v>621</v>
      </c>
      <c r="K225" s="1028"/>
      <c r="L225" s="892" t="s">
        <v>621</v>
      </c>
      <c r="M225" s="892"/>
      <c r="N225" s="1027" t="s">
        <v>621</v>
      </c>
      <c r="O225" s="1028"/>
      <c r="P225" s="892" t="s">
        <v>621</v>
      </c>
      <c r="Q225" s="892"/>
      <c r="R225" s="470" t="s">
        <v>541</v>
      </c>
      <c r="S225" s="472"/>
      <c r="T225" s="1265" t="s">
        <v>541</v>
      </c>
      <c r="U225" s="1266"/>
      <c r="V225" s="1027" t="s">
        <v>541</v>
      </c>
      <c r="W225" s="1028"/>
      <c r="X225" s="470">
        <v>1</v>
      </c>
      <c r="Y225" s="472"/>
      <c r="Z225" s="1265">
        <v>1</v>
      </c>
      <c r="AA225" s="1266"/>
      <c r="AB225" s="1027" t="s">
        <v>72</v>
      </c>
      <c r="AC225" s="1028"/>
      <c r="AD225" s="617">
        <v>0</v>
      </c>
      <c r="AE225" s="618"/>
      <c r="AF225" s="617">
        <v>0</v>
      </c>
      <c r="AG225" s="618"/>
      <c r="AH225" s="1341">
        <v>0</v>
      </c>
      <c r="AI225" s="1342"/>
      <c r="AJ225" s="1038">
        <f>ROUND(X225/$X$221*100,1)</f>
        <v>0.1</v>
      </c>
      <c r="AK225" s="1039"/>
      <c r="AL225" s="131"/>
    </row>
    <row r="226" spans="1:38" ht="21.75" customHeight="1">
      <c r="A226" s="621" t="s">
        <v>114</v>
      </c>
      <c r="B226" s="621"/>
      <c r="C226" s="621"/>
      <c r="D226" s="621"/>
      <c r="E226" s="621"/>
      <c r="F226" s="607">
        <v>897</v>
      </c>
      <c r="G226" s="608"/>
      <c r="H226" s="622">
        <v>554</v>
      </c>
      <c r="I226" s="622"/>
      <c r="J226" s="607">
        <v>343</v>
      </c>
      <c r="K226" s="608"/>
      <c r="L226" s="622">
        <v>867</v>
      </c>
      <c r="M226" s="622"/>
      <c r="N226" s="607">
        <v>562</v>
      </c>
      <c r="O226" s="608"/>
      <c r="P226" s="622">
        <v>305</v>
      </c>
      <c r="Q226" s="622"/>
      <c r="R226" s="607">
        <v>770</v>
      </c>
      <c r="S226" s="608"/>
      <c r="T226" s="607">
        <v>493</v>
      </c>
      <c r="U226" s="608"/>
      <c r="V226" s="607">
        <v>277</v>
      </c>
      <c r="W226" s="608"/>
      <c r="X226" s="607">
        <v>573</v>
      </c>
      <c r="Y226" s="608"/>
      <c r="Z226" s="607">
        <v>386</v>
      </c>
      <c r="AA226" s="608"/>
      <c r="AB226" s="607">
        <v>187</v>
      </c>
      <c r="AC226" s="608"/>
      <c r="AD226" s="569">
        <v>35.8</v>
      </c>
      <c r="AE226" s="571"/>
      <c r="AF226" s="569">
        <v>37.4</v>
      </c>
      <c r="AG226" s="571"/>
      <c r="AH226" s="1343">
        <v>35.6</v>
      </c>
      <c r="AI226" s="1344"/>
      <c r="AJ226" s="1343">
        <f aca="true" t="shared" si="6" ref="AJ226:AJ237">ROUND(X226/$X$221*100,1)</f>
        <v>31.1</v>
      </c>
      <c r="AK226" s="1345"/>
      <c r="AL226" s="131"/>
    </row>
    <row r="227" spans="1:38" ht="21.75" customHeight="1">
      <c r="A227" s="623" t="s">
        <v>122</v>
      </c>
      <c r="B227" s="623"/>
      <c r="C227" s="623"/>
      <c r="D227" s="623"/>
      <c r="E227" s="623"/>
      <c r="F227" s="470">
        <v>12</v>
      </c>
      <c r="G227" s="472"/>
      <c r="H227" s="471">
        <v>12</v>
      </c>
      <c r="I227" s="471"/>
      <c r="J227" s="470" t="s">
        <v>621</v>
      </c>
      <c r="K227" s="472"/>
      <c r="L227" s="471">
        <v>11</v>
      </c>
      <c r="M227" s="471"/>
      <c r="N227" s="470">
        <v>11</v>
      </c>
      <c r="O227" s="472"/>
      <c r="P227" s="892" t="s">
        <v>621</v>
      </c>
      <c r="Q227" s="892"/>
      <c r="R227" s="470">
        <v>4</v>
      </c>
      <c r="S227" s="472"/>
      <c r="T227" s="470">
        <v>4</v>
      </c>
      <c r="U227" s="472"/>
      <c r="V227" s="1027" t="s">
        <v>541</v>
      </c>
      <c r="W227" s="1028"/>
      <c r="X227" s="470">
        <v>2</v>
      </c>
      <c r="Y227" s="472"/>
      <c r="Z227" s="470">
        <v>2</v>
      </c>
      <c r="AA227" s="472"/>
      <c r="AB227" s="1027" t="s">
        <v>970</v>
      </c>
      <c r="AC227" s="1028"/>
      <c r="AD227" s="452">
        <v>0.5</v>
      </c>
      <c r="AE227" s="454"/>
      <c r="AF227" s="452">
        <v>0.5</v>
      </c>
      <c r="AG227" s="454"/>
      <c r="AH227" s="1038">
        <v>0.2</v>
      </c>
      <c r="AI227" s="1040"/>
      <c r="AJ227" s="1038">
        <f t="shared" si="6"/>
        <v>0.1</v>
      </c>
      <c r="AK227" s="1039"/>
      <c r="AL227" s="131"/>
    </row>
    <row r="228" spans="1:38" ht="21.75" customHeight="1">
      <c r="A228" s="623" t="s">
        <v>124</v>
      </c>
      <c r="B228" s="623"/>
      <c r="C228" s="623"/>
      <c r="D228" s="623"/>
      <c r="E228" s="623"/>
      <c r="F228" s="470">
        <v>408</v>
      </c>
      <c r="G228" s="472"/>
      <c r="H228" s="471">
        <v>373</v>
      </c>
      <c r="I228" s="471"/>
      <c r="J228" s="470">
        <v>35</v>
      </c>
      <c r="K228" s="472"/>
      <c r="L228" s="471">
        <v>446</v>
      </c>
      <c r="M228" s="471"/>
      <c r="N228" s="470">
        <v>398</v>
      </c>
      <c r="O228" s="472"/>
      <c r="P228" s="892">
        <v>48</v>
      </c>
      <c r="Q228" s="892"/>
      <c r="R228" s="470">
        <v>353</v>
      </c>
      <c r="S228" s="472"/>
      <c r="T228" s="470">
        <v>329</v>
      </c>
      <c r="U228" s="472"/>
      <c r="V228" s="1027">
        <v>24</v>
      </c>
      <c r="W228" s="1028"/>
      <c r="X228" s="470">
        <v>276</v>
      </c>
      <c r="Y228" s="472"/>
      <c r="Z228" s="470">
        <v>256</v>
      </c>
      <c r="AA228" s="472"/>
      <c r="AB228" s="1027">
        <v>20</v>
      </c>
      <c r="AC228" s="1028"/>
      <c r="AD228" s="452">
        <v>16.3</v>
      </c>
      <c r="AE228" s="454"/>
      <c r="AF228" s="452">
        <v>19.2</v>
      </c>
      <c r="AG228" s="454"/>
      <c r="AH228" s="1038">
        <v>16.3</v>
      </c>
      <c r="AI228" s="1040"/>
      <c r="AJ228" s="1038">
        <f t="shared" si="6"/>
        <v>15</v>
      </c>
      <c r="AK228" s="1039"/>
      <c r="AL228" s="131"/>
    </row>
    <row r="229" spans="1:38" ht="21.75" customHeight="1">
      <c r="A229" s="624" t="s">
        <v>123</v>
      </c>
      <c r="B229" s="624"/>
      <c r="C229" s="624"/>
      <c r="D229" s="624"/>
      <c r="E229" s="624"/>
      <c r="F229" s="615">
        <v>477</v>
      </c>
      <c r="G229" s="616"/>
      <c r="H229" s="625">
        <v>169</v>
      </c>
      <c r="I229" s="625"/>
      <c r="J229" s="615">
        <v>308</v>
      </c>
      <c r="K229" s="616"/>
      <c r="L229" s="625">
        <v>410</v>
      </c>
      <c r="M229" s="625"/>
      <c r="N229" s="615">
        <v>153</v>
      </c>
      <c r="O229" s="616"/>
      <c r="P229" s="1264">
        <v>257</v>
      </c>
      <c r="Q229" s="1264"/>
      <c r="R229" s="615">
        <v>413</v>
      </c>
      <c r="S229" s="616"/>
      <c r="T229" s="615">
        <v>160</v>
      </c>
      <c r="U229" s="616"/>
      <c r="V229" s="1265">
        <v>253</v>
      </c>
      <c r="W229" s="1266"/>
      <c r="X229" s="615">
        <v>295</v>
      </c>
      <c r="Y229" s="616"/>
      <c r="Z229" s="615">
        <v>128</v>
      </c>
      <c r="AA229" s="616"/>
      <c r="AB229" s="1265">
        <v>167</v>
      </c>
      <c r="AC229" s="1266"/>
      <c r="AD229" s="617">
        <v>19</v>
      </c>
      <c r="AE229" s="618"/>
      <c r="AF229" s="626">
        <v>17.7</v>
      </c>
      <c r="AG229" s="627"/>
      <c r="AH229" s="1341">
        <v>19.1</v>
      </c>
      <c r="AI229" s="1342"/>
      <c r="AJ229" s="1038">
        <f t="shared" si="6"/>
        <v>16</v>
      </c>
      <c r="AK229" s="1039"/>
      <c r="AL229" s="131"/>
    </row>
    <row r="230" spans="1:38" ht="21.75" customHeight="1">
      <c r="A230" s="606" t="s">
        <v>91</v>
      </c>
      <c r="B230" s="606"/>
      <c r="C230" s="606"/>
      <c r="D230" s="606"/>
      <c r="E230" s="606"/>
      <c r="F230" s="470">
        <v>953</v>
      </c>
      <c r="G230" s="472"/>
      <c r="H230" s="471">
        <v>505</v>
      </c>
      <c r="I230" s="471"/>
      <c r="J230" s="470">
        <v>449</v>
      </c>
      <c r="K230" s="472"/>
      <c r="L230" s="471">
        <v>1000</v>
      </c>
      <c r="M230" s="471"/>
      <c r="N230" s="470">
        <v>521</v>
      </c>
      <c r="O230" s="472"/>
      <c r="P230" s="471">
        <v>479</v>
      </c>
      <c r="Q230" s="471"/>
      <c r="R230" s="470">
        <v>960</v>
      </c>
      <c r="S230" s="472"/>
      <c r="T230" s="607">
        <v>462</v>
      </c>
      <c r="U230" s="608"/>
      <c r="V230" s="470">
        <v>498</v>
      </c>
      <c r="W230" s="472"/>
      <c r="X230" s="470">
        <v>878</v>
      </c>
      <c r="Y230" s="472"/>
      <c r="Z230" s="607">
        <v>424</v>
      </c>
      <c r="AA230" s="608"/>
      <c r="AB230" s="470">
        <v>454</v>
      </c>
      <c r="AC230" s="472"/>
      <c r="AD230" s="628">
        <v>38</v>
      </c>
      <c r="AE230" s="629"/>
      <c r="AF230" s="569">
        <v>43.2</v>
      </c>
      <c r="AG230" s="571"/>
      <c r="AH230" s="1343">
        <v>44.4</v>
      </c>
      <c r="AI230" s="1344"/>
      <c r="AJ230" s="1343">
        <f t="shared" si="6"/>
        <v>47.7</v>
      </c>
      <c r="AK230" s="1345"/>
      <c r="AL230" s="131"/>
    </row>
    <row r="231" spans="1:38" ht="21.75" customHeight="1">
      <c r="A231" s="623" t="s">
        <v>652</v>
      </c>
      <c r="B231" s="623"/>
      <c r="C231" s="623"/>
      <c r="D231" s="623"/>
      <c r="E231" s="623"/>
      <c r="F231" s="470">
        <v>282</v>
      </c>
      <c r="G231" s="472"/>
      <c r="H231" s="471">
        <v>158</v>
      </c>
      <c r="I231" s="471"/>
      <c r="J231" s="470">
        <v>124</v>
      </c>
      <c r="K231" s="472"/>
      <c r="L231" s="471">
        <v>316</v>
      </c>
      <c r="M231" s="471"/>
      <c r="N231" s="470">
        <v>168</v>
      </c>
      <c r="O231" s="472"/>
      <c r="P231" s="471">
        <v>148</v>
      </c>
      <c r="Q231" s="471"/>
      <c r="R231" s="470">
        <v>242</v>
      </c>
      <c r="S231" s="472"/>
      <c r="T231" s="470">
        <v>135</v>
      </c>
      <c r="U231" s="472"/>
      <c r="V231" s="470">
        <v>107</v>
      </c>
      <c r="W231" s="472"/>
      <c r="X231" s="470">
        <v>201</v>
      </c>
      <c r="Y231" s="472"/>
      <c r="Z231" s="470">
        <v>112</v>
      </c>
      <c r="AA231" s="472"/>
      <c r="AB231" s="470">
        <v>89</v>
      </c>
      <c r="AC231" s="472"/>
      <c r="AD231" s="452">
        <v>11.2</v>
      </c>
      <c r="AE231" s="454"/>
      <c r="AF231" s="452">
        <v>13.6</v>
      </c>
      <c r="AG231" s="454"/>
      <c r="AH231" s="1038">
        <v>11.2</v>
      </c>
      <c r="AI231" s="1040"/>
      <c r="AJ231" s="1038">
        <f t="shared" si="6"/>
        <v>10.9</v>
      </c>
      <c r="AK231" s="1039"/>
      <c r="AL231" s="131"/>
    </row>
    <row r="232" spans="1:38" ht="21.75" customHeight="1">
      <c r="A232" s="623" t="s">
        <v>118</v>
      </c>
      <c r="B232" s="623"/>
      <c r="C232" s="623"/>
      <c r="D232" s="623"/>
      <c r="E232" s="623"/>
      <c r="F232" s="470">
        <v>11</v>
      </c>
      <c r="G232" s="472"/>
      <c r="H232" s="471">
        <v>3</v>
      </c>
      <c r="I232" s="471"/>
      <c r="J232" s="470">
        <v>8</v>
      </c>
      <c r="K232" s="472"/>
      <c r="L232" s="471">
        <v>20</v>
      </c>
      <c r="M232" s="471"/>
      <c r="N232" s="470">
        <v>9</v>
      </c>
      <c r="O232" s="472"/>
      <c r="P232" s="471">
        <v>11</v>
      </c>
      <c r="Q232" s="471"/>
      <c r="R232" s="470">
        <v>12</v>
      </c>
      <c r="S232" s="472"/>
      <c r="T232" s="470">
        <v>4</v>
      </c>
      <c r="U232" s="472"/>
      <c r="V232" s="470">
        <v>8</v>
      </c>
      <c r="W232" s="472"/>
      <c r="X232" s="470">
        <v>13</v>
      </c>
      <c r="Y232" s="472"/>
      <c r="Z232" s="470">
        <v>3</v>
      </c>
      <c r="AA232" s="472"/>
      <c r="AB232" s="470">
        <v>10</v>
      </c>
      <c r="AC232" s="472"/>
      <c r="AD232" s="452">
        <v>0.4</v>
      </c>
      <c r="AE232" s="454"/>
      <c r="AF232" s="452">
        <v>0.9</v>
      </c>
      <c r="AG232" s="454"/>
      <c r="AH232" s="1038">
        <v>0.5</v>
      </c>
      <c r="AI232" s="1040"/>
      <c r="AJ232" s="1038">
        <f t="shared" si="6"/>
        <v>0.7</v>
      </c>
      <c r="AK232" s="1039"/>
      <c r="AL232" s="131"/>
    </row>
    <row r="233" spans="1:38" ht="21.75" customHeight="1">
      <c r="A233" s="623" t="s">
        <v>95</v>
      </c>
      <c r="B233" s="623"/>
      <c r="C233" s="623"/>
      <c r="D233" s="623"/>
      <c r="E233" s="623"/>
      <c r="F233" s="470">
        <v>1</v>
      </c>
      <c r="G233" s="472"/>
      <c r="H233" s="892" t="s">
        <v>621</v>
      </c>
      <c r="I233" s="892"/>
      <c r="J233" s="470">
        <v>1</v>
      </c>
      <c r="K233" s="472"/>
      <c r="L233" s="471">
        <v>3</v>
      </c>
      <c r="M233" s="471"/>
      <c r="N233" s="1027">
        <v>1</v>
      </c>
      <c r="O233" s="1028"/>
      <c r="P233" s="471">
        <v>2</v>
      </c>
      <c r="Q233" s="471"/>
      <c r="R233" s="470">
        <v>1</v>
      </c>
      <c r="S233" s="472"/>
      <c r="T233" s="470">
        <v>1</v>
      </c>
      <c r="U233" s="472"/>
      <c r="V233" s="470" t="s">
        <v>102</v>
      </c>
      <c r="W233" s="472"/>
      <c r="X233" s="470">
        <v>7</v>
      </c>
      <c r="Y233" s="472"/>
      <c r="Z233" s="470">
        <v>4</v>
      </c>
      <c r="AA233" s="472"/>
      <c r="AB233" s="470">
        <v>3</v>
      </c>
      <c r="AC233" s="472"/>
      <c r="AD233" s="495">
        <v>0</v>
      </c>
      <c r="AE233" s="496"/>
      <c r="AF233" s="452">
        <v>0.1</v>
      </c>
      <c r="AG233" s="454"/>
      <c r="AH233" s="1038">
        <v>0</v>
      </c>
      <c r="AI233" s="1040"/>
      <c r="AJ233" s="1038">
        <f t="shared" si="6"/>
        <v>0.4</v>
      </c>
      <c r="AK233" s="1039"/>
      <c r="AL233" s="131"/>
    </row>
    <row r="234" spans="1:38" ht="21.75" customHeight="1">
      <c r="A234" s="623" t="s">
        <v>92</v>
      </c>
      <c r="B234" s="623"/>
      <c r="C234" s="623"/>
      <c r="D234" s="623"/>
      <c r="E234" s="623"/>
      <c r="F234" s="470">
        <v>75</v>
      </c>
      <c r="G234" s="472"/>
      <c r="H234" s="471">
        <v>64</v>
      </c>
      <c r="I234" s="471"/>
      <c r="J234" s="470">
        <v>11</v>
      </c>
      <c r="K234" s="472"/>
      <c r="L234" s="471">
        <v>60</v>
      </c>
      <c r="M234" s="471"/>
      <c r="N234" s="470">
        <v>53</v>
      </c>
      <c r="O234" s="472"/>
      <c r="P234" s="471">
        <v>7</v>
      </c>
      <c r="Q234" s="471"/>
      <c r="R234" s="470">
        <v>45</v>
      </c>
      <c r="S234" s="472"/>
      <c r="T234" s="470">
        <v>39</v>
      </c>
      <c r="U234" s="472"/>
      <c r="V234" s="470">
        <v>6</v>
      </c>
      <c r="W234" s="472"/>
      <c r="X234" s="470">
        <v>59</v>
      </c>
      <c r="Y234" s="472"/>
      <c r="Z234" s="470">
        <v>51</v>
      </c>
      <c r="AA234" s="472"/>
      <c r="AB234" s="470">
        <v>8</v>
      </c>
      <c r="AC234" s="472"/>
      <c r="AD234" s="495">
        <v>3</v>
      </c>
      <c r="AE234" s="496"/>
      <c r="AF234" s="452">
        <v>2.6</v>
      </c>
      <c r="AG234" s="454"/>
      <c r="AH234" s="1038">
        <v>2.1</v>
      </c>
      <c r="AI234" s="1040"/>
      <c r="AJ234" s="1038">
        <f t="shared" si="6"/>
        <v>3.2</v>
      </c>
      <c r="AK234" s="1039"/>
      <c r="AL234" s="131"/>
    </row>
    <row r="235" spans="1:38" ht="21.75" customHeight="1">
      <c r="A235" s="623" t="s">
        <v>115</v>
      </c>
      <c r="B235" s="623"/>
      <c r="C235" s="623"/>
      <c r="D235" s="623"/>
      <c r="E235" s="623"/>
      <c r="F235" s="470">
        <v>7</v>
      </c>
      <c r="G235" s="472"/>
      <c r="H235" s="471">
        <v>7</v>
      </c>
      <c r="I235" s="471"/>
      <c r="J235" s="1027" t="s">
        <v>621</v>
      </c>
      <c r="K235" s="1028"/>
      <c r="L235" s="471">
        <v>9</v>
      </c>
      <c r="M235" s="471"/>
      <c r="N235" s="470">
        <v>8</v>
      </c>
      <c r="O235" s="472"/>
      <c r="P235" s="892">
        <v>1</v>
      </c>
      <c r="Q235" s="892"/>
      <c r="R235" s="470" t="s">
        <v>102</v>
      </c>
      <c r="S235" s="472"/>
      <c r="T235" s="470" t="s">
        <v>102</v>
      </c>
      <c r="U235" s="472"/>
      <c r="V235" s="470" t="s">
        <v>102</v>
      </c>
      <c r="W235" s="472"/>
      <c r="X235" s="470">
        <v>5</v>
      </c>
      <c r="Y235" s="472"/>
      <c r="Z235" s="470">
        <v>5</v>
      </c>
      <c r="AA235" s="472"/>
      <c r="AB235" s="470" t="s">
        <v>970</v>
      </c>
      <c r="AC235" s="472"/>
      <c r="AD235" s="452">
        <v>0.3</v>
      </c>
      <c r="AE235" s="454"/>
      <c r="AF235" s="452">
        <v>0.4</v>
      </c>
      <c r="AG235" s="454"/>
      <c r="AH235" s="1038">
        <v>0</v>
      </c>
      <c r="AI235" s="1040"/>
      <c r="AJ235" s="1038">
        <f t="shared" si="6"/>
        <v>0.3</v>
      </c>
      <c r="AK235" s="1039"/>
      <c r="AL235" s="131"/>
    </row>
    <row r="236" spans="1:38" ht="21.75" customHeight="1">
      <c r="A236" s="623" t="s">
        <v>653</v>
      </c>
      <c r="B236" s="623"/>
      <c r="C236" s="623"/>
      <c r="D236" s="623"/>
      <c r="E236" s="623"/>
      <c r="F236" s="470">
        <v>483</v>
      </c>
      <c r="G236" s="472"/>
      <c r="H236" s="471">
        <v>201</v>
      </c>
      <c r="I236" s="471"/>
      <c r="J236" s="470">
        <v>282</v>
      </c>
      <c r="K236" s="472"/>
      <c r="L236" s="471">
        <v>503</v>
      </c>
      <c r="M236" s="471"/>
      <c r="N236" s="470">
        <v>215</v>
      </c>
      <c r="O236" s="472"/>
      <c r="P236" s="471">
        <v>288</v>
      </c>
      <c r="Q236" s="471"/>
      <c r="R236" s="470">
        <v>574</v>
      </c>
      <c r="S236" s="472"/>
      <c r="T236" s="470">
        <v>222</v>
      </c>
      <c r="U236" s="472"/>
      <c r="V236" s="470">
        <v>352</v>
      </c>
      <c r="W236" s="472"/>
      <c r="X236" s="470">
        <v>517</v>
      </c>
      <c r="Y236" s="472"/>
      <c r="Z236" s="470">
        <v>191</v>
      </c>
      <c r="AA236" s="472"/>
      <c r="AB236" s="470">
        <v>326</v>
      </c>
      <c r="AC236" s="472"/>
      <c r="AD236" s="452">
        <v>19.2</v>
      </c>
      <c r="AE236" s="454"/>
      <c r="AF236" s="452">
        <v>21.7</v>
      </c>
      <c r="AG236" s="454"/>
      <c r="AH236" s="1038">
        <v>26.6</v>
      </c>
      <c r="AI236" s="1040"/>
      <c r="AJ236" s="1038">
        <f t="shared" si="6"/>
        <v>28.1</v>
      </c>
      <c r="AK236" s="1039"/>
      <c r="AL236" s="131"/>
    </row>
    <row r="237" spans="1:38" ht="21.75" customHeight="1">
      <c r="A237" s="623" t="s">
        <v>116</v>
      </c>
      <c r="B237" s="623"/>
      <c r="C237" s="623"/>
      <c r="D237" s="623"/>
      <c r="E237" s="623"/>
      <c r="F237" s="470">
        <v>94</v>
      </c>
      <c r="G237" s="472"/>
      <c r="H237" s="471">
        <v>71</v>
      </c>
      <c r="I237" s="471"/>
      <c r="J237" s="470">
        <v>23</v>
      </c>
      <c r="K237" s="472"/>
      <c r="L237" s="471">
        <v>89</v>
      </c>
      <c r="M237" s="471"/>
      <c r="N237" s="470">
        <v>67</v>
      </c>
      <c r="O237" s="472"/>
      <c r="P237" s="471">
        <v>22</v>
      </c>
      <c r="Q237" s="471"/>
      <c r="R237" s="470">
        <v>86</v>
      </c>
      <c r="S237" s="472"/>
      <c r="T237" s="470">
        <v>61</v>
      </c>
      <c r="U237" s="472"/>
      <c r="V237" s="470">
        <v>25</v>
      </c>
      <c r="W237" s="472"/>
      <c r="X237" s="470">
        <v>76</v>
      </c>
      <c r="Y237" s="472"/>
      <c r="Z237" s="470">
        <v>58</v>
      </c>
      <c r="AA237" s="472"/>
      <c r="AB237" s="470">
        <v>18</v>
      </c>
      <c r="AC237" s="472"/>
      <c r="AD237" s="452">
        <v>3.8</v>
      </c>
      <c r="AE237" s="454"/>
      <c r="AF237" s="452">
        <v>3.9</v>
      </c>
      <c r="AG237" s="454"/>
      <c r="AH237" s="1038">
        <v>4</v>
      </c>
      <c r="AI237" s="1040"/>
      <c r="AJ237" s="1038">
        <f t="shared" si="6"/>
        <v>4.1</v>
      </c>
      <c r="AK237" s="1039"/>
      <c r="AL237" s="131"/>
    </row>
    <row r="238" spans="1:38" ht="21.75" customHeight="1" thickBot="1">
      <c r="A238" s="630" t="s">
        <v>117</v>
      </c>
      <c r="B238" s="630"/>
      <c r="C238" s="630"/>
      <c r="D238" s="630"/>
      <c r="E238" s="630"/>
      <c r="F238" s="1261">
        <v>1</v>
      </c>
      <c r="G238" s="1262"/>
      <c r="H238" s="1263">
        <v>1</v>
      </c>
      <c r="I238" s="1263"/>
      <c r="J238" s="1261" t="s">
        <v>621</v>
      </c>
      <c r="K238" s="1262"/>
      <c r="L238" s="479" t="s">
        <v>621</v>
      </c>
      <c r="M238" s="479"/>
      <c r="N238" s="478" t="s">
        <v>621</v>
      </c>
      <c r="O238" s="480"/>
      <c r="P238" s="1192" t="s">
        <v>621</v>
      </c>
      <c r="Q238" s="1192"/>
      <c r="R238" s="900">
        <v>1</v>
      </c>
      <c r="S238" s="901"/>
      <c r="T238" s="900">
        <v>1</v>
      </c>
      <c r="U238" s="901"/>
      <c r="V238" s="900" t="s">
        <v>541</v>
      </c>
      <c r="W238" s="901"/>
      <c r="X238" s="900" t="s">
        <v>72</v>
      </c>
      <c r="Y238" s="901"/>
      <c r="Z238" s="900" t="s">
        <v>970</v>
      </c>
      <c r="AA238" s="901"/>
      <c r="AB238" s="900" t="s">
        <v>970</v>
      </c>
      <c r="AC238" s="901"/>
      <c r="AD238" s="971">
        <v>0</v>
      </c>
      <c r="AE238" s="972"/>
      <c r="AF238" s="499">
        <v>0</v>
      </c>
      <c r="AG238" s="500"/>
      <c r="AH238" s="1355">
        <v>0</v>
      </c>
      <c r="AI238" s="1356"/>
      <c r="AJ238" s="1353" t="s">
        <v>72</v>
      </c>
      <c r="AK238" s="1354"/>
      <c r="AL238" s="131"/>
    </row>
    <row r="239" spans="2:32" ht="21.75" customHeight="1">
      <c r="B239" s="55" t="s">
        <v>643</v>
      </c>
      <c r="F239" s="27"/>
      <c r="G239" s="27"/>
      <c r="H239" s="27"/>
      <c r="I239" s="27"/>
      <c r="J239" s="27"/>
      <c r="K239" s="27"/>
      <c r="L239" s="27"/>
      <c r="M239" s="27"/>
      <c r="N239" s="27"/>
      <c r="O239" s="27"/>
      <c r="P239" s="27"/>
      <c r="Q239" s="27"/>
      <c r="R239" s="55" t="s">
        <v>939</v>
      </c>
      <c r="S239" s="27"/>
      <c r="T239" s="27"/>
      <c r="U239" s="27"/>
      <c r="V239" s="27"/>
      <c r="W239" s="27"/>
      <c r="X239" s="27"/>
      <c r="Y239" s="27"/>
      <c r="Z239" s="27"/>
      <c r="AA239" s="1196" t="s">
        <v>127</v>
      </c>
      <c r="AB239" s="1196"/>
      <c r="AC239" s="1196"/>
      <c r="AD239" s="1196"/>
      <c r="AE239" s="1196"/>
      <c r="AF239" s="1196"/>
    </row>
    <row r="240" spans="1:38" ht="19.5" thickBot="1">
      <c r="A240" s="1143" t="s">
        <v>128</v>
      </c>
      <c r="B240" s="1143"/>
      <c r="C240" s="1143"/>
      <c r="D240" s="1143"/>
      <c r="E240" s="1143"/>
      <c r="AE240" s="1350" t="s">
        <v>904</v>
      </c>
      <c r="AF240" s="1350"/>
      <c r="AG240" s="1350"/>
      <c r="AH240" s="1350"/>
      <c r="AI240" s="1350"/>
      <c r="AJ240" s="1350"/>
      <c r="AK240" s="60"/>
      <c r="AL240" s="55" t="s">
        <v>768</v>
      </c>
    </row>
    <row r="241" spans="1:38" ht="16.5" customHeight="1">
      <c r="A241" s="1269" t="s">
        <v>132</v>
      </c>
      <c r="B241" s="1270"/>
      <c r="C241" s="1270"/>
      <c r="D241" s="1270"/>
      <c r="E241" s="1270"/>
      <c r="F241" s="978" t="s">
        <v>716</v>
      </c>
      <c r="G241" s="978"/>
      <c r="H241" s="978"/>
      <c r="I241" s="978"/>
      <c r="J241" s="978" t="s">
        <v>717</v>
      </c>
      <c r="K241" s="978"/>
      <c r="L241" s="978"/>
      <c r="M241" s="978"/>
      <c r="N241" s="978" t="s">
        <v>659</v>
      </c>
      <c r="O241" s="1304"/>
      <c r="P241" s="1304"/>
      <c r="Q241" s="1304"/>
      <c r="R241" s="271" t="s">
        <v>662</v>
      </c>
      <c r="S241" s="272"/>
      <c r="T241" s="272"/>
      <c r="U241" s="289"/>
      <c r="V241" s="287" t="s">
        <v>742</v>
      </c>
      <c r="W241" s="287"/>
      <c r="X241" s="287"/>
      <c r="Y241" s="271"/>
      <c r="Z241" s="287" t="s">
        <v>777</v>
      </c>
      <c r="AA241" s="287"/>
      <c r="AB241" s="287"/>
      <c r="AC241" s="271"/>
      <c r="AE241" s="984" t="s">
        <v>154</v>
      </c>
      <c r="AF241" s="978"/>
      <c r="AG241" s="978" t="s">
        <v>917</v>
      </c>
      <c r="AH241" s="978"/>
      <c r="AI241" s="982" t="s">
        <v>918</v>
      </c>
      <c r="AJ241" s="984"/>
      <c r="AK241" s="982" t="s">
        <v>919</v>
      </c>
      <c r="AL241" s="983"/>
    </row>
    <row r="242" spans="1:38" ht="16.5" customHeight="1">
      <c r="A242" s="1271"/>
      <c r="B242" s="1272"/>
      <c r="C242" s="1272"/>
      <c r="D242" s="1272"/>
      <c r="E242" s="1272"/>
      <c r="F242" s="898" t="s">
        <v>718</v>
      </c>
      <c r="G242" s="898"/>
      <c r="H242" s="898" t="s">
        <v>719</v>
      </c>
      <c r="I242" s="898"/>
      <c r="J242" s="898" t="s">
        <v>718</v>
      </c>
      <c r="K242" s="898"/>
      <c r="L242" s="898" t="s">
        <v>719</v>
      </c>
      <c r="M242" s="898"/>
      <c r="N242" s="898" t="s">
        <v>718</v>
      </c>
      <c r="O242" s="898"/>
      <c r="P242" s="898" t="s">
        <v>719</v>
      </c>
      <c r="Q242" s="898"/>
      <c r="R242" s="898" t="s">
        <v>718</v>
      </c>
      <c r="S242" s="898"/>
      <c r="T242" s="899" t="s">
        <v>719</v>
      </c>
      <c r="U242" s="903"/>
      <c r="V242" s="898" t="s">
        <v>133</v>
      </c>
      <c r="W242" s="898"/>
      <c r="X242" s="898" t="s">
        <v>134</v>
      </c>
      <c r="Y242" s="899"/>
      <c r="Z242" s="898" t="s">
        <v>133</v>
      </c>
      <c r="AA242" s="898"/>
      <c r="AB242" s="898" t="s">
        <v>134</v>
      </c>
      <c r="AC242" s="899"/>
      <c r="AE242" s="922" t="s">
        <v>905</v>
      </c>
      <c r="AF242" s="895"/>
      <c r="AG242" s="1332">
        <v>165.1</v>
      </c>
      <c r="AH242" s="1333"/>
      <c r="AI242" s="1332">
        <v>215.7</v>
      </c>
      <c r="AJ242" s="1333"/>
      <c r="AK242" s="1332">
        <v>261.5</v>
      </c>
      <c r="AL242" s="1361"/>
    </row>
    <row r="243" spans="1:38" ht="16.5" customHeight="1">
      <c r="A243" s="1026"/>
      <c r="B243" s="1026"/>
      <c r="C243" s="1026"/>
      <c r="D243" s="1026"/>
      <c r="E243" s="1026"/>
      <c r="F243" s="894"/>
      <c r="G243" s="895"/>
      <c r="H243" s="893" t="s">
        <v>720</v>
      </c>
      <c r="I243" s="893"/>
      <c r="J243" s="894"/>
      <c r="K243" s="895"/>
      <c r="L243" s="893" t="s">
        <v>720</v>
      </c>
      <c r="M243" s="893"/>
      <c r="N243" s="894"/>
      <c r="O243" s="895"/>
      <c r="P243" s="893" t="s">
        <v>720</v>
      </c>
      <c r="Q243" s="893"/>
      <c r="R243" s="894"/>
      <c r="S243" s="895"/>
      <c r="T243" s="894" t="s">
        <v>720</v>
      </c>
      <c r="U243" s="895"/>
      <c r="V243" s="894"/>
      <c r="W243" s="895"/>
      <c r="X243" s="893" t="s">
        <v>135</v>
      </c>
      <c r="Y243" s="893"/>
      <c r="Z243" s="894"/>
      <c r="AA243" s="895"/>
      <c r="AB243" s="893" t="s">
        <v>135</v>
      </c>
      <c r="AC243" s="893"/>
      <c r="AE243" s="923" t="s">
        <v>906</v>
      </c>
      <c r="AF243" s="897"/>
      <c r="AG243" s="969">
        <v>164.3</v>
      </c>
      <c r="AH243" s="970"/>
      <c r="AI243" s="969">
        <v>213.2</v>
      </c>
      <c r="AJ243" s="970"/>
      <c r="AK243" s="969">
        <v>255.9</v>
      </c>
      <c r="AL243" s="1357"/>
    </row>
    <row r="244" spans="1:38" ht="16.5" customHeight="1">
      <c r="A244" s="1244" t="s">
        <v>129</v>
      </c>
      <c r="B244" s="1244"/>
      <c r="C244" s="1244"/>
      <c r="D244" s="1244"/>
      <c r="E244" s="1026"/>
      <c r="F244" s="896">
        <v>276</v>
      </c>
      <c r="G244" s="897"/>
      <c r="H244" s="902">
        <v>1339</v>
      </c>
      <c r="I244" s="902"/>
      <c r="J244" s="904">
        <v>269</v>
      </c>
      <c r="K244" s="905"/>
      <c r="L244" s="902">
        <v>1566</v>
      </c>
      <c r="M244" s="902"/>
      <c r="N244" s="904">
        <v>255</v>
      </c>
      <c r="O244" s="905"/>
      <c r="P244" s="902">
        <v>1416</v>
      </c>
      <c r="Q244" s="902"/>
      <c r="R244" s="904">
        <v>222</v>
      </c>
      <c r="S244" s="905"/>
      <c r="T244" s="904">
        <v>1116</v>
      </c>
      <c r="U244" s="905"/>
      <c r="V244" s="904">
        <v>243</v>
      </c>
      <c r="W244" s="905"/>
      <c r="X244" s="902">
        <v>1253</v>
      </c>
      <c r="Y244" s="902"/>
      <c r="Z244" s="904">
        <v>223</v>
      </c>
      <c r="AA244" s="905"/>
      <c r="AB244" s="902">
        <v>1071</v>
      </c>
      <c r="AC244" s="902"/>
      <c r="AE244" s="923" t="s">
        <v>907</v>
      </c>
      <c r="AF244" s="897"/>
      <c r="AG244" s="969">
        <v>170.8</v>
      </c>
      <c r="AH244" s="970"/>
      <c r="AI244" s="969">
        <v>213.5</v>
      </c>
      <c r="AJ244" s="970"/>
      <c r="AK244" s="969">
        <v>254.8</v>
      </c>
      <c r="AL244" s="1357"/>
    </row>
    <row r="245" spans="1:38" ht="16.5" customHeight="1">
      <c r="A245" s="1244" t="s">
        <v>741</v>
      </c>
      <c r="B245" s="1244"/>
      <c r="C245" s="1244"/>
      <c r="D245" s="1244"/>
      <c r="E245" s="1026"/>
      <c r="F245" s="896">
        <v>5</v>
      </c>
      <c r="G245" s="897"/>
      <c r="H245" s="893">
        <v>44</v>
      </c>
      <c r="I245" s="893"/>
      <c r="J245" s="896">
        <v>5</v>
      </c>
      <c r="K245" s="897"/>
      <c r="L245" s="893">
        <v>27</v>
      </c>
      <c r="M245" s="893"/>
      <c r="N245" s="896">
        <v>4</v>
      </c>
      <c r="O245" s="897"/>
      <c r="P245" s="893">
        <v>22</v>
      </c>
      <c r="Q245" s="893"/>
      <c r="R245" s="896">
        <v>4</v>
      </c>
      <c r="S245" s="897"/>
      <c r="T245" s="896">
        <v>35</v>
      </c>
      <c r="U245" s="897"/>
      <c r="V245" s="896">
        <v>5</v>
      </c>
      <c r="W245" s="897"/>
      <c r="X245" s="893">
        <v>36</v>
      </c>
      <c r="Y245" s="893"/>
      <c r="Z245" s="896">
        <v>6</v>
      </c>
      <c r="AA245" s="897"/>
      <c r="AB245" s="893">
        <v>55</v>
      </c>
      <c r="AC245" s="893"/>
      <c r="AE245" s="923" t="s">
        <v>908</v>
      </c>
      <c r="AF245" s="897"/>
      <c r="AG245" s="969">
        <v>158.5</v>
      </c>
      <c r="AH245" s="970"/>
      <c r="AI245" s="969">
        <v>211</v>
      </c>
      <c r="AJ245" s="970"/>
      <c r="AK245" s="969">
        <v>258.6</v>
      </c>
      <c r="AL245" s="1357"/>
    </row>
    <row r="246" spans="1:38" ht="16.5" customHeight="1">
      <c r="A246" s="1244" t="s">
        <v>86</v>
      </c>
      <c r="B246" s="1026"/>
      <c r="C246" s="1026"/>
      <c r="D246" s="1026"/>
      <c r="E246" s="906"/>
      <c r="F246" s="896" t="s">
        <v>621</v>
      </c>
      <c r="G246" s="906"/>
      <c r="H246" s="896" t="s">
        <v>621</v>
      </c>
      <c r="I246" s="897"/>
      <c r="J246" s="896" t="s">
        <v>621</v>
      </c>
      <c r="K246" s="906"/>
      <c r="L246" s="896" t="s">
        <v>621</v>
      </c>
      <c r="M246" s="897"/>
      <c r="N246" s="896" t="s">
        <v>621</v>
      </c>
      <c r="O246" s="906"/>
      <c r="P246" s="896" t="s">
        <v>621</v>
      </c>
      <c r="Q246" s="897"/>
      <c r="R246" s="896">
        <v>2</v>
      </c>
      <c r="S246" s="897"/>
      <c r="T246" s="896">
        <v>13</v>
      </c>
      <c r="U246" s="897"/>
      <c r="V246" s="896">
        <v>2</v>
      </c>
      <c r="W246" s="906"/>
      <c r="X246" s="896">
        <v>10</v>
      </c>
      <c r="Y246" s="923"/>
      <c r="Z246" s="896">
        <v>1</v>
      </c>
      <c r="AA246" s="906"/>
      <c r="AB246" s="896">
        <v>1</v>
      </c>
      <c r="AC246" s="923"/>
      <c r="AE246" s="923" t="s">
        <v>909</v>
      </c>
      <c r="AF246" s="897"/>
      <c r="AG246" s="969">
        <v>154.2</v>
      </c>
      <c r="AH246" s="970"/>
      <c r="AI246" s="969">
        <v>195.4</v>
      </c>
      <c r="AJ246" s="970"/>
      <c r="AK246" s="969">
        <v>240</v>
      </c>
      <c r="AL246" s="1357"/>
    </row>
    <row r="247" spans="1:38" ht="16.5" customHeight="1">
      <c r="A247" s="1244" t="s">
        <v>87</v>
      </c>
      <c r="B247" s="1244"/>
      <c r="C247" s="1244"/>
      <c r="D247" s="1244"/>
      <c r="E247" s="1026"/>
      <c r="F247" s="896">
        <v>49</v>
      </c>
      <c r="G247" s="897"/>
      <c r="H247" s="893">
        <v>250</v>
      </c>
      <c r="I247" s="893"/>
      <c r="J247" s="896">
        <v>46</v>
      </c>
      <c r="K247" s="897"/>
      <c r="L247" s="893">
        <v>365</v>
      </c>
      <c r="M247" s="893"/>
      <c r="N247" s="896">
        <v>41</v>
      </c>
      <c r="O247" s="897"/>
      <c r="P247" s="893">
        <v>271</v>
      </c>
      <c r="Q247" s="893"/>
      <c r="R247" s="896">
        <v>43</v>
      </c>
      <c r="S247" s="897"/>
      <c r="T247" s="896">
        <v>246</v>
      </c>
      <c r="U247" s="897"/>
      <c r="V247" s="896">
        <v>38</v>
      </c>
      <c r="W247" s="897"/>
      <c r="X247" s="893">
        <v>212</v>
      </c>
      <c r="Y247" s="893"/>
      <c r="Z247" s="896">
        <v>32</v>
      </c>
      <c r="AA247" s="897"/>
      <c r="AB247" s="893">
        <v>118</v>
      </c>
      <c r="AC247" s="893"/>
      <c r="AE247" s="923" t="s">
        <v>910</v>
      </c>
      <c r="AF247" s="897"/>
      <c r="AG247" s="969">
        <v>144.8</v>
      </c>
      <c r="AH247" s="970"/>
      <c r="AI247" s="969">
        <v>194.4</v>
      </c>
      <c r="AJ247" s="970"/>
      <c r="AK247" s="969">
        <v>238.8</v>
      </c>
      <c r="AL247" s="1357"/>
    </row>
    <row r="248" spans="1:38" ht="16.5" customHeight="1">
      <c r="A248" s="623" t="s">
        <v>88</v>
      </c>
      <c r="B248" s="623"/>
      <c r="C248" s="623"/>
      <c r="D248" s="623"/>
      <c r="E248" s="1026"/>
      <c r="F248" s="896">
        <v>22</v>
      </c>
      <c r="G248" s="897"/>
      <c r="H248" s="893">
        <v>235</v>
      </c>
      <c r="I248" s="893"/>
      <c r="J248" s="896">
        <v>25</v>
      </c>
      <c r="K248" s="897"/>
      <c r="L248" s="893">
        <v>252</v>
      </c>
      <c r="M248" s="893"/>
      <c r="N248" s="896">
        <v>21</v>
      </c>
      <c r="O248" s="897"/>
      <c r="P248" s="893">
        <v>175</v>
      </c>
      <c r="Q248" s="893"/>
      <c r="R248" s="896">
        <v>22</v>
      </c>
      <c r="S248" s="897"/>
      <c r="T248" s="896">
        <v>158</v>
      </c>
      <c r="U248" s="897"/>
      <c r="V248" s="896">
        <v>22</v>
      </c>
      <c r="W248" s="897"/>
      <c r="X248" s="893">
        <v>126</v>
      </c>
      <c r="Y248" s="893"/>
      <c r="Z248" s="896">
        <v>17</v>
      </c>
      <c r="AA248" s="897"/>
      <c r="AB248" s="893">
        <v>78</v>
      </c>
      <c r="AC248" s="893"/>
      <c r="AE248" s="923" t="s">
        <v>911</v>
      </c>
      <c r="AF248" s="897"/>
      <c r="AG248" s="969">
        <v>144.3</v>
      </c>
      <c r="AH248" s="970"/>
      <c r="AI248" s="969">
        <v>191.2</v>
      </c>
      <c r="AJ248" s="970"/>
      <c r="AK248" s="969">
        <v>235.3</v>
      </c>
      <c r="AL248" s="1357"/>
    </row>
    <row r="249" spans="1:38" ht="16.5" customHeight="1">
      <c r="A249" s="623" t="s">
        <v>130</v>
      </c>
      <c r="B249" s="623"/>
      <c r="C249" s="623"/>
      <c r="D249" s="623"/>
      <c r="E249" s="1026"/>
      <c r="F249" s="896">
        <v>103</v>
      </c>
      <c r="G249" s="897"/>
      <c r="H249" s="893">
        <v>266</v>
      </c>
      <c r="I249" s="893"/>
      <c r="J249" s="896">
        <v>92</v>
      </c>
      <c r="K249" s="897"/>
      <c r="L249" s="893">
        <v>275</v>
      </c>
      <c r="M249" s="893"/>
      <c r="N249" s="896">
        <v>85</v>
      </c>
      <c r="O249" s="897"/>
      <c r="P249" s="893">
        <v>267</v>
      </c>
      <c r="Q249" s="893"/>
      <c r="R249" s="896">
        <v>57</v>
      </c>
      <c r="S249" s="897"/>
      <c r="T249" s="896">
        <v>193</v>
      </c>
      <c r="U249" s="897"/>
      <c r="V249" s="896">
        <v>55</v>
      </c>
      <c r="W249" s="897"/>
      <c r="X249" s="893">
        <v>181</v>
      </c>
      <c r="Y249" s="893"/>
      <c r="Z249" s="896">
        <v>55</v>
      </c>
      <c r="AA249" s="897"/>
      <c r="AB249" s="893">
        <v>167</v>
      </c>
      <c r="AC249" s="893"/>
      <c r="AE249" s="923" t="s">
        <v>912</v>
      </c>
      <c r="AF249" s="897"/>
      <c r="AG249" s="969">
        <v>143.3</v>
      </c>
      <c r="AH249" s="970"/>
      <c r="AI249" s="969">
        <v>186.5</v>
      </c>
      <c r="AJ249" s="970"/>
      <c r="AK249" s="969">
        <v>236.4</v>
      </c>
      <c r="AL249" s="1357"/>
    </row>
    <row r="250" spans="1:38" ht="16.5" customHeight="1">
      <c r="A250" s="657" t="s">
        <v>594</v>
      </c>
      <c r="B250" s="657"/>
      <c r="C250" s="657"/>
      <c r="D250" s="657"/>
      <c r="E250" s="1026"/>
      <c r="F250" s="896">
        <v>1</v>
      </c>
      <c r="G250" s="897"/>
      <c r="H250" s="893">
        <v>1</v>
      </c>
      <c r="I250" s="893"/>
      <c r="J250" s="896">
        <v>1</v>
      </c>
      <c r="K250" s="897"/>
      <c r="L250" s="893">
        <v>5</v>
      </c>
      <c r="M250" s="893"/>
      <c r="N250" s="896">
        <v>2</v>
      </c>
      <c r="O250" s="897"/>
      <c r="P250" s="893">
        <v>8</v>
      </c>
      <c r="Q250" s="893"/>
      <c r="R250" s="896">
        <v>2</v>
      </c>
      <c r="S250" s="897"/>
      <c r="T250" s="896">
        <v>9</v>
      </c>
      <c r="U250" s="897"/>
      <c r="V250" s="896">
        <v>2</v>
      </c>
      <c r="W250" s="897"/>
      <c r="X250" s="893">
        <v>6</v>
      </c>
      <c r="Y250" s="893"/>
      <c r="Z250" s="896">
        <v>2</v>
      </c>
      <c r="AA250" s="897"/>
      <c r="AB250" s="893">
        <v>8</v>
      </c>
      <c r="AC250" s="893"/>
      <c r="AE250" s="923" t="s">
        <v>913</v>
      </c>
      <c r="AF250" s="897"/>
      <c r="AG250" s="969">
        <v>146.4</v>
      </c>
      <c r="AH250" s="970"/>
      <c r="AI250" s="969">
        <v>190.3</v>
      </c>
      <c r="AJ250" s="970"/>
      <c r="AK250" s="969">
        <v>238.3</v>
      </c>
      <c r="AL250" s="1357"/>
    </row>
    <row r="251" spans="1:38" ht="16.5" customHeight="1">
      <c r="A251" s="623" t="s">
        <v>92</v>
      </c>
      <c r="B251" s="623"/>
      <c r="C251" s="623"/>
      <c r="D251" s="623"/>
      <c r="E251" s="1026"/>
      <c r="F251" s="896">
        <v>4</v>
      </c>
      <c r="G251" s="897"/>
      <c r="H251" s="893">
        <v>23</v>
      </c>
      <c r="I251" s="893"/>
      <c r="J251" s="896">
        <v>4</v>
      </c>
      <c r="K251" s="897"/>
      <c r="L251" s="893">
        <v>27</v>
      </c>
      <c r="M251" s="893"/>
      <c r="N251" s="896">
        <v>3</v>
      </c>
      <c r="O251" s="897"/>
      <c r="P251" s="893">
        <v>22</v>
      </c>
      <c r="Q251" s="893"/>
      <c r="R251" s="896" t="s">
        <v>621</v>
      </c>
      <c r="S251" s="897"/>
      <c r="T251" s="896" t="s">
        <v>621</v>
      </c>
      <c r="U251" s="897"/>
      <c r="V251" s="896" t="s">
        <v>721</v>
      </c>
      <c r="W251" s="897"/>
      <c r="X251" s="893" t="s">
        <v>102</v>
      </c>
      <c r="Y251" s="893"/>
      <c r="Z251" s="896">
        <v>3</v>
      </c>
      <c r="AA251" s="897"/>
      <c r="AB251" s="893">
        <v>13</v>
      </c>
      <c r="AC251" s="893"/>
      <c r="AE251" s="923" t="s">
        <v>914</v>
      </c>
      <c r="AF251" s="897"/>
      <c r="AG251" s="969">
        <v>150.6</v>
      </c>
      <c r="AH251" s="970"/>
      <c r="AI251" s="969">
        <v>192.6</v>
      </c>
      <c r="AJ251" s="970"/>
      <c r="AK251" s="969">
        <v>244.7</v>
      </c>
      <c r="AL251" s="1357"/>
    </row>
    <row r="252" spans="1:38" ht="16.5" customHeight="1">
      <c r="A252" s="623" t="s">
        <v>131</v>
      </c>
      <c r="B252" s="623"/>
      <c r="C252" s="623"/>
      <c r="D252" s="623"/>
      <c r="E252" s="1026"/>
      <c r="F252" s="896">
        <v>3</v>
      </c>
      <c r="G252" s="897"/>
      <c r="H252" s="893">
        <v>6</v>
      </c>
      <c r="I252" s="893"/>
      <c r="J252" s="896">
        <v>2</v>
      </c>
      <c r="K252" s="897"/>
      <c r="L252" s="893">
        <v>5</v>
      </c>
      <c r="M252" s="893"/>
      <c r="N252" s="896">
        <v>3</v>
      </c>
      <c r="O252" s="897"/>
      <c r="P252" s="893">
        <v>6</v>
      </c>
      <c r="Q252" s="893"/>
      <c r="R252" s="896">
        <v>1</v>
      </c>
      <c r="S252" s="897"/>
      <c r="T252" s="896">
        <v>3</v>
      </c>
      <c r="U252" s="897"/>
      <c r="V252" s="896">
        <v>3</v>
      </c>
      <c r="W252" s="897"/>
      <c r="X252" s="893">
        <v>6</v>
      </c>
      <c r="Y252" s="893"/>
      <c r="Z252" s="896">
        <v>2</v>
      </c>
      <c r="AA252" s="897"/>
      <c r="AB252" s="893">
        <v>7</v>
      </c>
      <c r="AC252" s="893"/>
      <c r="AE252" s="923" t="s">
        <v>915</v>
      </c>
      <c r="AF252" s="897"/>
      <c r="AG252" s="969">
        <v>158.3</v>
      </c>
      <c r="AH252" s="970"/>
      <c r="AI252" s="969">
        <v>198.7</v>
      </c>
      <c r="AJ252" s="970"/>
      <c r="AK252" s="969">
        <v>255.6</v>
      </c>
      <c r="AL252" s="1357"/>
    </row>
    <row r="253" spans="1:38" ht="16.5" customHeight="1">
      <c r="A253" s="623" t="s">
        <v>96</v>
      </c>
      <c r="B253" s="623"/>
      <c r="C253" s="623"/>
      <c r="D253" s="623"/>
      <c r="E253" s="1026"/>
      <c r="F253" s="896">
        <v>82</v>
      </c>
      <c r="G253" s="897"/>
      <c r="H253" s="893">
        <v>436</v>
      </c>
      <c r="I253" s="893"/>
      <c r="J253" s="896">
        <v>86</v>
      </c>
      <c r="K253" s="897"/>
      <c r="L253" s="893">
        <v>520</v>
      </c>
      <c r="M253" s="893"/>
      <c r="N253" s="896">
        <v>90</v>
      </c>
      <c r="O253" s="897"/>
      <c r="P253" s="893">
        <v>558</v>
      </c>
      <c r="Q253" s="893"/>
      <c r="R253" s="896">
        <v>88</v>
      </c>
      <c r="S253" s="897"/>
      <c r="T253" s="896">
        <v>378</v>
      </c>
      <c r="U253" s="897"/>
      <c r="V253" s="896">
        <v>110</v>
      </c>
      <c r="W253" s="897"/>
      <c r="X253" s="893">
        <v>605</v>
      </c>
      <c r="Y253" s="893"/>
      <c r="Z253" s="896">
        <v>99</v>
      </c>
      <c r="AA253" s="897"/>
      <c r="AB253" s="893">
        <v>551</v>
      </c>
      <c r="AC253" s="893"/>
      <c r="AE253" s="923" t="s">
        <v>916</v>
      </c>
      <c r="AF253" s="897"/>
      <c r="AG253" s="969">
        <v>149.6</v>
      </c>
      <c r="AH253" s="970"/>
      <c r="AI253" s="969">
        <v>183.8</v>
      </c>
      <c r="AJ253" s="970"/>
      <c r="AK253" s="969">
        <v>232.4</v>
      </c>
      <c r="AL253" s="1357"/>
    </row>
    <row r="254" spans="1:38" ht="16.5" customHeight="1" thickBot="1">
      <c r="A254" s="630" t="s">
        <v>116</v>
      </c>
      <c r="B254" s="630"/>
      <c r="C254" s="630"/>
      <c r="D254" s="630"/>
      <c r="E254" s="966"/>
      <c r="F254" s="925">
        <v>7</v>
      </c>
      <c r="G254" s="926"/>
      <c r="H254" s="1002">
        <v>78</v>
      </c>
      <c r="I254" s="1002"/>
      <c r="J254" s="925">
        <v>8</v>
      </c>
      <c r="K254" s="926"/>
      <c r="L254" s="1002">
        <v>90</v>
      </c>
      <c r="M254" s="1002"/>
      <c r="N254" s="925">
        <v>6</v>
      </c>
      <c r="O254" s="926"/>
      <c r="P254" s="1002">
        <v>87</v>
      </c>
      <c r="Q254" s="1002"/>
      <c r="R254" s="925">
        <v>3</v>
      </c>
      <c r="S254" s="926"/>
      <c r="T254" s="925">
        <v>81</v>
      </c>
      <c r="U254" s="926"/>
      <c r="V254" s="925">
        <v>6</v>
      </c>
      <c r="W254" s="926"/>
      <c r="X254" s="1002">
        <v>71</v>
      </c>
      <c r="Y254" s="1002"/>
      <c r="Z254" s="925">
        <v>6</v>
      </c>
      <c r="AA254" s="926"/>
      <c r="AB254" s="1002">
        <v>73</v>
      </c>
      <c r="AC254" s="1002"/>
      <c r="AE254" s="926" t="s">
        <v>948</v>
      </c>
      <c r="AF254" s="1301"/>
      <c r="AG254" s="1297">
        <v>144.9</v>
      </c>
      <c r="AH254" s="1297"/>
      <c r="AI254" s="1358">
        <v>176.8</v>
      </c>
      <c r="AJ254" s="1360"/>
      <c r="AK254" s="1358">
        <v>222.4</v>
      </c>
      <c r="AL254" s="1359"/>
    </row>
    <row r="255" spans="1:34" ht="16.5" customHeight="1">
      <c r="A255" s="1026"/>
      <c r="B255" s="1026"/>
      <c r="C255" s="1026"/>
      <c r="D255" s="1026"/>
      <c r="U255" s="21" t="s">
        <v>743</v>
      </c>
      <c r="V255" s="21"/>
      <c r="W255" s="21"/>
      <c r="X255" s="21"/>
      <c r="Y255" s="21"/>
      <c r="Z255" s="21"/>
      <c r="AH255" s="55" t="s">
        <v>920</v>
      </c>
    </row>
    <row r="256" spans="1:4" ht="16.5" customHeight="1">
      <c r="A256" s="1026"/>
      <c r="B256" s="1026"/>
      <c r="C256" s="1026"/>
      <c r="D256" s="1026"/>
    </row>
    <row r="257" ht="16.5" customHeight="1"/>
    <row r="258" spans="1:9" ht="18" customHeight="1" thickBot="1">
      <c r="A258" s="1245" t="s">
        <v>136</v>
      </c>
      <c r="B258" s="1245"/>
      <c r="C258" s="1245"/>
      <c r="D258" s="1245"/>
      <c r="E258" s="1245"/>
      <c r="F258" s="1245"/>
      <c r="G258" s="1245"/>
      <c r="H258" s="1245"/>
      <c r="I258" s="1245"/>
    </row>
    <row r="259" spans="1:35" ht="21" customHeight="1">
      <c r="A259" s="984" t="s">
        <v>148</v>
      </c>
      <c r="B259" s="978"/>
      <c r="C259" s="982"/>
      <c r="D259" s="1052" t="s">
        <v>858</v>
      </c>
      <c r="E259" s="1053"/>
      <c r="F259" s="1053"/>
      <c r="G259" s="1054"/>
      <c r="H259" s="1055" t="s">
        <v>859</v>
      </c>
      <c r="I259" s="1055"/>
      <c r="J259" s="978"/>
      <c r="K259" s="978"/>
      <c r="L259" s="255" t="s">
        <v>860</v>
      </c>
      <c r="M259" s="256"/>
      <c r="N259" s="256"/>
      <c r="O259" s="666"/>
      <c r="P259" s="312" t="s">
        <v>647</v>
      </c>
      <c r="Q259" s="312"/>
      <c r="R259" s="287"/>
      <c r="S259" s="287"/>
      <c r="T259" s="255" t="s">
        <v>861</v>
      </c>
      <c r="U259" s="256"/>
      <c r="V259" s="256"/>
      <c r="W259" s="666"/>
      <c r="X259" s="312" t="s">
        <v>648</v>
      </c>
      <c r="Y259" s="312"/>
      <c r="Z259" s="287"/>
      <c r="AA259" s="287"/>
      <c r="AB259" s="255" t="s">
        <v>663</v>
      </c>
      <c r="AC259" s="256"/>
      <c r="AD259" s="256"/>
      <c r="AE259" s="666"/>
      <c r="AF259" s="312" t="s">
        <v>791</v>
      </c>
      <c r="AG259" s="312"/>
      <c r="AH259" s="287"/>
      <c r="AI259" s="271"/>
    </row>
    <row r="260" spans="1:35" ht="21" customHeight="1">
      <c r="A260" s="903"/>
      <c r="B260" s="898"/>
      <c r="C260" s="899"/>
      <c r="D260" s="1146"/>
      <c r="E260" s="1146"/>
      <c r="F260" s="898" t="s">
        <v>862</v>
      </c>
      <c r="G260" s="898"/>
      <c r="H260" s="1146"/>
      <c r="I260" s="1146"/>
      <c r="J260" s="898" t="s">
        <v>862</v>
      </c>
      <c r="K260" s="898"/>
      <c r="L260" s="1146"/>
      <c r="M260" s="1146"/>
      <c r="N260" s="898" t="s">
        <v>862</v>
      </c>
      <c r="O260" s="898"/>
      <c r="P260" s="1146"/>
      <c r="Q260" s="1146"/>
      <c r="R260" s="898" t="s">
        <v>862</v>
      </c>
      <c r="S260" s="898"/>
      <c r="T260" s="1036"/>
      <c r="U260" s="1037"/>
      <c r="V260" s="898" t="s">
        <v>862</v>
      </c>
      <c r="W260" s="898"/>
      <c r="X260" s="1146"/>
      <c r="Y260" s="1146"/>
      <c r="Z260" s="898" t="s">
        <v>862</v>
      </c>
      <c r="AA260" s="898"/>
      <c r="AB260" s="1036"/>
      <c r="AC260" s="1037"/>
      <c r="AD260" s="898" t="s">
        <v>862</v>
      </c>
      <c r="AE260" s="899"/>
      <c r="AF260" s="559"/>
      <c r="AG260" s="559"/>
      <c r="AH260" s="288" t="s">
        <v>147</v>
      </c>
      <c r="AI260" s="348"/>
    </row>
    <row r="261" spans="1:35" ht="21" customHeight="1">
      <c r="A261" s="1026"/>
      <c r="B261" s="1026"/>
      <c r="C261" s="1026"/>
      <c r="D261" s="896" t="s">
        <v>863</v>
      </c>
      <c r="E261" s="923"/>
      <c r="F261" s="896" t="s">
        <v>864</v>
      </c>
      <c r="G261" s="897"/>
      <c r="H261" s="893" t="s">
        <v>863</v>
      </c>
      <c r="I261" s="893"/>
      <c r="J261" s="896" t="s">
        <v>864</v>
      </c>
      <c r="K261" s="897"/>
      <c r="L261" s="893" t="s">
        <v>863</v>
      </c>
      <c r="M261" s="893"/>
      <c r="N261" s="896" t="s">
        <v>864</v>
      </c>
      <c r="O261" s="897"/>
      <c r="P261" s="893" t="s">
        <v>863</v>
      </c>
      <c r="Q261" s="893"/>
      <c r="R261" s="896" t="s">
        <v>864</v>
      </c>
      <c r="S261" s="897"/>
      <c r="T261" s="894" t="s">
        <v>863</v>
      </c>
      <c r="U261" s="895"/>
      <c r="V261" s="896" t="s">
        <v>864</v>
      </c>
      <c r="W261" s="897"/>
      <c r="X261" s="893" t="s">
        <v>863</v>
      </c>
      <c r="Y261" s="893"/>
      <c r="Z261" s="896" t="s">
        <v>864</v>
      </c>
      <c r="AA261" s="897"/>
      <c r="AB261" s="894" t="s">
        <v>863</v>
      </c>
      <c r="AC261" s="895"/>
      <c r="AD261" s="894" t="s">
        <v>864</v>
      </c>
      <c r="AE261" s="922"/>
      <c r="AF261" s="306" t="s">
        <v>149</v>
      </c>
      <c r="AG261" s="264"/>
      <c r="AH261" s="650" t="s">
        <v>150</v>
      </c>
      <c r="AI261" s="668"/>
    </row>
    <row r="262" spans="1:35" ht="21" customHeight="1">
      <c r="A262" s="1244" t="s">
        <v>138</v>
      </c>
      <c r="B262" s="1244"/>
      <c r="C262" s="1244"/>
      <c r="D262" s="896">
        <v>738</v>
      </c>
      <c r="E262" s="923"/>
      <c r="F262" s="961">
        <v>100</v>
      </c>
      <c r="G262" s="962"/>
      <c r="H262" s="893">
        <v>696</v>
      </c>
      <c r="I262" s="893"/>
      <c r="J262" s="961">
        <v>100</v>
      </c>
      <c r="K262" s="962"/>
      <c r="L262" s="893">
        <v>672</v>
      </c>
      <c r="M262" s="893"/>
      <c r="N262" s="961">
        <v>100</v>
      </c>
      <c r="O262" s="962"/>
      <c r="P262" s="893">
        <v>639</v>
      </c>
      <c r="Q262" s="893"/>
      <c r="R262" s="961">
        <v>100</v>
      </c>
      <c r="S262" s="962"/>
      <c r="T262" s="896">
        <v>612</v>
      </c>
      <c r="U262" s="897"/>
      <c r="V262" s="961">
        <v>100</v>
      </c>
      <c r="W262" s="962"/>
      <c r="X262" s="893">
        <v>523</v>
      </c>
      <c r="Y262" s="893"/>
      <c r="Z262" s="961">
        <v>100</v>
      </c>
      <c r="AA262" s="962"/>
      <c r="AB262" s="896">
        <v>446</v>
      </c>
      <c r="AC262" s="897"/>
      <c r="AD262" s="961">
        <v>100</v>
      </c>
      <c r="AE262" s="1145"/>
      <c r="AF262" s="306">
        <v>412</v>
      </c>
      <c r="AG262" s="264"/>
      <c r="AH262" s="669">
        <v>100</v>
      </c>
      <c r="AI262" s="671"/>
    </row>
    <row r="263" spans="1:35" ht="21" customHeight="1">
      <c r="A263" s="1244" t="s">
        <v>139</v>
      </c>
      <c r="B263" s="1244"/>
      <c r="C263" s="1244"/>
      <c r="D263" s="896" t="s">
        <v>621</v>
      </c>
      <c r="E263" s="923"/>
      <c r="F263" s="896" t="s">
        <v>621</v>
      </c>
      <c r="G263" s="897"/>
      <c r="H263" s="893">
        <v>1</v>
      </c>
      <c r="I263" s="893"/>
      <c r="J263" s="896">
        <v>0.1</v>
      </c>
      <c r="K263" s="897"/>
      <c r="L263" s="893">
        <v>1</v>
      </c>
      <c r="M263" s="893"/>
      <c r="N263" s="896">
        <v>0.2</v>
      </c>
      <c r="O263" s="897"/>
      <c r="P263" s="893" t="s">
        <v>621</v>
      </c>
      <c r="Q263" s="893"/>
      <c r="R263" s="896" t="s">
        <v>621</v>
      </c>
      <c r="S263" s="897"/>
      <c r="T263" s="896">
        <v>1</v>
      </c>
      <c r="U263" s="897"/>
      <c r="V263" s="896">
        <v>0.2</v>
      </c>
      <c r="W263" s="897"/>
      <c r="X263" s="893" t="s">
        <v>621</v>
      </c>
      <c r="Y263" s="893"/>
      <c r="Z263" s="896" t="s">
        <v>621</v>
      </c>
      <c r="AA263" s="897"/>
      <c r="AB263" s="896" t="s">
        <v>621</v>
      </c>
      <c r="AC263" s="897"/>
      <c r="AD263" s="896" t="s">
        <v>621</v>
      </c>
      <c r="AE263" s="923"/>
      <c r="AF263" s="306" t="s">
        <v>102</v>
      </c>
      <c r="AG263" s="264"/>
      <c r="AH263" s="306" t="s">
        <v>102</v>
      </c>
      <c r="AI263" s="264"/>
    </row>
    <row r="264" spans="1:35" ht="21" customHeight="1">
      <c r="A264" s="1244" t="s">
        <v>145</v>
      </c>
      <c r="B264" s="1244"/>
      <c r="C264" s="1244"/>
      <c r="D264" s="896">
        <v>73</v>
      </c>
      <c r="E264" s="923"/>
      <c r="F264" s="896">
        <v>9.9</v>
      </c>
      <c r="G264" s="897"/>
      <c r="H264" s="893">
        <v>73</v>
      </c>
      <c r="I264" s="893"/>
      <c r="J264" s="896">
        <v>10.5</v>
      </c>
      <c r="K264" s="897"/>
      <c r="L264" s="893">
        <v>70</v>
      </c>
      <c r="M264" s="893"/>
      <c r="N264" s="896">
        <v>10.4</v>
      </c>
      <c r="O264" s="897"/>
      <c r="P264" s="893">
        <v>68</v>
      </c>
      <c r="Q264" s="893"/>
      <c r="R264" s="896">
        <v>10.6</v>
      </c>
      <c r="S264" s="897"/>
      <c r="T264" s="896">
        <v>55</v>
      </c>
      <c r="U264" s="897"/>
      <c r="V264" s="896">
        <v>9</v>
      </c>
      <c r="W264" s="897"/>
      <c r="X264" s="893">
        <v>1</v>
      </c>
      <c r="Y264" s="893"/>
      <c r="Z264" s="961">
        <v>0.2</v>
      </c>
      <c r="AA264" s="962"/>
      <c r="AB264" s="896">
        <v>1</v>
      </c>
      <c r="AC264" s="897"/>
      <c r="AD264" s="896">
        <v>0.2</v>
      </c>
      <c r="AE264" s="923"/>
      <c r="AF264" s="306">
        <v>6</v>
      </c>
      <c r="AG264" s="264"/>
      <c r="AH264" s="672">
        <f>ROUND(AF264/AF262*100,2)</f>
        <v>1.46</v>
      </c>
      <c r="AI264" s="673"/>
    </row>
    <row r="265" spans="1:35" ht="21" customHeight="1">
      <c r="A265" s="623" t="s">
        <v>137</v>
      </c>
      <c r="B265" s="623"/>
      <c r="C265" s="623"/>
      <c r="D265" s="896">
        <v>74</v>
      </c>
      <c r="E265" s="923"/>
      <c r="F265" s="896">
        <v>10</v>
      </c>
      <c r="G265" s="897"/>
      <c r="H265" s="893">
        <v>58</v>
      </c>
      <c r="I265" s="893"/>
      <c r="J265" s="961">
        <v>8.3</v>
      </c>
      <c r="K265" s="962"/>
      <c r="L265" s="893">
        <v>50</v>
      </c>
      <c r="M265" s="893"/>
      <c r="N265" s="896">
        <v>7.4</v>
      </c>
      <c r="O265" s="897"/>
      <c r="P265" s="893">
        <v>51</v>
      </c>
      <c r="Q265" s="893"/>
      <c r="R265" s="896">
        <v>8</v>
      </c>
      <c r="S265" s="897"/>
      <c r="T265" s="896">
        <v>50</v>
      </c>
      <c r="U265" s="897"/>
      <c r="V265" s="961">
        <v>8.2</v>
      </c>
      <c r="W265" s="962"/>
      <c r="X265" s="893">
        <v>46</v>
      </c>
      <c r="Y265" s="893"/>
      <c r="Z265" s="896">
        <v>8.8</v>
      </c>
      <c r="AA265" s="897"/>
      <c r="AB265" s="896">
        <v>35</v>
      </c>
      <c r="AC265" s="897"/>
      <c r="AD265" s="896">
        <v>7.9</v>
      </c>
      <c r="AE265" s="923"/>
      <c r="AF265" s="306">
        <v>25</v>
      </c>
      <c r="AG265" s="264"/>
      <c r="AH265" s="672">
        <f>ROUND(AF265/AF262*100,2)</f>
        <v>6.07</v>
      </c>
      <c r="AI265" s="673"/>
    </row>
    <row r="266" spans="1:35" ht="21" customHeight="1">
      <c r="A266" s="623" t="s">
        <v>140</v>
      </c>
      <c r="B266" s="623"/>
      <c r="C266" s="623"/>
      <c r="D266" s="896">
        <v>143</v>
      </c>
      <c r="E266" s="923"/>
      <c r="F266" s="961">
        <v>19.4</v>
      </c>
      <c r="G266" s="962"/>
      <c r="H266" s="893">
        <v>144</v>
      </c>
      <c r="I266" s="893"/>
      <c r="J266" s="896">
        <v>20.7</v>
      </c>
      <c r="K266" s="897"/>
      <c r="L266" s="893">
        <v>152</v>
      </c>
      <c r="M266" s="893"/>
      <c r="N266" s="896">
        <v>22.6</v>
      </c>
      <c r="O266" s="897"/>
      <c r="P266" s="893">
        <v>139</v>
      </c>
      <c r="Q266" s="893"/>
      <c r="R266" s="896">
        <v>21.8</v>
      </c>
      <c r="S266" s="897"/>
      <c r="T266" s="896">
        <v>124</v>
      </c>
      <c r="U266" s="897"/>
      <c r="V266" s="896">
        <v>20.3</v>
      </c>
      <c r="W266" s="897"/>
      <c r="X266" s="893">
        <v>123</v>
      </c>
      <c r="Y266" s="893"/>
      <c r="Z266" s="896">
        <v>23.5</v>
      </c>
      <c r="AA266" s="897"/>
      <c r="AB266" s="896">
        <v>95</v>
      </c>
      <c r="AC266" s="897"/>
      <c r="AD266" s="896">
        <v>21.3</v>
      </c>
      <c r="AE266" s="923"/>
      <c r="AF266" s="306">
        <v>80</v>
      </c>
      <c r="AG266" s="264"/>
      <c r="AH266" s="672">
        <f>ROUND(AF266/AF262*100,2)</f>
        <v>19.42</v>
      </c>
      <c r="AI266" s="673"/>
    </row>
    <row r="267" spans="1:35" ht="21" customHeight="1">
      <c r="A267" s="623" t="s">
        <v>141</v>
      </c>
      <c r="B267" s="623"/>
      <c r="C267" s="623"/>
      <c r="D267" s="896">
        <v>139</v>
      </c>
      <c r="E267" s="923"/>
      <c r="F267" s="896">
        <v>18.8</v>
      </c>
      <c r="G267" s="897"/>
      <c r="H267" s="893">
        <v>126</v>
      </c>
      <c r="I267" s="893"/>
      <c r="J267" s="896">
        <v>18.1</v>
      </c>
      <c r="K267" s="897"/>
      <c r="L267" s="893">
        <v>111</v>
      </c>
      <c r="M267" s="893"/>
      <c r="N267" s="896">
        <v>16.5</v>
      </c>
      <c r="O267" s="897"/>
      <c r="P267" s="893">
        <v>116</v>
      </c>
      <c r="Q267" s="893"/>
      <c r="R267" s="896">
        <v>18.2</v>
      </c>
      <c r="S267" s="897"/>
      <c r="T267" s="896">
        <v>115</v>
      </c>
      <c r="U267" s="897"/>
      <c r="V267" s="896">
        <v>18.8</v>
      </c>
      <c r="W267" s="897"/>
      <c r="X267" s="893">
        <v>104</v>
      </c>
      <c r="Y267" s="893"/>
      <c r="Z267" s="896">
        <v>19.9</v>
      </c>
      <c r="AA267" s="897"/>
      <c r="AB267" s="896">
        <v>78</v>
      </c>
      <c r="AC267" s="897"/>
      <c r="AD267" s="896">
        <v>17.5</v>
      </c>
      <c r="AE267" s="923"/>
      <c r="AF267" s="306">
        <v>70</v>
      </c>
      <c r="AG267" s="264"/>
      <c r="AH267" s="672">
        <f>ROUND(AF267/AF262*100,2)</f>
        <v>16.99</v>
      </c>
      <c r="AI267" s="673"/>
    </row>
    <row r="268" spans="1:35" ht="21" customHeight="1">
      <c r="A268" s="623" t="s">
        <v>142</v>
      </c>
      <c r="B268" s="623"/>
      <c r="C268" s="623"/>
      <c r="D268" s="896">
        <v>124</v>
      </c>
      <c r="E268" s="923"/>
      <c r="F268" s="896">
        <v>16.8</v>
      </c>
      <c r="G268" s="897"/>
      <c r="H268" s="893">
        <v>119</v>
      </c>
      <c r="I268" s="893"/>
      <c r="J268" s="896">
        <v>17.1</v>
      </c>
      <c r="K268" s="897"/>
      <c r="L268" s="893">
        <v>110</v>
      </c>
      <c r="M268" s="893"/>
      <c r="N268" s="896">
        <v>16.4</v>
      </c>
      <c r="O268" s="897"/>
      <c r="P268" s="893">
        <v>96</v>
      </c>
      <c r="Q268" s="893"/>
      <c r="R268" s="896">
        <v>15</v>
      </c>
      <c r="S268" s="897"/>
      <c r="T268" s="896">
        <v>102</v>
      </c>
      <c r="U268" s="897"/>
      <c r="V268" s="961">
        <v>16.7</v>
      </c>
      <c r="W268" s="962"/>
      <c r="X268" s="893">
        <v>94</v>
      </c>
      <c r="Y268" s="893"/>
      <c r="Z268" s="896">
        <v>18</v>
      </c>
      <c r="AA268" s="897"/>
      <c r="AB268" s="896">
        <v>84</v>
      </c>
      <c r="AC268" s="897"/>
      <c r="AD268" s="961">
        <v>18.8</v>
      </c>
      <c r="AE268" s="1145"/>
      <c r="AF268" s="306">
        <v>68</v>
      </c>
      <c r="AG268" s="264"/>
      <c r="AH268" s="672">
        <f>ROUND(AF268/AF262*100,2)</f>
        <v>16.5</v>
      </c>
      <c r="AI268" s="673"/>
    </row>
    <row r="269" spans="1:35" ht="21" customHeight="1">
      <c r="A269" s="623" t="s">
        <v>615</v>
      </c>
      <c r="B269" s="623"/>
      <c r="C269" s="623"/>
      <c r="D269" s="896">
        <v>117</v>
      </c>
      <c r="E269" s="923"/>
      <c r="F269" s="896">
        <v>15.9</v>
      </c>
      <c r="G269" s="897"/>
      <c r="H269" s="893">
        <v>116</v>
      </c>
      <c r="I269" s="893"/>
      <c r="J269" s="896">
        <v>16.7</v>
      </c>
      <c r="K269" s="897"/>
      <c r="L269" s="893">
        <v>115</v>
      </c>
      <c r="M269" s="893"/>
      <c r="N269" s="896">
        <v>17.1</v>
      </c>
      <c r="O269" s="897"/>
      <c r="P269" s="893">
        <v>99</v>
      </c>
      <c r="Q269" s="893"/>
      <c r="R269" s="896">
        <v>15.5</v>
      </c>
      <c r="S269" s="897"/>
      <c r="T269" s="896">
        <v>98</v>
      </c>
      <c r="U269" s="897"/>
      <c r="V269" s="961">
        <v>16.9</v>
      </c>
      <c r="W269" s="962"/>
      <c r="X269" s="893">
        <v>87</v>
      </c>
      <c r="Y269" s="893"/>
      <c r="Z269" s="896">
        <v>16.6</v>
      </c>
      <c r="AA269" s="897"/>
      <c r="AB269" s="896">
        <v>72</v>
      </c>
      <c r="AC269" s="897"/>
      <c r="AD269" s="896">
        <v>16.1</v>
      </c>
      <c r="AE269" s="923"/>
      <c r="AF269" s="306">
        <v>78</v>
      </c>
      <c r="AG269" s="264"/>
      <c r="AH269" s="672">
        <f>ROUND(AF269/AF262*100,2)</f>
        <v>18.93</v>
      </c>
      <c r="AI269" s="673"/>
    </row>
    <row r="270" spans="1:35" ht="21" customHeight="1">
      <c r="A270" s="623" t="s">
        <v>143</v>
      </c>
      <c r="B270" s="623"/>
      <c r="C270" s="623"/>
      <c r="D270" s="896">
        <v>52</v>
      </c>
      <c r="E270" s="923"/>
      <c r="F270" s="896">
        <v>7.1</v>
      </c>
      <c r="G270" s="897"/>
      <c r="H270" s="893">
        <v>42</v>
      </c>
      <c r="I270" s="893"/>
      <c r="J270" s="896">
        <v>6</v>
      </c>
      <c r="K270" s="897"/>
      <c r="L270" s="893">
        <v>43</v>
      </c>
      <c r="M270" s="893"/>
      <c r="N270" s="961">
        <v>6.4</v>
      </c>
      <c r="O270" s="962"/>
      <c r="P270" s="893">
        <v>42</v>
      </c>
      <c r="Q270" s="893"/>
      <c r="R270" s="896">
        <v>6.6</v>
      </c>
      <c r="S270" s="897"/>
      <c r="T270" s="896">
        <v>40</v>
      </c>
      <c r="U270" s="897"/>
      <c r="V270" s="896">
        <v>6.5</v>
      </c>
      <c r="W270" s="897"/>
      <c r="X270" s="893">
        <v>45</v>
      </c>
      <c r="Y270" s="893"/>
      <c r="Z270" s="896">
        <v>8.6</v>
      </c>
      <c r="AA270" s="897"/>
      <c r="AB270" s="896">
        <v>51</v>
      </c>
      <c r="AC270" s="897"/>
      <c r="AD270" s="896">
        <v>11.5</v>
      </c>
      <c r="AE270" s="923"/>
      <c r="AF270" s="306">
        <v>54</v>
      </c>
      <c r="AG270" s="264"/>
      <c r="AH270" s="672">
        <f>ROUND(AF270/AF262*100,2)</f>
        <v>13.11</v>
      </c>
      <c r="AI270" s="673"/>
    </row>
    <row r="271" spans="1:35" ht="21" customHeight="1" thickBot="1">
      <c r="A271" s="630" t="s">
        <v>144</v>
      </c>
      <c r="B271" s="630"/>
      <c r="C271" s="630"/>
      <c r="D271" s="925">
        <v>16</v>
      </c>
      <c r="E271" s="1002"/>
      <c r="F271" s="925">
        <v>2.2</v>
      </c>
      <c r="G271" s="926"/>
      <c r="H271" s="1002">
        <v>17</v>
      </c>
      <c r="I271" s="1002"/>
      <c r="J271" s="925">
        <v>2.4</v>
      </c>
      <c r="K271" s="926"/>
      <c r="L271" s="1002">
        <v>20</v>
      </c>
      <c r="M271" s="1002"/>
      <c r="N271" s="925">
        <v>3</v>
      </c>
      <c r="O271" s="926"/>
      <c r="P271" s="1002">
        <v>28</v>
      </c>
      <c r="Q271" s="1002"/>
      <c r="R271" s="1070">
        <v>4.4</v>
      </c>
      <c r="S271" s="1071"/>
      <c r="T271" s="925">
        <v>27</v>
      </c>
      <c r="U271" s="926"/>
      <c r="V271" s="925">
        <v>4.4</v>
      </c>
      <c r="W271" s="926"/>
      <c r="X271" s="1002">
        <v>23</v>
      </c>
      <c r="Y271" s="1002"/>
      <c r="Z271" s="925">
        <v>4.4</v>
      </c>
      <c r="AA271" s="926"/>
      <c r="AB271" s="925">
        <v>30</v>
      </c>
      <c r="AC271" s="926"/>
      <c r="AD271" s="925">
        <v>6.7</v>
      </c>
      <c r="AE271" s="1002"/>
      <c r="AF271" s="235">
        <v>31</v>
      </c>
      <c r="AG271" s="236"/>
      <c r="AH271" s="676">
        <f>ROUND(AF271/AF262*100,2)</f>
        <v>7.52</v>
      </c>
      <c r="AI271" s="677"/>
    </row>
    <row r="272" spans="25:35" ht="21" customHeight="1">
      <c r="Y272" s="924" t="s">
        <v>182</v>
      </c>
      <c r="Z272" s="924"/>
      <c r="AA272" s="924"/>
      <c r="AB272" s="924"/>
      <c r="AC272" s="924"/>
      <c r="AD272" s="924"/>
      <c r="AE272" s="924"/>
      <c r="AF272" s="924"/>
      <c r="AG272" s="924"/>
      <c r="AH272" s="924"/>
      <c r="AI272" s="924"/>
    </row>
    <row r="274" spans="1:35" ht="22.5" customHeight="1" thickBot="1">
      <c r="A274" s="1143" t="s">
        <v>151</v>
      </c>
      <c r="B274" s="1143"/>
      <c r="C274" s="1143"/>
      <c r="D274" s="1143"/>
      <c r="E274" s="1143"/>
      <c r="F274" s="1026" t="s">
        <v>152</v>
      </c>
      <c r="G274" s="1026"/>
      <c r="H274" s="1026"/>
      <c r="J274" s="1026" t="s">
        <v>153</v>
      </c>
      <c r="K274" s="1026"/>
      <c r="L274" s="1026"/>
      <c r="O274" s="1143" t="s">
        <v>162</v>
      </c>
      <c r="P274" s="1143"/>
      <c r="Q274" s="1143"/>
      <c r="R274" s="1143"/>
      <c r="S274" s="1143"/>
      <c r="T274" s="1302" t="s">
        <v>163</v>
      </c>
      <c r="U274" s="1302"/>
      <c r="V274" s="1302"/>
      <c r="AG274" s="966" t="s">
        <v>171</v>
      </c>
      <c r="AH274" s="966"/>
      <c r="AI274" s="966"/>
    </row>
    <row r="275" spans="1:35" ht="23.25" customHeight="1">
      <c r="A275" s="984" t="s">
        <v>564</v>
      </c>
      <c r="B275" s="978"/>
      <c r="C275" s="978"/>
      <c r="D275" s="978" t="s">
        <v>155</v>
      </c>
      <c r="E275" s="978"/>
      <c r="F275" s="978" t="s">
        <v>158</v>
      </c>
      <c r="G275" s="978"/>
      <c r="H275" s="978"/>
      <c r="I275" s="978"/>
      <c r="J275" s="978"/>
      <c r="K275" s="982"/>
      <c r="O275" s="984" t="s">
        <v>564</v>
      </c>
      <c r="P275" s="978"/>
      <c r="Q275" s="978"/>
      <c r="R275" s="952" t="s">
        <v>164</v>
      </c>
      <c r="S275" s="953"/>
      <c r="T275" s="954"/>
      <c r="U275" s="978" t="s">
        <v>165</v>
      </c>
      <c r="V275" s="978"/>
      <c r="W275" s="978"/>
      <c r="X275" s="1072" t="s">
        <v>166</v>
      </c>
      <c r="Y275" s="1072"/>
      <c r="Z275" s="1072"/>
      <c r="AA275" s="952" t="s">
        <v>167</v>
      </c>
      <c r="AB275" s="953"/>
      <c r="AC275" s="954"/>
      <c r="AD275" s="978" t="s">
        <v>168</v>
      </c>
      <c r="AE275" s="978"/>
      <c r="AF275" s="978"/>
      <c r="AG275" s="978" t="s">
        <v>169</v>
      </c>
      <c r="AH275" s="978"/>
      <c r="AI275" s="982"/>
    </row>
    <row r="276" spans="1:35" ht="23.25" customHeight="1">
      <c r="A276" s="903"/>
      <c r="B276" s="898"/>
      <c r="C276" s="898"/>
      <c r="D276" s="898"/>
      <c r="E276" s="898"/>
      <c r="F276" s="898" t="s">
        <v>82</v>
      </c>
      <c r="G276" s="898"/>
      <c r="H276" s="898" t="s">
        <v>156</v>
      </c>
      <c r="I276" s="898"/>
      <c r="J276" s="898" t="s">
        <v>157</v>
      </c>
      <c r="K276" s="899"/>
      <c r="O276" s="903"/>
      <c r="P276" s="898"/>
      <c r="Q276" s="898"/>
      <c r="R276" s="958"/>
      <c r="S276" s="959"/>
      <c r="T276" s="960"/>
      <c r="U276" s="898"/>
      <c r="V276" s="898"/>
      <c r="W276" s="898"/>
      <c r="X276" s="1073"/>
      <c r="Y276" s="1073"/>
      <c r="Z276" s="1073"/>
      <c r="AA276" s="958"/>
      <c r="AB276" s="959"/>
      <c r="AC276" s="960"/>
      <c r="AD276" s="898"/>
      <c r="AE276" s="898"/>
      <c r="AF276" s="898"/>
      <c r="AG276" s="898"/>
      <c r="AH276" s="898"/>
      <c r="AI276" s="899"/>
    </row>
    <row r="277" spans="1:35" ht="23.25" customHeight="1">
      <c r="A277" s="922" t="s">
        <v>641</v>
      </c>
      <c r="B277" s="922"/>
      <c r="C277" s="895"/>
      <c r="D277" s="1068">
        <v>4982</v>
      </c>
      <c r="E277" s="1069"/>
      <c r="F277" s="1068">
        <v>3523</v>
      </c>
      <c r="G277" s="1069"/>
      <c r="H277" s="1068">
        <v>1753</v>
      </c>
      <c r="I277" s="1069"/>
      <c r="J277" s="1068">
        <v>1770</v>
      </c>
      <c r="K277" s="1074"/>
      <c r="O277" s="965" t="s">
        <v>865</v>
      </c>
      <c r="P277" s="1067"/>
      <c r="Q277" s="1067"/>
      <c r="R277" s="963">
        <v>662</v>
      </c>
      <c r="S277" s="964"/>
      <c r="T277" s="965"/>
      <c r="U277" s="1067">
        <v>371</v>
      </c>
      <c r="V277" s="1067"/>
      <c r="W277" s="1067"/>
      <c r="X277" s="1067">
        <v>202</v>
      </c>
      <c r="Y277" s="1067"/>
      <c r="Z277" s="1067"/>
      <c r="AA277" s="963">
        <v>294</v>
      </c>
      <c r="AB277" s="964"/>
      <c r="AC277" s="965"/>
      <c r="AD277" s="1067">
        <v>418</v>
      </c>
      <c r="AE277" s="1067"/>
      <c r="AF277" s="1067"/>
      <c r="AG277" s="1067">
        <v>553</v>
      </c>
      <c r="AH277" s="1067"/>
      <c r="AI277" s="963"/>
    </row>
    <row r="278" spans="1:35" ht="23.25" customHeight="1">
      <c r="A278" s="893" t="s">
        <v>63</v>
      </c>
      <c r="B278" s="893"/>
      <c r="C278" s="897"/>
      <c r="D278" s="904">
        <v>4990</v>
      </c>
      <c r="E278" s="905"/>
      <c r="F278" s="904">
        <v>3424</v>
      </c>
      <c r="G278" s="905"/>
      <c r="H278" s="904">
        <v>1700</v>
      </c>
      <c r="I278" s="905"/>
      <c r="J278" s="904">
        <v>1724</v>
      </c>
      <c r="K278" s="945"/>
      <c r="O278" s="965" t="s">
        <v>100</v>
      </c>
      <c r="P278" s="1067"/>
      <c r="Q278" s="1067"/>
      <c r="R278" s="963">
        <v>608</v>
      </c>
      <c r="S278" s="964"/>
      <c r="T278" s="965"/>
      <c r="U278" s="1067">
        <v>354</v>
      </c>
      <c r="V278" s="1067"/>
      <c r="W278" s="1067"/>
      <c r="X278" s="1067">
        <v>77</v>
      </c>
      <c r="Y278" s="1067"/>
      <c r="Z278" s="1067"/>
      <c r="AA278" s="963">
        <v>275</v>
      </c>
      <c r="AB278" s="964"/>
      <c r="AC278" s="965"/>
      <c r="AD278" s="1067">
        <v>317</v>
      </c>
      <c r="AE278" s="1067"/>
      <c r="AF278" s="1067"/>
      <c r="AG278" s="1067">
        <v>331</v>
      </c>
      <c r="AH278" s="1067"/>
      <c r="AI278" s="963"/>
    </row>
    <row r="279" spans="1:35" ht="23.25" customHeight="1">
      <c r="A279" s="893" t="s">
        <v>60</v>
      </c>
      <c r="B279" s="893"/>
      <c r="C279" s="897"/>
      <c r="D279" s="904">
        <v>4863</v>
      </c>
      <c r="E279" s="905"/>
      <c r="F279" s="904">
        <v>3219</v>
      </c>
      <c r="G279" s="905"/>
      <c r="H279" s="904">
        <v>1593</v>
      </c>
      <c r="I279" s="905"/>
      <c r="J279" s="904">
        <v>1626</v>
      </c>
      <c r="K279" s="945"/>
      <c r="O279" s="895" t="s">
        <v>614</v>
      </c>
      <c r="P279" s="1066"/>
      <c r="Q279" s="1066"/>
      <c r="R279" s="894">
        <v>441</v>
      </c>
      <c r="S279" s="922"/>
      <c r="T279" s="895"/>
      <c r="U279" s="1066">
        <v>335</v>
      </c>
      <c r="V279" s="1066"/>
      <c r="W279" s="1066"/>
      <c r="X279" s="1066" t="s">
        <v>621</v>
      </c>
      <c r="Y279" s="1066"/>
      <c r="Z279" s="1066"/>
      <c r="AA279" s="963">
        <v>301</v>
      </c>
      <c r="AB279" s="964"/>
      <c r="AC279" s="965"/>
      <c r="AD279" s="1066" t="s">
        <v>621</v>
      </c>
      <c r="AE279" s="1066"/>
      <c r="AF279" s="1066"/>
      <c r="AG279" s="1066">
        <v>300</v>
      </c>
      <c r="AH279" s="1066"/>
      <c r="AI279" s="894"/>
    </row>
    <row r="280" spans="1:35" ht="23.25" customHeight="1" thickBot="1">
      <c r="A280" s="893" t="s">
        <v>67</v>
      </c>
      <c r="B280" s="893"/>
      <c r="C280" s="897"/>
      <c r="D280" s="904">
        <v>4848</v>
      </c>
      <c r="E280" s="905"/>
      <c r="F280" s="904">
        <v>3031</v>
      </c>
      <c r="G280" s="905"/>
      <c r="H280" s="904">
        <v>1489</v>
      </c>
      <c r="I280" s="905"/>
      <c r="J280" s="904">
        <v>1542</v>
      </c>
      <c r="K280" s="945"/>
      <c r="O280" s="1044" t="s">
        <v>548</v>
      </c>
      <c r="P280" s="1045"/>
      <c r="Q280" s="1045"/>
      <c r="R280" s="398">
        <v>384</v>
      </c>
      <c r="S280" s="399"/>
      <c r="T280" s="400"/>
      <c r="U280" s="401">
        <v>268</v>
      </c>
      <c r="V280" s="401"/>
      <c r="W280" s="401"/>
      <c r="X280" s="401" t="s">
        <v>953</v>
      </c>
      <c r="Y280" s="401"/>
      <c r="Z280" s="401"/>
      <c r="AA280" s="398">
        <v>234</v>
      </c>
      <c r="AB280" s="399"/>
      <c r="AC280" s="400"/>
      <c r="AD280" s="401" t="s">
        <v>952</v>
      </c>
      <c r="AE280" s="401"/>
      <c r="AF280" s="401"/>
      <c r="AG280" s="401" t="s">
        <v>953</v>
      </c>
      <c r="AH280" s="401"/>
      <c r="AI280" s="398"/>
    </row>
    <row r="281" spans="1:35" ht="23.25" customHeight="1">
      <c r="A281" s="893" t="s">
        <v>601</v>
      </c>
      <c r="B281" s="893"/>
      <c r="C281" s="897"/>
      <c r="D281" s="904">
        <v>4528</v>
      </c>
      <c r="E281" s="905"/>
      <c r="F281" s="904">
        <v>2949</v>
      </c>
      <c r="G281" s="905"/>
      <c r="H281" s="904">
        <v>1455</v>
      </c>
      <c r="I281" s="905"/>
      <c r="J281" s="904">
        <v>1494</v>
      </c>
      <c r="K281" s="945"/>
      <c r="AE281" s="942" t="s">
        <v>170</v>
      </c>
      <c r="AF281" s="942"/>
      <c r="AG281" s="942"/>
      <c r="AH281" s="942"/>
      <c r="AI281" s="942"/>
    </row>
    <row r="282" spans="1:11" ht="23.25" customHeight="1">
      <c r="A282" s="893" t="s">
        <v>707</v>
      </c>
      <c r="B282" s="893"/>
      <c r="C282" s="897"/>
      <c r="D282" s="904">
        <v>4226</v>
      </c>
      <c r="E282" s="905"/>
      <c r="F282" s="904">
        <v>2557</v>
      </c>
      <c r="G282" s="905"/>
      <c r="H282" s="904">
        <v>1265</v>
      </c>
      <c r="I282" s="905"/>
      <c r="J282" s="904">
        <v>1292</v>
      </c>
      <c r="K282" s="945"/>
    </row>
    <row r="283" spans="1:11" ht="23.25" customHeight="1" thickBot="1">
      <c r="A283" s="236" t="s">
        <v>548</v>
      </c>
      <c r="B283" s="236"/>
      <c r="C283" s="236"/>
      <c r="D283" s="686">
        <v>3762</v>
      </c>
      <c r="E283" s="687"/>
      <c r="F283" s="688">
        <v>1880</v>
      </c>
      <c r="G283" s="688"/>
      <c r="H283" s="686">
        <v>923</v>
      </c>
      <c r="I283" s="687"/>
      <c r="J283" s="688">
        <v>957</v>
      </c>
      <c r="K283" s="688"/>
    </row>
    <row r="284" spans="3:11" ht="15.75" customHeight="1">
      <c r="C284" s="990" t="s">
        <v>595</v>
      </c>
      <c r="D284" s="990"/>
      <c r="E284" s="990"/>
      <c r="F284" s="990"/>
      <c r="G284" s="990"/>
      <c r="H284" s="990"/>
      <c r="I284" s="990"/>
      <c r="J284" s="990"/>
      <c r="K284" s="990"/>
    </row>
    <row r="285" spans="3:11" ht="15.75" customHeight="1">
      <c r="C285" s="1026" t="s">
        <v>161</v>
      </c>
      <c r="D285" s="1026"/>
      <c r="E285" s="1026"/>
      <c r="F285" s="1026"/>
      <c r="G285" s="1026"/>
      <c r="H285" s="1026"/>
      <c r="I285" s="1026"/>
      <c r="J285" s="1026"/>
      <c r="K285" s="1026"/>
    </row>
    <row r="286" ht="28.5" customHeight="1"/>
    <row r="287" spans="1:6" ht="19.5" thickBot="1">
      <c r="A287" s="1143" t="s">
        <v>172</v>
      </c>
      <c r="B287" s="1143"/>
      <c r="C287" s="1143"/>
      <c r="D287" s="1143"/>
      <c r="E287" s="1143"/>
      <c r="F287" s="1143"/>
    </row>
    <row r="288" spans="1:20" ht="18.75" customHeight="1">
      <c r="A288" s="984" t="s">
        <v>173</v>
      </c>
      <c r="B288" s="978"/>
      <c r="C288" s="978"/>
      <c r="D288" s="1072" t="s">
        <v>872</v>
      </c>
      <c r="E288" s="1072"/>
      <c r="F288" s="1072"/>
      <c r="G288" s="978" t="s">
        <v>174</v>
      </c>
      <c r="H288" s="978"/>
      <c r="I288" s="982" t="s">
        <v>175</v>
      </c>
      <c r="J288" s="983"/>
      <c r="K288" s="983"/>
      <c r="L288" s="983"/>
      <c r="M288" s="983"/>
      <c r="N288" s="983"/>
      <c r="O288" s="983"/>
      <c r="P288" s="984"/>
      <c r="Q288" s="982" t="s">
        <v>179</v>
      </c>
      <c r="R288" s="983"/>
      <c r="S288" s="983"/>
      <c r="T288" s="983"/>
    </row>
    <row r="289" spans="1:20" ht="18.75" customHeight="1">
      <c r="A289" s="903"/>
      <c r="B289" s="898"/>
      <c r="C289" s="898"/>
      <c r="D289" s="1073"/>
      <c r="E289" s="1073"/>
      <c r="F289" s="1073"/>
      <c r="G289" s="898" t="s">
        <v>82</v>
      </c>
      <c r="H289" s="898"/>
      <c r="I289" s="898" t="s">
        <v>82</v>
      </c>
      <c r="J289" s="898"/>
      <c r="K289" s="898" t="s">
        <v>176</v>
      </c>
      <c r="L289" s="898"/>
      <c r="M289" s="927" t="s">
        <v>177</v>
      </c>
      <c r="N289" s="929"/>
      <c r="O289" s="1273" t="s">
        <v>178</v>
      </c>
      <c r="P289" s="1273"/>
      <c r="Q289" s="898" t="s">
        <v>82</v>
      </c>
      <c r="R289" s="898"/>
      <c r="S289" s="948" t="s">
        <v>180</v>
      </c>
      <c r="T289" s="949"/>
    </row>
    <row r="290" spans="1:20" ht="18.75" customHeight="1">
      <c r="A290" s="903"/>
      <c r="B290" s="898"/>
      <c r="C290" s="898"/>
      <c r="D290" s="1073"/>
      <c r="E290" s="1073"/>
      <c r="F290" s="1073"/>
      <c r="G290" s="898"/>
      <c r="H290" s="898"/>
      <c r="I290" s="898"/>
      <c r="J290" s="898"/>
      <c r="K290" s="898"/>
      <c r="L290" s="898"/>
      <c r="M290" s="933"/>
      <c r="N290" s="935"/>
      <c r="O290" s="1273"/>
      <c r="P290" s="1273"/>
      <c r="Q290" s="898"/>
      <c r="R290" s="898"/>
      <c r="S290" s="950"/>
      <c r="T290" s="951"/>
    </row>
    <row r="291" spans="1:20" ht="18.75" customHeight="1">
      <c r="A291" s="893"/>
      <c r="B291" s="893"/>
      <c r="C291" s="893"/>
      <c r="D291" s="894" t="s">
        <v>181</v>
      </c>
      <c r="E291" s="922"/>
      <c r="F291" s="895"/>
      <c r="G291" s="893" t="s">
        <v>181</v>
      </c>
      <c r="H291" s="893"/>
      <c r="I291" s="894" t="s">
        <v>181</v>
      </c>
      <c r="J291" s="895"/>
      <c r="K291" s="893" t="s">
        <v>181</v>
      </c>
      <c r="L291" s="893"/>
      <c r="M291" s="894" t="s">
        <v>181</v>
      </c>
      <c r="N291" s="895"/>
      <c r="O291" s="893" t="s">
        <v>181</v>
      </c>
      <c r="P291" s="893"/>
      <c r="Q291" s="894" t="s">
        <v>181</v>
      </c>
      <c r="R291" s="895"/>
      <c r="S291" s="894" t="s">
        <v>181</v>
      </c>
      <c r="T291" s="922"/>
    </row>
    <row r="292" spans="1:20" ht="18.75" customHeight="1">
      <c r="A292" s="893" t="s">
        <v>871</v>
      </c>
      <c r="B292" s="893"/>
      <c r="C292" s="893"/>
      <c r="D292" s="904">
        <v>1500</v>
      </c>
      <c r="E292" s="945"/>
      <c r="F292" s="905"/>
      <c r="G292" s="893">
        <v>939</v>
      </c>
      <c r="H292" s="893"/>
      <c r="I292" s="896">
        <v>33</v>
      </c>
      <c r="J292" s="897"/>
      <c r="K292" s="893">
        <v>3</v>
      </c>
      <c r="L292" s="893"/>
      <c r="M292" s="896">
        <v>30</v>
      </c>
      <c r="N292" s="897"/>
      <c r="O292" s="893" t="s">
        <v>621</v>
      </c>
      <c r="P292" s="893"/>
      <c r="Q292" s="896">
        <v>532</v>
      </c>
      <c r="R292" s="897"/>
      <c r="S292" s="896">
        <v>402</v>
      </c>
      <c r="T292" s="923"/>
    </row>
    <row r="293" spans="1:20" ht="18.75" customHeight="1">
      <c r="A293" s="893" t="s">
        <v>866</v>
      </c>
      <c r="B293" s="893"/>
      <c r="C293" s="893"/>
      <c r="D293" s="904">
        <v>1500</v>
      </c>
      <c r="E293" s="945"/>
      <c r="F293" s="905"/>
      <c r="G293" s="893">
        <v>938</v>
      </c>
      <c r="H293" s="893"/>
      <c r="I293" s="896">
        <v>33</v>
      </c>
      <c r="J293" s="897"/>
      <c r="K293" s="893">
        <v>3</v>
      </c>
      <c r="L293" s="893"/>
      <c r="M293" s="896">
        <v>30</v>
      </c>
      <c r="N293" s="897"/>
      <c r="O293" s="893" t="s">
        <v>621</v>
      </c>
      <c r="P293" s="893"/>
      <c r="Q293" s="896">
        <v>532</v>
      </c>
      <c r="R293" s="897"/>
      <c r="S293" s="896">
        <v>401</v>
      </c>
      <c r="T293" s="923"/>
    </row>
    <row r="294" spans="1:20" ht="18.75" customHeight="1">
      <c r="A294" s="893" t="s">
        <v>640</v>
      </c>
      <c r="B294" s="893"/>
      <c r="C294" s="893"/>
      <c r="D294" s="904">
        <v>1480</v>
      </c>
      <c r="E294" s="945"/>
      <c r="F294" s="905"/>
      <c r="G294" s="893">
        <v>936</v>
      </c>
      <c r="H294" s="893"/>
      <c r="I294" s="896">
        <v>33</v>
      </c>
      <c r="J294" s="897"/>
      <c r="K294" s="893">
        <v>3</v>
      </c>
      <c r="L294" s="893"/>
      <c r="M294" s="896">
        <v>30</v>
      </c>
      <c r="N294" s="897"/>
      <c r="O294" s="893" t="s">
        <v>621</v>
      </c>
      <c r="P294" s="893"/>
      <c r="Q294" s="896">
        <v>513</v>
      </c>
      <c r="R294" s="897"/>
      <c r="S294" s="896">
        <v>358</v>
      </c>
      <c r="T294" s="923"/>
    </row>
    <row r="295" spans="1:20" ht="18.75" customHeight="1">
      <c r="A295" s="893" t="s">
        <v>867</v>
      </c>
      <c r="B295" s="893"/>
      <c r="C295" s="893"/>
      <c r="D295" s="904">
        <v>1480</v>
      </c>
      <c r="E295" s="945"/>
      <c r="F295" s="905"/>
      <c r="G295" s="893">
        <v>936</v>
      </c>
      <c r="H295" s="893"/>
      <c r="I295" s="896">
        <v>33</v>
      </c>
      <c r="J295" s="897"/>
      <c r="K295" s="893">
        <v>3</v>
      </c>
      <c r="L295" s="893"/>
      <c r="M295" s="896">
        <v>30</v>
      </c>
      <c r="N295" s="897"/>
      <c r="O295" s="893" t="s">
        <v>621</v>
      </c>
      <c r="P295" s="893"/>
      <c r="Q295" s="896">
        <v>507</v>
      </c>
      <c r="R295" s="897"/>
      <c r="S295" s="896">
        <v>358</v>
      </c>
      <c r="T295" s="923"/>
    </row>
    <row r="296" spans="1:20" ht="18.75" customHeight="1">
      <c r="A296" s="893" t="s">
        <v>654</v>
      </c>
      <c r="B296" s="893"/>
      <c r="C296" s="893"/>
      <c r="D296" s="904">
        <v>1470</v>
      </c>
      <c r="E296" s="945"/>
      <c r="F296" s="905"/>
      <c r="G296" s="893">
        <v>936</v>
      </c>
      <c r="H296" s="893"/>
      <c r="I296" s="896">
        <v>33</v>
      </c>
      <c r="J296" s="897"/>
      <c r="K296" s="893">
        <v>3</v>
      </c>
      <c r="L296" s="893"/>
      <c r="M296" s="896">
        <v>30</v>
      </c>
      <c r="N296" s="897"/>
      <c r="O296" s="893" t="s">
        <v>621</v>
      </c>
      <c r="P296" s="893"/>
      <c r="Q296" s="896">
        <v>501</v>
      </c>
      <c r="R296" s="897"/>
      <c r="S296" s="896">
        <v>341</v>
      </c>
      <c r="T296" s="923"/>
    </row>
    <row r="297" spans="1:20" ht="18.75" customHeight="1">
      <c r="A297" s="893" t="s">
        <v>868</v>
      </c>
      <c r="B297" s="893"/>
      <c r="C297" s="893"/>
      <c r="D297" s="904">
        <v>1480</v>
      </c>
      <c r="E297" s="945"/>
      <c r="F297" s="905"/>
      <c r="G297" s="893">
        <v>936</v>
      </c>
      <c r="H297" s="893"/>
      <c r="I297" s="896">
        <v>33</v>
      </c>
      <c r="J297" s="897"/>
      <c r="K297" s="893">
        <v>3</v>
      </c>
      <c r="L297" s="893"/>
      <c r="M297" s="896">
        <v>30</v>
      </c>
      <c r="N297" s="897"/>
      <c r="O297" s="893" t="s">
        <v>621</v>
      </c>
      <c r="P297" s="893"/>
      <c r="Q297" s="896">
        <v>514</v>
      </c>
      <c r="R297" s="897"/>
      <c r="S297" s="896">
        <v>353</v>
      </c>
      <c r="T297" s="923"/>
    </row>
    <row r="298" spans="1:20" ht="18.75" customHeight="1">
      <c r="A298" s="893" t="s">
        <v>869</v>
      </c>
      <c r="B298" s="893"/>
      <c r="C298" s="893"/>
      <c r="D298" s="904">
        <v>1480</v>
      </c>
      <c r="E298" s="945"/>
      <c r="F298" s="905"/>
      <c r="G298" s="893">
        <v>936</v>
      </c>
      <c r="H298" s="893"/>
      <c r="I298" s="896">
        <v>33</v>
      </c>
      <c r="J298" s="897"/>
      <c r="K298" s="893">
        <v>3</v>
      </c>
      <c r="L298" s="893"/>
      <c r="M298" s="896">
        <v>30</v>
      </c>
      <c r="N298" s="897"/>
      <c r="O298" s="893" t="s">
        <v>621</v>
      </c>
      <c r="P298" s="893"/>
      <c r="Q298" s="896">
        <v>511</v>
      </c>
      <c r="R298" s="897"/>
      <c r="S298" s="896">
        <v>353</v>
      </c>
      <c r="T298" s="923"/>
    </row>
    <row r="299" spans="1:20" ht="18.75" customHeight="1">
      <c r="A299" s="264" t="s">
        <v>870</v>
      </c>
      <c r="B299" s="264"/>
      <c r="C299" s="264"/>
      <c r="D299" s="904">
        <v>1470</v>
      </c>
      <c r="E299" s="945"/>
      <c r="F299" s="905"/>
      <c r="G299" s="893">
        <v>936</v>
      </c>
      <c r="H299" s="893"/>
      <c r="I299" s="896">
        <v>33</v>
      </c>
      <c r="J299" s="897"/>
      <c r="K299" s="893">
        <v>5</v>
      </c>
      <c r="L299" s="893"/>
      <c r="M299" s="896">
        <v>28</v>
      </c>
      <c r="N299" s="897"/>
      <c r="O299" s="893" t="s">
        <v>621</v>
      </c>
      <c r="P299" s="893"/>
      <c r="Q299" s="896">
        <v>503</v>
      </c>
      <c r="R299" s="897"/>
      <c r="S299" s="896">
        <v>343</v>
      </c>
      <c r="T299" s="923"/>
    </row>
    <row r="300" spans="1:20" ht="18.75" customHeight="1">
      <c r="A300" s="264" t="s">
        <v>62</v>
      </c>
      <c r="B300" s="264"/>
      <c r="C300" s="264"/>
      <c r="D300" s="904">
        <v>1460</v>
      </c>
      <c r="E300" s="945"/>
      <c r="F300" s="905"/>
      <c r="G300" s="893">
        <v>936</v>
      </c>
      <c r="H300" s="893"/>
      <c r="I300" s="896">
        <v>32</v>
      </c>
      <c r="J300" s="897"/>
      <c r="K300" s="893">
        <v>6</v>
      </c>
      <c r="L300" s="893"/>
      <c r="M300" s="896">
        <v>26</v>
      </c>
      <c r="N300" s="897"/>
      <c r="O300" s="893" t="s">
        <v>621</v>
      </c>
      <c r="P300" s="893"/>
      <c r="Q300" s="896">
        <v>489</v>
      </c>
      <c r="R300" s="897"/>
      <c r="S300" s="896">
        <v>322</v>
      </c>
      <c r="T300" s="923"/>
    </row>
    <row r="301" spans="1:20" ht="18.75" customHeight="1">
      <c r="A301" s="264" t="s">
        <v>60</v>
      </c>
      <c r="B301" s="264"/>
      <c r="C301" s="264"/>
      <c r="D301" s="904">
        <v>1066</v>
      </c>
      <c r="E301" s="945"/>
      <c r="F301" s="905"/>
      <c r="G301" s="893">
        <v>793</v>
      </c>
      <c r="H301" s="893"/>
      <c r="I301" s="896">
        <v>8</v>
      </c>
      <c r="J301" s="897"/>
      <c r="K301" s="893">
        <v>5</v>
      </c>
      <c r="L301" s="893"/>
      <c r="M301" s="896">
        <v>3</v>
      </c>
      <c r="N301" s="897"/>
      <c r="O301" s="893" t="s">
        <v>621</v>
      </c>
      <c r="P301" s="893"/>
      <c r="Q301" s="896">
        <v>265</v>
      </c>
      <c r="R301" s="897"/>
      <c r="S301" s="896">
        <v>71</v>
      </c>
      <c r="T301" s="923"/>
    </row>
    <row r="302" spans="1:20" ht="18.75" customHeight="1">
      <c r="A302" s="264" t="s">
        <v>67</v>
      </c>
      <c r="B302" s="264"/>
      <c r="C302" s="264"/>
      <c r="D302" s="904">
        <v>1034</v>
      </c>
      <c r="E302" s="945"/>
      <c r="F302" s="905"/>
      <c r="G302" s="893">
        <v>798</v>
      </c>
      <c r="H302" s="893"/>
      <c r="I302" s="896">
        <v>7</v>
      </c>
      <c r="J302" s="897"/>
      <c r="K302" s="893">
        <v>5</v>
      </c>
      <c r="L302" s="893"/>
      <c r="M302" s="896">
        <v>2</v>
      </c>
      <c r="N302" s="897"/>
      <c r="O302" s="893" t="s">
        <v>621</v>
      </c>
      <c r="P302" s="893"/>
      <c r="Q302" s="896">
        <v>229</v>
      </c>
      <c r="R302" s="897"/>
      <c r="S302" s="896">
        <v>81</v>
      </c>
      <c r="T302" s="923"/>
    </row>
    <row r="303" spans="1:20" ht="18.75" customHeight="1">
      <c r="A303" s="264" t="s">
        <v>601</v>
      </c>
      <c r="B303" s="264"/>
      <c r="C303" s="264"/>
      <c r="D303" s="904">
        <v>986</v>
      </c>
      <c r="E303" s="945"/>
      <c r="F303" s="905"/>
      <c r="G303" s="893">
        <v>753</v>
      </c>
      <c r="H303" s="893"/>
      <c r="I303" s="896">
        <v>4</v>
      </c>
      <c r="J303" s="897"/>
      <c r="K303" s="893">
        <v>4</v>
      </c>
      <c r="L303" s="893"/>
      <c r="M303" s="896" t="s">
        <v>621</v>
      </c>
      <c r="N303" s="897"/>
      <c r="O303" s="893" t="s">
        <v>621</v>
      </c>
      <c r="P303" s="893"/>
      <c r="Q303" s="896">
        <v>229</v>
      </c>
      <c r="R303" s="897"/>
      <c r="S303" s="896">
        <v>55</v>
      </c>
      <c r="T303" s="923"/>
    </row>
    <row r="304" spans="1:20" ht="18.75" customHeight="1">
      <c r="A304" s="264" t="s">
        <v>707</v>
      </c>
      <c r="B304" s="264"/>
      <c r="C304" s="238"/>
      <c r="D304" s="896">
        <v>966</v>
      </c>
      <c r="E304" s="923"/>
      <c r="F304" s="897"/>
      <c r="G304" s="896">
        <v>723</v>
      </c>
      <c r="H304" s="897"/>
      <c r="I304" s="896">
        <v>3</v>
      </c>
      <c r="J304" s="897"/>
      <c r="K304" s="896">
        <v>3</v>
      </c>
      <c r="L304" s="897"/>
      <c r="M304" s="896" t="s">
        <v>621</v>
      </c>
      <c r="N304" s="897"/>
      <c r="O304" s="896" t="s">
        <v>621</v>
      </c>
      <c r="P304" s="897"/>
      <c r="Q304" s="896">
        <v>240</v>
      </c>
      <c r="R304" s="897"/>
      <c r="S304" s="896">
        <v>57</v>
      </c>
      <c r="T304" s="923"/>
    </row>
    <row r="305" spans="1:20" ht="18.75" customHeight="1" thickBot="1">
      <c r="A305" s="236" t="s">
        <v>548</v>
      </c>
      <c r="B305" s="236"/>
      <c r="C305" s="266"/>
      <c r="D305" s="694">
        <v>1020</v>
      </c>
      <c r="E305" s="695"/>
      <c r="F305" s="696"/>
      <c r="G305" s="235">
        <v>734</v>
      </c>
      <c r="H305" s="266"/>
      <c r="I305" s="235">
        <v>2</v>
      </c>
      <c r="J305" s="266"/>
      <c r="K305" s="235">
        <v>2</v>
      </c>
      <c r="L305" s="266"/>
      <c r="M305" s="235" t="s">
        <v>72</v>
      </c>
      <c r="N305" s="266"/>
      <c r="O305" s="235" t="s">
        <v>950</v>
      </c>
      <c r="P305" s="266"/>
      <c r="Q305" s="235">
        <v>284</v>
      </c>
      <c r="R305" s="266"/>
      <c r="S305" s="235">
        <v>18</v>
      </c>
      <c r="T305" s="236"/>
    </row>
    <row r="306" spans="1:20" ht="18.75" customHeight="1">
      <c r="A306" s="1026"/>
      <c r="B306" s="1026"/>
      <c r="C306" s="1026"/>
      <c r="D306" s="1026"/>
      <c r="E306" s="1026"/>
      <c r="F306" s="1026"/>
      <c r="G306" s="1026"/>
      <c r="H306" s="1026"/>
      <c r="I306" s="1026"/>
      <c r="J306" s="1026"/>
      <c r="K306" s="1026"/>
      <c r="L306" s="1026"/>
      <c r="M306" s="942" t="s">
        <v>182</v>
      </c>
      <c r="N306" s="942"/>
      <c r="O306" s="942"/>
      <c r="P306" s="942"/>
      <c r="Q306" s="942"/>
      <c r="R306" s="942"/>
      <c r="S306" s="942"/>
      <c r="T306" s="942"/>
    </row>
    <row r="308" spans="1:34" ht="20.25" customHeight="1" thickBot="1">
      <c r="A308" s="279" t="s">
        <v>183</v>
      </c>
      <c r="B308" s="279"/>
      <c r="C308" s="279"/>
      <c r="D308" s="279"/>
      <c r="E308" s="279"/>
      <c r="F308" s="279"/>
      <c r="G308" s="279"/>
      <c r="H308" s="279"/>
      <c r="I308" s="279"/>
      <c r="J308" s="279"/>
      <c r="K308" s="279"/>
      <c r="L308" s="279"/>
      <c r="AD308" s="966" t="s">
        <v>949</v>
      </c>
      <c r="AE308" s="966"/>
      <c r="AF308" s="966"/>
      <c r="AG308" s="966"/>
      <c r="AH308" s="966"/>
    </row>
    <row r="309" spans="1:34" ht="15" customHeight="1">
      <c r="A309" s="1054" t="s">
        <v>173</v>
      </c>
      <c r="B309" s="1055"/>
      <c r="C309" s="1055"/>
      <c r="D309" s="1075" t="s">
        <v>572</v>
      </c>
      <c r="E309" s="1075"/>
      <c r="F309" s="1075"/>
      <c r="G309" s="1075"/>
      <c r="H309" s="982" t="s">
        <v>193</v>
      </c>
      <c r="I309" s="983"/>
      <c r="J309" s="983"/>
      <c r="K309" s="983"/>
      <c r="L309" s="983"/>
      <c r="M309" s="983"/>
      <c r="N309" s="983"/>
      <c r="O309" s="983"/>
      <c r="P309" s="983"/>
      <c r="Q309" s="983"/>
      <c r="R309" s="983"/>
      <c r="S309" s="983"/>
      <c r="T309" s="983"/>
      <c r="U309" s="983"/>
      <c r="V309" s="983"/>
      <c r="W309" s="983"/>
      <c r="X309" s="983"/>
      <c r="Y309" s="983"/>
      <c r="Z309" s="983"/>
      <c r="AA309" s="983"/>
      <c r="AB309" s="983"/>
      <c r="AC309" s="983"/>
      <c r="AD309" s="983"/>
      <c r="AE309" s="983"/>
      <c r="AF309" s="984"/>
      <c r="AG309" s="1072" t="s">
        <v>195</v>
      </c>
      <c r="AH309" s="1153"/>
    </row>
    <row r="310" spans="1:34" ht="15" customHeight="1">
      <c r="A310" s="921"/>
      <c r="B310" s="932"/>
      <c r="C310" s="932"/>
      <c r="D310" s="1064"/>
      <c r="E310" s="1064"/>
      <c r="F310" s="1064"/>
      <c r="G310" s="1064"/>
      <c r="H310" s="1076" t="s">
        <v>194</v>
      </c>
      <c r="I310" s="1073"/>
      <c r="J310" s="898" t="s">
        <v>184</v>
      </c>
      <c r="K310" s="898"/>
      <c r="L310" s="1056" t="s">
        <v>610</v>
      </c>
      <c r="M310" s="1057"/>
      <c r="N310" s="269" t="s">
        <v>185</v>
      </c>
      <c r="O310" s="270"/>
      <c r="P310" s="899" t="s">
        <v>577</v>
      </c>
      <c r="Q310" s="981"/>
      <c r="R310" s="981"/>
      <c r="S310" s="981"/>
      <c r="T310" s="981"/>
      <c r="U310" s="981"/>
      <c r="V310" s="981"/>
      <c r="W310" s="903"/>
      <c r="X310" s="288" t="s">
        <v>190</v>
      </c>
      <c r="Y310" s="288"/>
      <c r="Z310" s="288" t="s">
        <v>191</v>
      </c>
      <c r="AA310" s="288"/>
      <c r="AB310" s="690" t="s">
        <v>192</v>
      </c>
      <c r="AC310" s="701"/>
      <c r="AD310" s="1073" t="s">
        <v>206</v>
      </c>
      <c r="AE310" s="1073"/>
      <c r="AF310" s="1073"/>
      <c r="AG310" s="1073"/>
      <c r="AH310" s="1154"/>
    </row>
    <row r="311" spans="1:34" ht="15" customHeight="1">
      <c r="A311" s="935"/>
      <c r="B311" s="968"/>
      <c r="C311" s="968"/>
      <c r="D311" s="1065"/>
      <c r="E311" s="1065"/>
      <c r="F311" s="1065"/>
      <c r="G311" s="1065"/>
      <c r="H311" s="1076"/>
      <c r="I311" s="1073"/>
      <c r="J311" s="898"/>
      <c r="K311" s="898"/>
      <c r="L311" s="958"/>
      <c r="M311" s="960"/>
      <c r="N311" s="257"/>
      <c r="O311" s="268"/>
      <c r="P311" s="898" t="s">
        <v>186</v>
      </c>
      <c r="Q311" s="898"/>
      <c r="R311" s="898" t="s">
        <v>187</v>
      </c>
      <c r="S311" s="898"/>
      <c r="T311" s="899" t="s">
        <v>188</v>
      </c>
      <c r="U311" s="903"/>
      <c r="V311" s="288" t="s">
        <v>189</v>
      </c>
      <c r="W311" s="288"/>
      <c r="X311" s="288"/>
      <c r="Y311" s="288"/>
      <c r="Z311" s="288"/>
      <c r="AA311" s="288"/>
      <c r="AB311" s="692"/>
      <c r="AC311" s="702"/>
      <c r="AD311" s="1073"/>
      <c r="AE311" s="1073"/>
      <c r="AF311" s="1073"/>
      <c r="AG311" s="1073"/>
      <c r="AH311" s="1154"/>
    </row>
    <row r="312" spans="1:34" ht="15" customHeight="1">
      <c r="A312" s="893" t="s">
        <v>712</v>
      </c>
      <c r="B312" s="893"/>
      <c r="C312" s="893"/>
      <c r="D312" s="904">
        <v>2115</v>
      </c>
      <c r="E312" s="945"/>
      <c r="F312" s="945"/>
      <c r="G312" s="905"/>
      <c r="H312" s="902">
        <v>1476</v>
      </c>
      <c r="I312" s="902"/>
      <c r="J312" s="904">
        <v>1205</v>
      </c>
      <c r="K312" s="905"/>
      <c r="L312" s="893">
        <v>13</v>
      </c>
      <c r="M312" s="893"/>
      <c r="N312" s="896">
        <v>12</v>
      </c>
      <c r="O312" s="897"/>
      <c r="P312" s="893">
        <v>211</v>
      </c>
      <c r="Q312" s="893"/>
      <c r="R312" s="896">
        <v>119</v>
      </c>
      <c r="S312" s="897"/>
      <c r="T312" s="894">
        <v>65</v>
      </c>
      <c r="U312" s="895"/>
      <c r="V312" s="896">
        <v>27</v>
      </c>
      <c r="W312" s="897"/>
      <c r="X312" s="893">
        <v>4</v>
      </c>
      <c r="Y312" s="893"/>
      <c r="Z312" s="896">
        <v>18</v>
      </c>
      <c r="AA312" s="897"/>
      <c r="AB312" s="894">
        <v>7</v>
      </c>
      <c r="AC312" s="895"/>
      <c r="AD312" s="896">
        <v>6</v>
      </c>
      <c r="AE312" s="923"/>
      <c r="AF312" s="897"/>
      <c r="AG312" s="893">
        <v>19</v>
      </c>
      <c r="AH312" s="893"/>
    </row>
    <row r="313" spans="1:34" ht="15" customHeight="1">
      <c r="A313" s="893" t="s">
        <v>62</v>
      </c>
      <c r="B313" s="893"/>
      <c r="C313" s="893"/>
      <c r="D313" s="904">
        <v>1970</v>
      </c>
      <c r="E313" s="945"/>
      <c r="F313" s="945"/>
      <c r="G313" s="905"/>
      <c r="H313" s="902">
        <v>1401</v>
      </c>
      <c r="I313" s="902"/>
      <c r="J313" s="904">
        <v>1136</v>
      </c>
      <c r="K313" s="905"/>
      <c r="L313" s="893">
        <v>9</v>
      </c>
      <c r="M313" s="893"/>
      <c r="N313" s="896">
        <v>8</v>
      </c>
      <c r="O313" s="897"/>
      <c r="P313" s="893">
        <v>210</v>
      </c>
      <c r="Q313" s="893"/>
      <c r="R313" s="896">
        <v>111</v>
      </c>
      <c r="S313" s="897"/>
      <c r="T313" s="896">
        <v>74</v>
      </c>
      <c r="U313" s="897"/>
      <c r="V313" s="896">
        <v>25</v>
      </c>
      <c r="W313" s="897"/>
      <c r="X313" s="893">
        <v>3</v>
      </c>
      <c r="Y313" s="893"/>
      <c r="Z313" s="896">
        <v>24</v>
      </c>
      <c r="AA313" s="897"/>
      <c r="AB313" s="896">
        <v>5</v>
      </c>
      <c r="AC313" s="897"/>
      <c r="AD313" s="896">
        <v>6</v>
      </c>
      <c r="AE313" s="923"/>
      <c r="AF313" s="897"/>
      <c r="AG313" s="893">
        <v>15</v>
      </c>
      <c r="AH313" s="893"/>
    </row>
    <row r="314" spans="1:34" ht="15" customHeight="1">
      <c r="A314" s="264" t="s">
        <v>64</v>
      </c>
      <c r="B314" s="264"/>
      <c r="C314" s="264"/>
      <c r="D314" s="904">
        <v>1785</v>
      </c>
      <c r="E314" s="945"/>
      <c r="F314" s="945"/>
      <c r="G314" s="905"/>
      <c r="H314" s="902">
        <v>1266</v>
      </c>
      <c r="I314" s="902"/>
      <c r="J314" s="904">
        <v>911</v>
      </c>
      <c r="K314" s="905"/>
      <c r="L314" s="893">
        <v>8</v>
      </c>
      <c r="M314" s="893"/>
      <c r="N314" s="896">
        <v>12</v>
      </c>
      <c r="O314" s="897"/>
      <c r="P314" s="893">
        <v>308</v>
      </c>
      <c r="Q314" s="893"/>
      <c r="R314" s="896">
        <v>169</v>
      </c>
      <c r="S314" s="897"/>
      <c r="T314" s="896">
        <v>112</v>
      </c>
      <c r="U314" s="897"/>
      <c r="V314" s="896">
        <v>27</v>
      </c>
      <c r="W314" s="897"/>
      <c r="X314" s="893">
        <v>2</v>
      </c>
      <c r="Y314" s="893"/>
      <c r="Z314" s="896">
        <v>8</v>
      </c>
      <c r="AA314" s="897"/>
      <c r="AB314" s="896">
        <v>5</v>
      </c>
      <c r="AC314" s="897"/>
      <c r="AD314" s="896">
        <v>12</v>
      </c>
      <c r="AE314" s="923"/>
      <c r="AF314" s="897"/>
      <c r="AG314" s="893">
        <v>4</v>
      </c>
      <c r="AH314" s="893"/>
    </row>
    <row r="315" spans="1:34" ht="15" customHeight="1">
      <c r="A315" s="264" t="s">
        <v>65</v>
      </c>
      <c r="B315" s="264"/>
      <c r="C315" s="264"/>
      <c r="D315" s="904">
        <v>2240</v>
      </c>
      <c r="E315" s="945"/>
      <c r="F315" s="945"/>
      <c r="G315" s="905"/>
      <c r="H315" s="902">
        <v>1740</v>
      </c>
      <c r="I315" s="902"/>
      <c r="J315" s="904">
        <v>1370</v>
      </c>
      <c r="K315" s="905"/>
      <c r="L315" s="893">
        <v>10</v>
      </c>
      <c r="M315" s="893"/>
      <c r="N315" s="896">
        <v>10</v>
      </c>
      <c r="O315" s="897"/>
      <c r="P315" s="893">
        <v>340</v>
      </c>
      <c r="Q315" s="893"/>
      <c r="R315" s="896">
        <v>200</v>
      </c>
      <c r="S315" s="897"/>
      <c r="T315" s="896">
        <v>100</v>
      </c>
      <c r="U315" s="897"/>
      <c r="V315" s="896">
        <v>40</v>
      </c>
      <c r="W315" s="897"/>
      <c r="X315" s="893">
        <v>0</v>
      </c>
      <c r="Y315" s="893"/>
      <c r="Z315" s="896" t="s">
        <v>621</v>
      </c>
      <c r="AA315" s="897"/>
      <c r="AB315" s="896">
        <v>10</v>
      </c>
      <c r="AC315" s="897"/>
      <c r="AD315" s="896">
        <v>10</v>
      </c>
      <c r="AE315" s="923"/>
      <c r="AF315" s="897"/>
      <c r="AG315" s="893">
        <v>0</v>
      </c>
      <c r="AH315" s="893"/>
    </row>
    <row r="316" spans="1:34" ht="15" customHeight="1">
      <c r="A316" s="264" t="s">
        <v>60</v>
      </c>
      <c r="B316" s="264"/>
      <c r="C316" s="264"/>
      <c r="D316" s="904">
        <v>1930</v>
      </c>
      <c r="E316" s="945"/>
      <c r="F316" s="945"/>
      <c r="G316" s="905"/>
      <c r="H316" s="902">
        <v>1400</v>
      </c>
      <c r="I316" s="902"/>
      <c r="J316" s="904">
        <v>1030</v>
      </c>
      <c r="K316" s="905"/>
      <c r="L316" s="893">
        <v>10</v>
      </c>
      <c r="M316" s="893"/>
      <c r="N316" s="896">
        <v>10</v>
      </c>
      <c r="O316" s="897"/>
      <c r="P316" s="893">
        <v>330</v>
      </c>
      <c r="Q316" s="893"/>
      <c r="R316" s="896">
        <v>210</v>
      </c>
      <c r="S316" s="897"/>
      <c r="T316" s="896">
        <v>90</v>
      </c>
      <c r="U316" s="897"/>
      <c r="V316" s="896">
        <v>30</v>
      </c>
      <c r="W316" s="897"/>
      <c r="X316" s="893">
        <v>0</v>
      </c>
      <c r="Y316" s="893"/>
      <c r="Z316" s="896">
        <v>0</v>
      </c>
      <c r="AA316" s="897"/>
      <c r="AB316" s="896">
        <v>0</v>
      </c>
      <c r="AC316" s="897"/>
      <c r="AD316" s="896">
        <v>10</v>
      </c>
      <c r="AE316" s="923"/>
      <c r="AF316" s="897"/>
      <c r="AG316" s="893" t="s">
        <v>632</v>
      </c>
      <c r="AH316" s="893"/>
    </row>
    <row r="317" spans="1:34" ht="15" customHeight="1">
      <c r="A317" s="264" t="s">
        <v>66</v>
      </c>
      <c r="B317" s="264"/>
      <c r="C317" s="264"/>
      <c r="D317" s="904">
        <v>1960</v>
      </c>
      <c r="E317" s="945"/>
      <c r="F317" s="945"/>
      <c r="G317" s="905"/>
      <c r="H317" s="902">
        <v>1450</v>
      </c>
      <c r="I317" s="902"/>
      <c r="J317" s="904">
        <v>1140</v>
      </c>
      <c r="K317" s="905"/>
      <c r="L317" s="893">
        <v>20</v>
      </c>
      <c r="M317" s="893"/>
      <c r="N317" s="896">
        <v>10</v>
      </c>
      <c r="O317" s="897"/>
      <c r="P317" s="893">
        <v>270</v>
      </c>
      <c r="Q317" s="893"/>
      <c r="R317" s="896">
        <v>170</v>
      </c>
      <c r="S317" s="897"/>
      <c r="T317" s="896">
        <v>70</v>
      </c>
      <c r="U317" s="897"/>
      <c r="V317" s="896">
        <v>30</v>
      </c>
      <c r="W317" s="897"/>
      <c r="X317" s="893">
        <v>0</v>
      </c>
      <c r="Y317" s="893"/>
      <c r="Z317" s="896" t="s">
        <v>621</v>
      </c>
      <c r="AA317" s="897"/>
      <c r="AB317" s="896">
        <v>0</v>
      </c>
      <c r="AC317" s="897"/>
      <c r="AD317" s="896">
        <v>10</v>
      </c>
      <c r="AE317" s="923"/>
      <c r="AF317" s="897"/>
      <c r="AG317" s="893" t="s">
        <v>621</v>
      </c>
      <c r="AH317" s="893"/>
    </row>
    <row r="318" spans="1:34" ht="15" customHeight="1">
      <c r="A318" s="264" t="s">
        <v>67</v>
      </c>
      <c r="B318" s="264"/>
      <c r="C318" s="264"/>
      <c r="D318" s="904">
        <v>1800</v>
      </c>
      <c r="E318" s="945"/>
      <c r="F318" s="945"/>
      <c r="G318" s="905"/>
      <c r="H318" s="902">
        <v>1340</v>
      </c>
      <c r="I318" s="902"/>
      <c r="J318" s="904">
        <v>1030</v>
      </c>
      <c r="K318" s="905"/>
      <c r="L318" s="893">
        <v>10</v>
      </c>
      <c r="M318" s="893"/>
      <c r="N318" s="896">
        <v>10</v>
      </c>
      <c r="O318" s="897"/>
      <c r="P318" s="893">
        <v>280</v>
      </c>
      <c r="Q318" s="893"/>
      <c r="R318" s="896">
        <v>190</v>
      </c>
      <c r="S318" s="897"/>
      <c r="T318" s="896">
        <v>70</v>
      </c>
      <c r="U318" s="897"/>
      <c r="V318" s="896">
        <v>20</v>
      </c>
      <c r="W318" s="897"/>
      <c r="X318" s="893">
        <v>0</v>
      </c>
      <c r="Y318" s="893"/>
      <c r="Z318" s="896">
        <v>0</v>
      </c>
      <c r="AA318" s="897"/>
      <c r="AB318" s="896">
        <v>0</v>
      </c>
      <c r="AC318" s="897"/>
      <c r="AD318" s="896">
        <v>10</v>
      </c>
      <c r="AE318" s="923"/>
      <c r="AF318" s="897"/>
      <c r="AG318" s="893" t="s">
        <v>621</v>
      </c>
      <c r="AH318" s="893"/>
    </row>
    <row r="319" spans="1:34" ht="15" customHeight="1">
      <c r="A319" s="264" t="s">
        <v>599</v>
      </c>
      <c r="B319" s="264"/>
      <c r="C319" s="264"/>
      <c r="D319" s="904">
        <v>1630</v>
      </c>
      <c r="E319" s="945"/>
      <c r="F319" s="945"/>
      <c r="G319" s="905"/>
      <c r="H319" s="902">
        <v>1220</v>
      </c>
      <c r="I319" s="902"/>
      <c r="J319" s="904">
        <v>910</v>
      </c>
      <c r="K319" s="905"/>
      <c r="L319" s="893">
        <v>10</v>
      </c>
      <c r="M319" s="893"/>
      <c r="N319" s="896">
        <v>10</v>
      </c>
      <c r="O319" s="897"/>
      <c r="P319" s="893">
        <v>290</v>
      </c>
      <c r="Q319" s="893"/>
      <c r="R319" s="896">
        <v>180</v>
      </c>
      <c r="S319" s="897"/>
      <c r="T319" s="896">
        <v>80</v>
      </c>
      <c r="U319" s="897"/>
      <c r="V319" s="896">
        <v>30</v>
      </c>
      <c r="W319" s="897"/>
      <c r="X319" s="893">
        <v>0</v>
      </c>
      <c r="Y319" s="893"/>
      <c r="Z319" s="896">
        <v>0</v>
      </c>
      <c r="AA319" s="897"/>
      <c r="AB319" s="896">
        <v>0</v>
      </c>
      <c r="AC319" s="897"/>
      <c r="AD319" s="896">
        <v>10</v>
      </c>
      <c r="AE319" s="923"/>
      <c r="AF319" s="897"/>
      <c r="AG319" s="893" t="s">
        <v>621</v>
      </c>
      <c r="AH319" s="893"/>
    </row>
    <row r="320" spans="1:34" ht="15" customHeight="1">
      <c r="A320" s="264" t="s">
        <v>600</v>
      </c>
      <c r="B320" s="264"/>
      <c r="C320" s="264"/>
      <c r="D320" s="904">
        <v>1640</v>
      </c>
      <c r="E320" s="945"/>
      <c r="F320" s="945"/>
      <c r="G320" s="905"/>
      <c r="H320" s="902">
        <v>1260</v>
      </c>
      <c r="I320" s="902"/>
      <c r="J320" s="904">
        <v>900</v>
      </c>
      <c r="K320" s="905"/>
      <c r="L320" s="893">
        <v>20</v>
      </c>
      <c r="M320" s="893"/>
      <c r="N320" s="896">
        <v>10</v>
      </c>
      <c r="O320" s="897"/>
      <c r="P320" s="893">
        <v>320</v>
      </c>
      <c r="Q320" s="893"/>
      <c r="R320" s="896">
        <v>230</v>
      </c>
      <c r="S320" s="897"/>
      <c r="T320" s="896">
        <v>80</v>
      </c>
      <c r="U320" s="897"/>
      <c r="V320" s="896">
        <v>10</v>
      </c>
      <c r="W320" s="897"/>
      <c r="X320" s="893">
        <v>0</v>
      </c>
      <c r="Y320" s="893"/>
      <c r="Z320" s="896">
        <v>0</v>
      </c>
      <c r="AA320" s="897"/>
      <c r="AB320" s="896">
        <v>0</v>
      </c>
      <c r="AC320" s="897"/>
      <c r="AD320" s="896">
        <v>0</v>
      </c>
      <c r="AE320" s="923"/>
      <c r="AF320" s="897"/>
      <c r="AG320" s="893" t="s">
        <v>621</v>
      </c>
      <c r="AH320" s="893"/>
    </row>
    <row r="321" spans="1:34" ht="15" customHeight="1">
      <c r="A321" s="264" t="s">
        <v>601</v>
      </c>
      <c r="B321" s="264"/>
      <c r="C321" s="264"/>
      <c r="D321" s="904">
        <v>1580</v>
      </c>
      <c r="E321" s="945"/>
      <c r="F321" s="945"/>
      <c r="G321" s="905"/>
      <c r="H321" s="902">
        <v>1250</v>
      </c>
      <c r="I321" s="902"/>
      <c r="J321" s="904">
        <v>900</v>
      </c>
      <c r="K321" s="905"/>
      <c r="L321" s="893">
        <v>20</v>
      </c>
      <c r="M321" s="893"/>
      <c r="N321" s="896">
        <v>10</v>
      </c>
      <c r="O321" s="897"/>
      <c r="P321" s="893">
        <v>310</v>
      </c>
      <c r="Q321" s="893"/>
      <c r="R321" s="896">
        <v>210</v>
      </c>
      <c r="S321" s="897"/>
      <c r="T321" s="896">
        <v>80</v>
      </c>
      <c r="U321" s="897"/>
      <c r="V321" s="896">
        <v>10</v>
      </c>
      <c r="W321" s="897"/>
      <c r="X321" s="893">
        <v>0</v>
      </c>
      <c r="Y321" s="893"/>
      <c r="Z321" s="896">
        <v>1</v>
      </c>
      <c r="AA321" s="897"/>
      <c r="AB321" s="896" t="s">
        <v>621</v>
      </c>
      <c r="AC321" s="897"/>
      <c r="AD321" s="896">
        <v>0</v>
      </c>
      <c r="AE321" s="923"/>
      <c r="AF321" s="897"/>
      <c r="AG321" s="893" t="s">
        <v>621</v>
      </c>
      <c r="AH321" s="893"/>
    </row>
    <row r="322" spans="1:34" ht="15" customHeight="1">
      <c r="A322" s="264" t="s">
        <v>602</v>
      </c>
      <c r="B322" s="264"/>
      <c r="C322" s="264"/>
      <c r="D322" s="904">
        <v>1490</v>
      </c>
      <c r="E322" s="945"/>
      <c r="F322" s="945"/>
      <c r="G322" s="905"/>
      <c r="H322" s="902">
        <v>1170</v>
      </c>
      <c r="I322" s="902"/>
      <c r="J322" s="904">
        <v>850</v>
      </c>
      <c r="K322" s="905"/>
      <c r="L322" s="893">
        <v>10</v>
      </c>
      <c r="M322" s="893"/>
      <c r="N322" s="896">
        <v>10</v>
      </c>
      <c r="O322" s="897"/>
      <c r="P322" s="893">
        <v>290</v>
      </c>
      <c r="Q322" s="893"/>
      <c r="R322" s="896">
        <v>180</v>
      </c>
      <c r="S322" s="897"/>
      <c r="T322" s="896">
        <v>90</v>
      </c>
      <c r="U322" s="897"/>
      <c r="V322" s="896">
        <v>10</v>
      </c>
      <c r="W322" s="897"/>
      <c r="X322" s="893">
        <v>10</v>
      </c>
      <c r="Y322" s="893"/>
      <c r="Z322" s="896">
        <v>10</v>
      </c>
      <c r="AA322" s="897"/>
      <c r="AB322" s="896">
        <v>0</v>
      </c>
      <c r="AC322" s="897"/>
      <c r="AD322" s="896">
        <v>0</v>
      </c>
      <c r="AE322" s="923"/>
      <c r="AF322" s="897"/>
      <c r="AG322" s="893" t="s">
        <v>621</v>
      </c>
      <c r="AH322" s="893"/>
    </row>
    <row r="323" spans="1:34" ht="15" customHeight="1">
      <c r="A323" s="264" t="s">
        <v>603</v>
      </c>
      <c r="B323" s="264"/>
      <c r="C323" s="264"/>
      <c r="D323" s="904">
        <v>1540</v>
      </c>
      <c r="E323" s="945"/>
      <c r="F323" s="945"/>
      <c r="G323" s="905"/>
      <c r="H323" s="902">
        <v>1200</v>
      </c>
      <c r="I323" s="902"/>
      <c r="J323" s="904">
        <v>840</v>
      </c>
      <c r="K323" s="905"/>
      <c r="L323" s="893">
        <v>10</v>
      </c>
      <c r="M323" s="893"/>
      <c r="N323" s="896">
        <v>10</v>
      </c>
      <c r="O323" s="897"/>
      <c r="P323" s="893">
        <v>330</v>
      </c>
      <c r="Q323" s="893"/>
      <c r="R323" s="896">
        <v>210</v>
      </c>
      <c r="S323" s="897"/>
      <c r="T323" s="896">
        <v>110</v>
      </c>
      <c r="U323" s="897"/>
      <c r="V323" s="896">
        <v>10</v>
      </c>
      <c r="W323" s="897"/>
      <c r="X323" s="893">
        <v>10</v>
      </c>
      <c r="Y323" s="893"/>
      <c r="Z323" s="896">
        <v>0</v>
      </c>
      <c r="AA323" s="897"/>
      <c r="AB323" s="896">
        <v>0</v>
      </c>
      <c r="AC323" s="897"/>
      <c r="AD323" s="896">
        <v>0</v>
      </c>
      <c r="AE323" s="923"/>
      <c r="AF323" s="897"/>
      <c r="AG323" s="893" t="s">
        <v>621</v>
      </c>
      <c r="AH323" s="893"/>
    </row>
    <row r="324" spans="1:34" ht="15" customHeight="1">
      <c r="A324" s="264" t="s">
        <v>604</v>
      </c>
      <c r="B324" s="264"/>
      <c r="C324" s="264"/>
      <c r="D324" s="904">
        <v>1560</v>
      </c>
      <c r="E324" s="945"/>
      <c r="F324" s="945"/>
      <c r="G324" s="905"/>
      <c r="H324" s="902">
        <v>1230</v>
      </c>
      <c r="I324" s="902"/>
      <c r="J324" s="904">
        <v>900</v>
      </c>
      <c r="K324" s="905"/>
      <c r="L324" s="893">
        <v>20</v>
      </c>
      <c r="M324" s="893"/>
      <c r="N324" s="896">
        <v>10</v>
      </c>
      <c r="O324" s="897"/>
      <c r="P324" s="893">
        <v>300</v>
      </c>
      <c r="Q324" s="893"/>
      <c r="R324" s="896"/>
      <c r="S324" s="897"/>
      <c r="T324" s="896"/>
      <c r="U324" s="897"/>
      <c r="V324" s="896"/>
      <c r="W324" s="897"/>
      <c r="X324" s="893">
        <v>10</v>
      </c>
      <c r="Y324" s="893"/>
      <c r="Z324" s="896">
        <v>0</v>
      </c>
      <c r="AA324" s="897"/>
      <c r="AB324" s="896" t="s">
        <v>621</v>
      </c>
      <c r="AC324" s="897"/>
      <c r="AD324" s="896">
        <v>0</v>
      </c>
      <c r="AE324" s="923"/>
      <c r="AF324" s="897"/>
      <c r="AG324" s="893" t="s">
        <v>621</v>
      </c>
      <c r="AH324" s="893"/>
    </row>
    <row r="325" spans="1:34" ht="15" customHeight="1">
      <c r="A325" s="264" t="s">
        <v>605</v>
      </c>
      <c r="B325" s="264"/>
      <c r="C325" s="264"/>
      <c r="D325" s="904">
        <v>1390</v>
      </c>
      <c r="E325" s="945"/>
      <c r="F325" s="945"/>
      <c r="G325" s="905"/>
      <c r="H325" s="902">
        <v>1120</v>
      </c>
      <c r="I325" s="902"/>
      <c r="J325" s="904">
        <v>740</v>
      </c>
      <c r="K325" s="905"/>
      <c r="L325" s="893">
        <v>20</v>
      </c>
      <c r="M325" s="893"/>
      <c r="N325" s="896">
        <v>10</v>
      </c>
      <c r="O325" s="897"/>
      <c r="P325" s="893">
        <v>350</v>
      </c>
      <c r="Q325" s="893"/>
      <c r="R325" s="896"/>
      <c r="S325" s="897"/>
      <c r="T325" s="896"/>
      <c r="U325" s="897"/>
      <c r="V325" s="896"/>
      <c r="W325" s="897"/>
      <c r="X325" s="893">
        <v>0</v>
      </c>
      <c r="Y325" s="893"/>
      <c r="Z325" s="896">
        <v>0</v>
      </c>
      <c r="AA325" s="897"/>
      <c r="AB325" s="896" t="s">
        <v>621</v>
      </c>
      <c r="AC325" s="897"/>
      <c r="AD325" s="896">
        <v>0</v>
      </c>
      <c r="AE325" s="923"/>
      <c r="AF325" s="897"/>
      <c r="AG325" s="893" t="s">
        <v>621</v>
      </c>
      <c r="AH325" s="893"/>
    </row>
    <row r="326" spans="1:34" ht="15" customHeight="1">
      <c r="A326" s="264" t="s">
        <v>707</v>
      </c>
      <c r="B326" s="264"/>
      <c r="C326" s="264"/>
      <c r="D326" s="904">
        <v>1390</v>
      </c>
      <c r="E326" s="945"/>
      <c r="F326" s="945"/>
      <c r="G326" s="905"/>
      <c r="H326" s="902">
        <v>1130</v>
      </c>
      <c r="I326" s="902"/>
      <c r="J326" s="904">
        <v>760</v>
      </c>
      <c r="K326" s="905"/>
      <c r="L326" s="1046">
        <v>30</v>
      </c>
      <c r="M326" s="1046"/>
      <c r="N326" s="896">
        <v>10</v>
      </c>
      <c r="O326" s="897"/>
      <c r="P326" s="893">
        <v>330</v>
      </c>
      <c r="Q326" s="893"/>
      <c r="R326" s="896"/>
      <c r="S326" s="897"/>
      <c r="T326" s="896"/>
      <c r="U326" s="897"/>
      <c r="V326" s="896"/>
      <c r="W326" s="897"/>
      <c r="X326" s="893">
        <v>0</v>
      </c>
      <c r="Y326" s="893"/>
      <c r="Z326" s="896" t="s">
        <v>621</v>
      </c>
      <c r="AA326" s="897"/>
      <c r="AB326" s="896" t="s">
        <v>621</v>
      </c>
      <c r="AC326" s="897"/>
      <c r="AD326" s="896">
        <v>0</v>
      </c>
      <c r="AE326" s="923"/>
      <c r="AF326" s="897"/>
      <c r="AG326" s="893" t="s">
        <v>621</v>
      </c>
      <c r="AH326" s="893"/>
    </row>
    <row r="327" spans="1:34" ht="15" customHeight="1" thickBot="1">
      <c r="A327" s="264" t="s">
        <v>709</v>
      </c>
      <c r="B327" s="264"/>
      <c r="C327" s="264"/>
      <c r="D327" s="904">
        <v>1420</v>
      </c>
      <c r="E327" s="945"/>
      <c r="F327" s="945"/>
      <c r="G327" s="905"/>
      <c r="H327" s="945">
        <v>1120</v>
      </c>
      <c r="I327" s="945"/>
      <c r="J327" s="904">
        <v>730</v>
      </c>
      <c r="K327" s="905"/>
      <c r="L327" s="1046">
        <v>20</v>
      </c>
      <c r="M327" s="1046"/>
      <c r="N327" s="896">
        <v>10</v>
      </c>
      <c r="O327" s="897"/>
      <c r="P327" s="923">
        <v>350</v>
      </c>
      <c r="Q327" s="923"/>
      <c r="R327" s="896"/>
      <c r="S327" s="897"/>
      <c r="T327" s="896"/>
      <c r="U327" s="897"/>
      <c r="V327" s="896"/>
      <c r="W327" s="897"/>
      <c r="X327" s="923">
        <v>0</v>
      </c>
      <c r="Y327" s="923"/>
      <c r="Z327" s="896" t="s">
        <v>72</v>
      </c>
      <c r="AA327" s="897"/>
      <c r="AB327" s="896" t="s">
        <v>72</v>
      </c>
      <c r="AC327" s="897"/>
      <c r="AD327" s="896">
        <v>0</v>
      </c>
      <c r="AE327" s="923"/>
      <c r="AF327" s="897"/>
      <c r="AG327" s="893" t="s">
        <v>72</v>
      </c>
      <c r="AH327" s="893"/>
    </row>
    <row r="328" spans="1:34" ht="15" customHeight="1">
      <c r="A328" s="1054" t="s">
        <v>173</v>
      </c>
      <c r="B328" s="1055"/>
      <c r="C328" s="1055"/>
      <c r="D328" s="982" t="s">
        <v>205</v>
      </c>
      <c r="E328" s="983"/>
      <c r="F328" s="983"/>
      <c r="G328" s="983"/>
      <c r="H328" s="983"/>
      <c r="I328" s="983"/>
      <c r="J328" s="983"/>
      <c r="K328" s="983"/>
      <c r="L328" s="983"/>
      <c r="M328" s="983"/>
      <c r="N328" s="983"/>
      <c r="O328" s="983"/>
      <c r="P328" s="983"/>
      <c r="Q328" s="983"/>
      <c r="R328" s="983"/>
      <c r="S328" s="983"/>
      <c r="T328" s="983"/>
      <c r="U328" s="984"/>
      <c r="V328" s="952" t="s">
        <v>566</v>
      </c>
      <c r="W328" s="953"/>
      <c r="X328" s="954"/>
      <c r="Y328" s="1075" t="s">
        <v>576</v>
      </c>
      <c r="Z328" s="1075"/>
      <c r="AA328" s="1075"/>
      <c r="AB328" s="952" t="s">
        <v>575</v>
      </c>
      <c r="AC328" s="953"/>
      <c r="AD328" s="954"/>
      <c r="AE328" s="978" t="s">
        <v>207</v>
      </c>
      <c r="AF328" s="978"/>
      <c r="AG328" s="978"/>
      <c r="AH328" s="982"/>
    </row>
    <row r="329" spans="1:34" ht="15" customHeight="1">
      <c r="A329" s="921"/>
      <c r="B329" s="932"/>
      <c r="C329" s="932"/>
      <c r="D329" s="1073" t="s">
        <v>580</v>
      </c>
      <c r="E329" s="1073"/>
      <c r="F329" s="898" t="s">
        <v>197</v>
      </c>
      <c r="G329" s="899"/>
      <c r="H329" s="981"/>
      <c r="I329" s="903"/>
      <c r="J329" s="927" t="s">
        <v>199</v>
      </c>
      <c r="K329" s="929"/>
      <c r="L329" s="898" t="s">
        <v>200</v>
      </c>
      <c r="M329" s="899"/>
      <c r="N329" s="981"/>
      <c r="O329" s="903"/>
      <c r="P329" s="898" t="s">
        <v>202</v>
      </c>
      <c r="Q329" s="899"/>
      <c r="R329" s="903"/>
      <c r="S329" s="898"/>
      <c r="T329" s="948" t="s">
        <v>204</v>
      </c>
      <c r="U329" s="1043"/>
      <c r="V329" s="955"/>
      <c r="W329" s="956"/>
      <c r="X329" s="957"/>
      <c r="Y329" s="1064"/>
      <c r="Z329" s="1064"/>
      <c r="AA329" s="1064"/>
      <c r="AB329" s="955"/>
      <c r="AC329" s="956"/>
      <c r="AD329" s="957"/>
      <c r="AE329" s="1064" t="s">
        <v>573</v>
      </c>
      <c r="AF329" s="1064"/>
      <c r="AG329" s="1064" t="s">
        <v>574</v>
      </c>
      <c r="AH329" s="955"/>
    </row>
    <row r="330" spans="1:34" ht="15" customHeight="1">
      <c r="A330" s="935"/>
      <c r="B330" s="968"/>
      <c r="C330" s="968"/>
      <c r="D330" s="1073"/>
      <c r="E330" s="1073"/>
      <c r="F330" s="898"/>
      <c r="G330" s="898"/>
      <c r="H330" s="898" t="s">
        <v>198</v>
      </c>
      <c r="I330" s="898"/>
      <c r="J330" s="933"/>
      <c r="K330" s="935"/>
      <c r="L330" s="898"/>
      <c r="M330" s="898"/>
      <c r="N330" s="899" t="s">
        <v>201</v>
      </c>
      <c r="O330" s="903"/>
      <c r="P330" s="898"/>
      <c r="Q330" s="898"/>
      <c r="R330" s="288" t="s">
        <v>203</v>
      </c>
      <c r="S330" s="288"/>
      <c r="T330" s="950"/>
      <c r="U330" s="1243"/>
      <c r="V330" s="958"/>
      <c r="W330" s="959"/>
      <c r="X330" s="960"/>
      <c r="Y330" s="1065"/>
      <c r="Z330" s="1065"/>
      <c r="AA330" s="1065"/>
      <c r="AB330" s="958"/>
      <c r="AC330" s="959"/>
      <c r="AD330" s="960"/>
      <c r="AE330" s="1065"/>
      <c r="AF330" s="1065"/>
      <c r="AG330" s="1065"/>
      <c r="AH330" s="958"/>
    </row>
    <row r="331" spans="1:34" ht="15" customHeight="1">
      <c r="A331" s="1144"/>
      <c r="B331" s="1144"/>
      <c r="C331" s="1144"/>
      <c r="D331" s="1056"/>
      <c r="E331" s="1057"/>
      <c r="F331" s="1144"/>
      <c r="G331" s="1144"/>
      <c r="H331" s="927"/>
      <c r="I331" s="929"/>
      <c r="J331" s="1144"/>
      <c r="K331" s="1144"/>
      <c r="L331" s="927"/>
      <c r="M331" s="929"/>
      <c r="N331" s="927"/>
      <c r="O331" s="929"/>
      <c r="P331" s="927"/>
      <c r="Q331" s="929"/>
      <c r="R331" s="308"/>
      <c r="S331" s="308"/>
      <c r="T331" s="948"/>
      <c r="U331" s="1043"/>
      <c r="V331" s="1026"/>
      <c r="W331" s="1026"/>
      <c r="X331" s="1026"/>
      <c r="Y331" s="1133" t="s">
        <v>150</v>
      </c>
      <c r="Z331" s="1134"/>
      <c r="AA331" s="1280"/>
      <c r="AB331" s="894"/>
      <c r="AC331" s="922"/>
      <c r="AD331" s="895"/>
      <c r="AE331" s="1133" t="s">
        <v>208</v>
      </c>
      <c r="AF331" s="1280"/>
      <c r="AG331" s="1298" t="s">
        <v>208</v>
      </c>
      <c r="AH331" s="1298"/>
    </row>
    <row r="332" spans="1:34" ht="15" customHeight="1">
      <c r="A332" s="893" t="s">
        <v>712</v>
      </c>
      <c r="B332" s="893"/>
      <c r="C332" s="893"/>
      <c r="D332" s="1090">
        <v>620</v>
      </c>
      <c r="E332" s="906"/>
      <c r="F332" s="1026">
        <v>351</v>
      </c>
      <c r="G332" s="1026"/>
      <c r="H332" s="1090">
        <v>273</v>
      </c>
      <c r="I332" s="906"/>
      <c r="J332" s="265">
        <v>231</v>
      </c>
      <c r="K332" s="265"/>
      <c r="L332" s="896" t="s">
        <v>632</v>
      </c>
      <c r="M332" s="897"/>
      <c r="N332" s="896" t="s">
        <v>632</v>
      </c>
      <c r="O332" s="897"/>
      <c r="P332" s="896">
        <v>1</v>
      </c>
      <c r="Q332" s="897"/>
      <c r="R332" s="893">
        <v>1</v>
      </c>
      <c r="S332" s="893"/>
      <c r="T332" s="896" t="s">
        <v>621</v>
      </c>
      <c r="U332" s="897"/>
      <c r="V332" s="893" t="s">
        <v>621</v>
      </c>
      <c r="W332" s="893"/>
      <c r="X332" s="893"/>
      <c r="Y332" s="961">
        <v>44.1</v>
      </c>
      <c r="Z332" s="1145"/>
      <c r="AA332" s="962"/>
      <c r="AB332" s="904">
        <v>933</v>
      </c>
      <c r="AC332" s="902"/>
      <c r="AD332" s="905"/>
      <c r="AE332" s="904">
        <v>3039</v>
      </c>
      <c r="AF332" s="905"/>
      <c r="AG332" s="902">
        <v>1341</v>
      </c>
      <c r="AH332" s="902"/>
    </row>
    <row r="333" spans="1:34" ht="15" customHeight="1">
      <c r="A333" s="893" t="s">
        <v>62</v>
      </c>
      <c r="B333" s="893"/>
      <c r="C333" s="893"/>
      <c r="D333" s="1090">
        <v>554</v>
      </c>
      <c r="E333" s="906"/>
      <c r="F333" s="1026">
        <v>311</v>
      </c>
      <c r="G333" s="1026"/>
      <c r="H333" s="1090">
        <v>262</v>
      </c>
      <c r="I333" s="906"/>
      <c r="J333" s="265">
        <v>199</v>
      </c>
      <c r="K333" s="265"/>
      <c r="L333" s="896" t="s">
        <v>632</v>
      </c>
      <c r="M333" s="897"/>
      <c r="N333" s="896" t="s">
        <v>632</v>
      </c>
      <c r="O333" s="897"/>
      <c r="P333" s="896">
        <v>2</v>
      </c>
      <c r="Q333" s="897"/>
      <c r="R333" s="893">
        <v>2</v>
      </c>
      <c r="S333" s="893"/>
      <c r="T333" s="896" t="s">
        <v>621</v>
      </c>
      <c r="U333" s="897"/>
      <c r="V333" s="893" t="s">
        <v>621</v>
      </c>
      <c r="W333" s="893"/>
      <c r="X333" s="893"/>
      <c r="Y333" s="896">
        <v>46.2</v>
      </c>
      <c r="Z333" s="923"/>
      <c r="AA333" s="897"/>
      <c r="AB333" s="904">
        <v>910</v>
      </c>
      <c r="AC333" s="902"/>
      <c r="AD333" s="905"/>
      <c r="AE333" s="904">
        <v>2830</v>
      </c>
      <c r="AF333" s="905"/>
      <c r="AG333" s="902">
        <v>1307</v>
      </c>
      <c r="AH333" s="902"/>
    </row>
    <row r="334" spans="1:34" ht="15" customHeight="1">
      <c r="A334" s="264" t="s">
        <v>64</v>
      </c>
      <c r="B334" s="264"/>
      <c r="C334" s="264"/>
      <c r="D334" s="251">
        <v>515</v>
      </c>
      <c r="E334" s="252"/>
      <c r="F334" s="265">
        <v>287</v>
      </c>
      <c r="G334" s="265"/>
      <c r="H334" s="251">
        <v>253</v>
      </c>
      <c r="I334" s="252"/>
      <c r="J334" s="265">
        <v>187</v>
      </c>
      <c r="K334" s="265"/>
      <c r="L334" s="896" t="s">
        <v>632</v>
      </c>
      <c r="M334" s="897"/>
      <c r="N334" s="896" t="s">
        <v>632</v>
      </c>
      <c r="O334" s="897"/>
      <c r="P334" s="896">
        <v>1</v>
      </c>
      <c r="Q334" s="897"/>
      <c r="R334" s="893">
        <v>1</v>
      </c>
      <c r="S334" s="893"/>
      <c r="T334" s="896" t="s">
        <v>621</v>
      </c>
      <c r="U334" s="897"/>
      <c r="V334" s="893" t="s">
        <v>621</v>
      </c>
      <c r="W334" s="893"/>
      <c r="X334" s="893"/>
      <c r="Y334" s="896">
        <v>49.6</v>
      </c>
      <c r="Z334" s="923"/>
      <c r="AA334" s="897"/>
      <c r="AB334" s="904">
        <v>886</v>
      </c>
      <c r="AC334" s="902"/>
      <c r="AD334" s="905"/>
      <c r="AE334" s="904">
        <v>2565</v>
      </c>
      <c r="AF334" s="905"/>
      <c r="AG334" s="902">
        <v>1273</v>
      </c>
      <c r="AH334" s="902"/>
    </row>
    <row r="335" spans="1:34" ht="15" customHeight="1">
      <c r="A335" s="264" t="s">
        <v>65</v>
      </c>
      <c r="B335" s="264"/>
      <c r="C335" s="264"/>
      <c r="D335" s="251">
        <v>510</v>
      </c>
      <c r="E335" s="252"/>
      <c r="F335" s="265">
        <v>280</v>
      </c>
      <c r="G335" s="265"/>
      <c r="H335" s="251">
        <v>250</v>
      </c>
      <c r="I335" s="252"/>
      <c r="J335" s="265">
        <v>200</v>
      </c>
      <c r="K335" s="265"/>
      <c r="L335" s="896" t="s">
        <v>632</v>
      </c>
      <c r="M335" s="897"/>
      <c r="N335" s="896" t="s">
        <v>632</v>
      </c>
      <c r="O335" s="897"/>
      <c r="P335" s="896">
        <v>0</v>
      </c>
      <c r="Q335" s="897"/>
      <c r="R335" s="893">
        <v>0</v>
      </c>
      <c r="S335" s="893"/>
      <c r="T335" s="896" t="s">
        <v>621</v>
      </c>
      <c r="U335" s="897"/>
      <c r="V335" s="893" t="s">
        <v>621</v>
      </c>
      <c r="W335" s="893"/>
      <c r="X335" s="893"/>
      <c r="Y335" s="896">
        <v>45.4</v>
      </c>
      <c r="Z335" s="923"/>
      <c r="AA335" s="897"/>
      <c r="AB335" s="904">
        <v>1020</v>
      </c>
      <c r="AC335" s="902"/>
      <c r="AD335" s="905"/>
      <c r="AE335" s="904">
        <v>3223</v>
      </c>
      <c r="AF335" s="905"/>
      <c r="AG335" s="902">
        <v>1463</v>
      </c>
      <c r="AH335" s="902"/>
    </row>
    <row r="336" spans="1:34" ht="15" customHeight="1">
      <c r="A336" s="264" t="s">
        <v>60</v>
      </c>
      <c r="B336" s="264"/>
      <c r="C336" s="264"/>
      <c r="D336" s="251">
        <v>530</v>
      </c>
      <c r="E336" s="252"/>
      <c r="F336" s="265">
        <v>250</v>
      </c>
      <c r="G336" s="265"/>
      <c r="H336" s="251">
        <v>230</v>
      </c>
      <c r="I336" s="252"/>
      <c r="J336" s="265">
        <v>240</v>
      </c>
      <c r="K336" s="265"/>
      <c r="L336" s="896" t="s">
        <v>632</v>
      </c>
      <c r="M336" s="897"/>
      <c r="N336" s="896" t="s">
        <v>632</v>
      </c>
      <c r="O336" s="897"/>
      <c r="P336" s="896">
        <v>0</v>
      </c>
      <c r="Q336" s="897"/>
      <c r="R336" s="893">
        <v>0</v>
      </c>
      <c r="S336" s="893"/>
      <c r="T336" s="896" t="s">
        <v>621</v>
      </c>
      <c r="U336" s="897"/>
      <c r="V336" s="893" t="s">
        <v>621</v>
      </c>
      <c r="W336" s="893"/>
      <c r="X336" s="893"/>
      <c r="Y336" s="896">
        <v>42.6</v>
      </c>
      <c r="Z336" s="923"/>
      <c r="AA336" s="897"/>
      <c r="AB336" s="904">
        <v>820</v>
      </c>
      <c r="AC336" s="902"/>
      <c r="AD336" s="905"/>
      <c r="AE336" s="904">
        <v>3020</v>
      </c>
      <c r="AF336" s="905"/>
      <c r="AG336" s="902">
        <v>1283</v>
      </c>
      <c r="AH336" s="902"/>
    </row>
    <row r="337" spans="1:34" ht="15" customHeight="1">
      <c r="A337" s="264" t="s">
        <v>66</v>
      </c>
      <c r="B337" s="264"/>
      <c r="C337" s="264"/>
      <c r="D337" s="251">
        <v>520</v>
      </c>
      <c r="E337" s="252"/>
      <c r="F337" s="265">
        <v>260</v>
      </c>
      <c r="G337" s="265"/>
      <c r="H337" s="251">
        <v>230</v>
      </c>
      <c r="I337" s="252"/>
      <c r="J337" s="265">
        <v>210</v>
      </c>
      <c r="K337" s="265"/>
      <c r="L337" s="896" t="s">
        <v>632</v>
      </c>
      <c r="M337" s="897"/>
      <c r="N337" s="896" t="s">
        <v>632</v>
      </c>
      <c r="O337" s="897"/>
      <c r="P337" s="896">
        <v>0</v>
      </c>
      <c r="Q337" s="897"/>
      <c r="R337" s="893">
        <v>0</v>
      </c>
      <c r="S337" s="893"/>
      <c r="T337" s="896" t="s">
        <v>621</v>
      </c>
      <c r="U337" s="897"/>
      <c r="V337" s="893" t="s">
        <v>621</v>
      </c>
      <c r="W337" s="893"/>
      <c r="X337" s="893"/>
      <c r="Y337" s="896">
        <v>42.3</v>
      </c>
      <c r="Z337" s="923"/>
      <c r="AA337" s="897"/>
      <c r="AB337" s="904">
        <v>830</v>
      </c>
      <c r="AC337" s="902"/>
      <c r="AD337" s="905"/>
      <c r="AE337" s="904">
        <v>3067</v>
      </c>
      <c r="AF337" s="905"/>
      <c r="AG337" s="902">
        <v>1304</v>
      </c>
      <c r="AH337" s="902"/>
    </row>
    <row r="338" spans="1:34" ht="15" customHeight="1">
      <c r="A338" s="264" t="s">
        <v>67</v>
      </c>
      <c r="B338" s="264"/>
      <c r="C338" s="264"/>
      <c r="D338" s="251">
        <v>460</v>
      </c>
      <c r="E338" s="252"/>
      <c r="F338" s="265">
        <v>240</v>
      </c>
      <c r="G338" s="265"/>
      <c r="H338" s="251">
        <v>220</v>
      </c>
      <c r="I338" s="252"/>
      <c r="J338" s="265">
        <v>180</v>
      </c>
      <c r="K338" s="265"/>
      <c r="L338" s="896" t="s">
        <v>632</v>
      </c>
      <c r="M338" s="897"/>
      <c r="N338" s="896" t="s">
        <v>632</v>
      </c>
      <c r="O338" s="897"/>
      <c r="P338" s="896">
        <v>0</v>
      </c>
      <c r="Q338" s="897"/>
      <c r="R338" s="893">
        <v>0</v>
      </c>
      <c r="S338" s="893"/>
      <c r="T338" s="896" t="s">
        <v>621</v>
      </c>
      <c r="U338" s="897"/>
      <c r="V338" s="893" t="s">
        <v>621</v>
      </c>
      <c r="W338" s="893"/>
      <c r="X338" s="893"/>
      <c r="Y338" s="896">
        <v>37.2</v>
      </c>
      <c r="Z338" s="923"/>
      <c r="AA338" s="897"/>
      <c r="AB338" s="904">
        <v>670</v>
      </c>
      <c r="AC338" s="902"/>
      <c r="AD338" s="905"/>
      <c r="AE338" s="904">
        <v>2823</v>
      </c>
      <c r="AF338" s="905"/>
      <c r="AG338" s="902">
        <v>1044</v>
      </c>
      <c r="AH338" s="902"/>
    </row>
    <row r="339" spans="1:34" ht="15" customHeight="1">
      <c r="A339" s="264" t="s">
        <v>599</v>
      </c>
      <c r="B339" s="264"/>
      <c r="C339" s="264"/>
      <c r="D339" s="251">
        <v>410</v>
      </c>
      <c r="E339" s="252"/>
      <c r="F339" s="265">
        <v>210</v>
      </c>
      <c r="G339" s="265"/>
      <c r="H339" s="251">
        <v>190</v>
      </c>
      <c r="I339" s="252"/>
      <c r="J339" s="265">
        <v>160</v>
      </c>
      <c r="K339" s="265"/>
      <c r="L339" s="896" t="s">
        <v>632</v>
      </c>
      <c r="M339" s="897"/>
      <c r="N339" s="896" t="s">
        <v>632</v>
      </c>
      <c r="O339" s="897"/>
      <c r="P339" s="896">
        <v>0</v>
      </c>
      <c r="Q339" s="897"/>
      <c r="R339" s="893">
        <v>0</v>
      </c>
      <c r="S339" s="893"/>
      <c r="T339" s="896" t="s">
        <v>621</v>
      </c>
      <c r="U339" s="897"/>
      <c r="V339" s="893" t="s">
        <v>621</v>
      </c>
      <c r="W339" s="893"/>
      <c r="X339" s="893"/>
      <c r="Y339" s="896">
        <v>36.8</v>
      </c>
      <c r="Z339" s="923"/>
      <c r="AA339" s="897"/>
      <c r="AB339" s="904">
        <v>600</v>
      </c>
      <c r="AC339" s="902"/>
      <c r="AD339" s="905"/>
      <c r="AE339" s="904">
        <v>2546</v>
      </c>
      <c r="AF339" s="905"/>
      <c r="AG339" s="902">
        <v>934</v>
      </c>
      <c r="AH339" s="902"/>
    </row>
    <row r="340" spans="1:34" ht="15" customHeight="1">
      <c r="A340" s="264" t="s">
        <v>600</v>
      </c>
      <c r="B340" s="264"/>
      <c r="C340" s="264"/>
      <c r="D340" s="251">
        <v>380</v>
      </c>
      <c r="E340" s="252"/>
      <c r="F340" s="265">
        <v>190</v>
      </c>
      <c r="G340" s="265"/>
      <c r="H340" s="251">
        <v>180</v>
      </c>
      <c r="I340" s="252"/>
      <c r="J340" s="265">
        <v>150</v>
      </c>
      <c r="K340" s="265"/>
      <c r="L340" s="896" t="s">
        <v>632</v>
      </c>
      <c r="M340" s="897"/>
      <c r="N340" s="896" t="s">
        <v>632</v>
      </c>
      <c r="O340" s="897"/>
      <c r="P340" s="896">
        <v>0</v>
      </c>
      <c r="Q340" s="897"/>
      <c r="R340" s="893">
        <v>0</v>
      </c>
      <c r="S340" s="893"/>
      <c r="T340" s="896" t="s">
        <v>621</v>
      </c>
      <c r="U340" s="897"/>
      <c r="V340" s="893" t="s">
        <v>621</v>
      </c>
      <c r="W340" s="893"/>
      <c r="X340" s="893"/>
      <c r="Y340" s="896">
        <v>36.6</v>
      </c>
      <c r="Z340" s="923"/>
      <c r="AA340" s="897"/>
      <c r="AB340" s="904">
        <v>600</v>
      </c>
      <c r="AC340" s="902"/>
      <c r="AD340" s="905"/>
      <c r="AE340" s="904">
        <v>2565</v>
      </c>
      <c r="AF340" s="905"/>
      <c r="AG340" s="902">
        <v>931</v>
      </c>
      <c r="AH340" s="902"/>
    </row>
    <row r="341" spans="1:34" ht="15" customHeight="1">
      <c r="A341" s="264" t="s">
        <v>601</v>
      </c>
      <c r="B341" s="264"/>
      <c r="C341" s="264"/>
      <c r="D341" s="251">
        <v>340</v>
      </c>
      <c r="E341" s="252"/>
      <c r="F341" s="265">
        <v>170</v>
      </c>
      <c r="G341" s="265"/>
      <c r="H341" s="251">
        <v>150</v>
      </c>
      <c r="I341" s="252"/>
      <c r="J341" s="265">
        <v>120</v>
      </c>
      <c r="K341" s="265"/>
      <c r="L341" s="896" t="s">
        <v>632</v>
      </c>
      <c r="M341" s="897"/>
      <c r="N341" s="896" t="s">
        <v>632</v>
      </c>
      <c r="O341" s="897"/>
      <c r="P341" s="896" t="s">
        <v>632</v>
      </c>
      <c r="Q341" s="897"/>
      <c r="R341" s="893" t="s">
        <v>632</v>
      </c>
      <c r="S341" s="893"/>
      <c r="T341" s="896" t="s">
        <v>621</v>
      </c>
      <c r="U341" s="897"/>
      <c r="V341" s="893" t="s">
        <v>621</v>
      </c>
      <c r="W341" s="893"/>
      <c r="X341" s="893"/>
      <c r="Y341" s="896">
        <v>32.9</v>
      </c>
      <c r="Z341" s="923"/>
      <c r="AA341" s="897"/>
      <c r="AB341" s="904">
        <v>520</v>
      </c>
      <c r="AC341" s="902"/>
      <c r="AD341" s="905"/>
      <c r="AE341" s="904">
        <v>2653</v>
      </c>
      <c r="AF341" s="905"/>
      <c r="AG341" s="902">
        <v>869</v>
      </c>
      <c r="AH341" s="902"/>
    </row>
    <row r="342" spans="1:34" ht="15" customHeight="1">
      <c r="A342" s="264" t="s">
        <v>602</v>
      </c>
      <c r="B342" s="264"/>
      <c r="C342" s="264"/>
      <c r="D342" s="251">
        <v>320</v>
      </c>
      <c r="E342" s="252"/>
      <c r="F342" s="265">
        <v>180</v>
      </c>
      <c r="G342" s="265"/>
      <c r="H342" s="251">
        <v>160</v>
      </c>
      <c r="I342" s="252"/>
      <c r="J342" s="265">
        <v>100</v>
      </c>
      <c r="K342" s="265"/>
      <c r="L342" s="896" t="s">
        <v>632</v>
      </c>
      <c r="M342" s="897"/>
      <c r="N342" s="896" t="s">
        <v>632</v>
      </c>
      <c r="O342" s="897"/>
      <c r="P342" s="896" t="s">
        <v>632</v>
      </c>
      <c r="Q342" s="897"/>
      <c r="R342" s="893" t="s">
        <v>632</v>
      </c>
      <c r="S342" s="893"/>
      <c r="T342" s="896" t="s">
        <v>621</v>
      </c>
      <c r="U342" s="897"/>
      <c r="V342" s="893" t="s">
        <v>621</v>
      </c>
      <c r="W342" s="893"/>
      <c r="X342" s="893"/>
      <c r="Y342" s="896">
        <v>35.6</v>
      </c>
      <c r="Z342" s="923"/>
      <c r="AA342" s="897"/>
      <c r="AB342" s="904">
        <v>530</v>
      </c>
      <c r="AC342" s="902"/>
      <c r="AD342" s="905"/>
      <c r="AE342" s="904">
        <v>2489</v>
      </c>
      <c r="AF342" s="905"/>
      <c r="AG342" s="902">
        <v>889</v>
      </c>
      <c r="AH342" s="902"/>
    </row>
    <row r="343" spans="1:34" ht="15" customHeight="1">
      <c r="A343" s="264" t="s">
        <v>603</v>
      </c>
      <c r="B343" s="264"/>
      <c r="C343" s="264"/>
      <c r="D343" s="251">
        <v>340</v>
      </c>
      <c r="E343" s="252"/>
      <c r="F343" s="265">
        <v>180</v>
      </c>
      <c r="G343" s="265"/>
      <c r="H343" s="251">
        <v>160</v>
      </c>
      <c r="I343" s="252"/>
      <c r="J343" s="265">
        <v>120</v>
      </c>
      <c r="K343" s="265"/>
      <c r="L343" s="896" t="s">
        <v>632</v>
      </c>
      <c r="M343" s="897"/>
      <c r="N343" s="896" t="s">
        <v>632</v>
      </c>
      <c r="O343" s="897"/>
      <c r="P343" s="896" t="s">
        <v>632</v>
      </c>
      <c r="Q343" s="897"/>
      <c r="R343" s="893" t="s">
        <v>632</v>
      </c>
      <c r="S343" s="893"/>
      <c r="T343" s="896" t="s">
        <v>621</v>
      </c>
      <c r="U343" s="897"/>
      <c r="V343" s="893" t="s">
        <v>621</v>
      </c>
      <c r="W343" s="893"/>
      <c r="X343" s="893"/>
      <c r="Y343" s="896">
        <v>37.2</v>
      </c>
      <c r="Z343" s="923"/>
      <c r="AA343" s="897"/>
      <c r="AB343" s="904">
        <v>570</v>
      </c>
      <c r="AC343" s="902"/>
      <c r="AD343" s="905"/>
      <c r="AE343" s="904">
        <v>2581</v>
      </c>
      <c r="AF343" s="905"/>
      <c r="AG343" s="902">
        <v>961</v>
      </c>
      <c r="AH343" s="902"/>
    </row>
    <row r="344" spans="1:34" ht="15" customHeight="1">
      <c r="A344" s="264" t="s">
        <v>604</v>
      </c>
      <c r="B344" s="264"/>
      <c r="C344" s="264"/>
      <c r="D344" s="251">
        <v>330</v>
      </c>
      <c r="E344" s="252"/>
      <c r="F344" s="265">
        <v>180</v>
      </c>
      <c r="G344" s="265"/>
      <c r="H344" s="251">
        <v>160</v>
      </c>
      <c r="I344" s="252"/>
      <c r="J344" s="265">
        <v>110</v>
      </c>
      <c r="K344" s="265"/>
      <c r="L344" s="896" t="s">
        <v>632</v>
      </c>
      <c r="M344" s="897"/>
      <c r="N344" s="896" t="s">
        <v>632</v>
      </c>
      <c r="O344" s="897"/>
      <c r="P344" s="896" t="s">
        <v>632</v>
      </c>
      <c r="Q344" s="897"/>
      <c r="R344" s="893" t="s">
        <v>632</v>
      </c>
      <c r="S344" s="893"/>
      <c r="T344" s="896" t="s">
        <v>621</v>
      </c>
      <c r="U344" s="897"/>
      <c r="V344" s="893" t="s">
        <v>621</v>
      </c>
      <c r="W344" s="893"/>
      <c r="X344" s="893"/>
      <c r="Y344" s="896">
        <v>43.6</v>
      </c>
      <c r="Z344" s="923"/>
      <c r="AA344" s="897"/>
      <c r="AB344" s="904">
        <v>680</v>
      </c>
      <c r="AC344" s="902"/>
      <c r="AD344" s="905"/>
      <c r="AE344" s="904">
        <v>2608</v>
      </c>
      <c r="AF344" s="905"/>
      <c r="AG344" s="902">
        <v>1132</v>
      </c>
      <c r="AH344" s="902"/>
    </row>
    <row r="345" spans="1:34" ht="15" customHeight="1">
      <c r="A345" s="264" t="s">
        <v>605</v>
      </c>
      <c r="B345" s="264"/>
      <c r="C345" s="264"/>
      <c r="D345" s="251">
        <v>270</v>
      </c>
      <c r="E345" s="252"/>
      <c r="F345" s="265">
        <v>190</v>
      </c>
      <c r="G345" s="265"/>
      <c r="H345" s="251">
        <v>170</v>
      </c>
      <c r="I345" s="252"/>
      <c r="J345" s="265">
        <v>40</v>
      </c>
      <c r="K345" s="265"/>
      <c r="L345" s="896" t="s">
        <v>632</v>
      </c>
      <c r="M345" s="897"/>
      <c r="N345" s="896" t="s">
        <v>632</v>
      </c>
      <c r="O345" s="897"/>
      <c r="P345" s="896" t="s">
        <v>632</v>
      </c>
      <c r="Q345" s="897"/>
      <c r="R345" s="893" t="s">
        <v>632</v>
      </c>
      <c r="S345" s="893"/>
      <c r="T345" s="896" t="s">
        <v>621</v>
      </c>
      <c r="U345" s="897"/>
      <c r="V345" s="893" t="s">
        <v>621</v>
      </c>
      <c r="W345" s="893"/>
      <c r="X345" s="893"/>
      <c r="Y345" s="896">
        <v>40.3</v>
      </c>
      <c r="Z345" s="923"/>
      <c r="AA345" s="897"/>
      <c r="AB345" s="904">
        <v>560</v>
      </c>
      <c r="AC345" s="902"/>
      <c r="AD345" s="905"/>
      <c r="AE345" s="904">
        <v>2325</v>
      </c>
      <c r="AF345" s="905"/>
      <c r="AG345" s="902">
        <v>930</v>
      </c>
      <c r="AH345" s="902"/>
    </row>
    <row r="346" spans="1:34" ht="15" customHeight="1">
      <c r="A346" s="264" t="s">
        <v>707</v>
      </c>
      <c r="B346" s="264"/>
      <c r="C346" s="264"/>
      <c r="D346" s="251">
        <v>250</v>
      </c>
      <c r="E346" s="252"/>
      <c r="F346" s="265">
        <v>170</v>
      </c>
      <c r="G346" s="265"/>
      <c r="H346" s="251">
        <v>150</v>
      </c>
      <c r="I346" s="252"/>
      <c r="J346" s="265">
        <v>40</v>
      </c>
      <c r="K346" s="265"/>
      <c r="L346" s="896" t="s">
        <v>632</v>
      </c>
      <c r="M346" s="897"/>
      <c r="N346" s="896" t="s">
        <v>632</v>
      </c>
      <c r="O346" s="897"/>
      <c r="P346" s="896" t="s">
        <v>632</v>
      </c>
      <c r="Q346" s="897"/>
      <c r="R346" s="923" t="s">
        <v>632</v>
      </c>
      <c r="S346" s="923"/>
      <c r="T346" s="896" t="s">
        <v>621</v>
      </c>
      <c r="U346" s="897"/>
      <c r="V346" s="923" t="s">
        <v>621</v>
      </c>
      <c r="W346" s="923"/>
      <c r="X346" s="923"/>
      <c r="Y346" s="896"/>
      <c r="Z346" s="923"/>
      <c r="AA346" s="897"/>
      <c r="AB346" s="904">
        <v>570</v>
      </c>
      <c r="AC346" s="945"/>
      <c r="AD346" s="905"/>
      <c r="AE346" s="904"/>
      <c r="AF346" s="905"/>
      <c r="AG346" s="945">
        <v>1059</v>
      </c>
      <c r="AH346" s="945"/>
    </row>
    <row r="347" spans="1:34" ht="15" customHeight="1" thickBot="1">
      <c r="A347" s="236" t="s">
        <v>709</v>
      </c>
      <c r="B347" s="236"/>
      <c r="C347" s="236"/>
      <c r="D347" s="233">
        <v>300</v>
      </c>
      <c r="E347" s="234"/>
      <c r="F347" s="248">
        <v>140</v>
      </c>
      <c r="G347" s="248"/>
      <c r="H347" s="233">
        <v>130</v>
      </c>
      <c r="I347" s="234"/>
      <c r="J347" s="235" t="s">
        <v>744</v>
      </c>
      <c r="K347" s="266"/>
      <c r="L347" s="925" t="s">
        <v>196</v>
      </c>
      <c r="M347" s="926"/>
      <c r="N347" s="925" t="s">
        <v>196</v>
      </c>
      <c r="O347" s="926"/>
      <c r="P347" s="925" t="s">
        <v>72</v>
      </c>
      <c r="Q347" s="926"/>
      <c r="R347" s="1002" t="s">
        <v>72</v>
      </c>
      <c r="S347" s="1002"/>
      <c r="T347" s="925" t="s">
        <v>72</v>
      </c>
      <c r="U347" s="926"/>
      <c r="V347" s="1002" t="s">
        <v>72</v>
      </c>
      <c r="W347" s="1002"/>
      <c r="X347" s="926"/>
      <c r="Y347" s="925"/>
      <c r="Z347" s="1002"/>
      <c r="AA347" s="926"/>
      <c r="AB347" s="1058">
        <v>560</v>
      </c>
      <c r="AC347" s="1059"/>
      <c r="AD347" s="1060"/>
      <c r="AE347" s="1058"/>
      <c r="AF347" s="1060"/>
      <c r="AG347" s="1059">
        <v>1041</v>
      </c>
      <c r="AH347" s="1059"/>
    </row>
    <row r="348" spans="27:34" ht="15" customHeight="1">
      <c r="AA348" s="990" t="s">
        <v>209</v>
      </c>
      <c r="AB348" s="990"/>
      <c r="AC348" s="990"/>
      <c r="AD348" s="990"/>
      <c r="AE348" s="990"/>
      <c r="AF348" s="990"/>
      <c r="AG348" s="990"/>
      <c r="AH348" s="990"/>
    </row>
    <row r="349" spans="1:38" ht="19.5" thickBot="1">
      <c r="A349" s="1143" t="s">
        <v>210</v>
      </c>
      <c r="B349" s="1143"/>
      <c r="C349" s="1143"/>
      <c r="D349" s="1143"/>
      <c r="E349" s="1143"/>
      <c r="AC349" s="1004" t="s">
        <v>214</v>
      </c>
      <c r="AD349" s="1004"/>
      <c r="AE349" s="1004"/>
      <c r="AF349" s="1003" t="s">
        <v>215</v>
      </c>
      <c r="AG349" s="1003"/>
      <c r="AH349" s="1003"/>
      <c r="AJ349" s="1026" t="s">
        <v>216</v>
      </c>
      <c r="AK349" s="1026"/>
      <c r="AL349" s="1026"/>
    </row>
    <row r="350" spans="1:38" ht="17.25" customHeight="1">
      <c r="A350" s="1054" t="s">
        <v>173</v>
      </c>
      <c r="B350" s="1055"/>
      <c r="C350" s="1055"/>
      <c r="D350" s="1072" t="s">
        <v>567</v>
      </c>
      <c r="E350" s="1072"/>
      <c r="F350" s="1072"/>
      <c r="G350" s="1075" t="s">
        <v>211</v>
      </c>
      <c r="H350" s="1075"/>
      <c r="I350" s="1075"/>
      <c r="J350" s="1072" t="s">
        <v>212</v>
      </c>
      <c r="K350" s="1072"/>
      <c r="L350" s="1072"/>
      <c r="M350" s="548" t="s">
        <v>213</v>
      </c>
      <c r="N350" s="549"/>
      <c r="O350" s="549"/>
      <c r="AB350" s="21"/>
      <c r="AC350" s="924" t="s">
        <v>878</v>
      </c>
      <c r="AD350" s="924"/>
      <c r="AE350" s="924"/>
      <c r="AF350" s="977"/>
      <c r="AG350" s="975">
        <v>182100</v>
      </c>
      <c r="AH350" s="976"/>
      <c r="AI350" s="976"/>
      <c r="AJ350" s="976"/>
      <c r="AK350" s="976"/>
      <c r="AL350" s="21"/>
    </row>
    <row r="351" spans="1:37" ht="17.25" customHeight="1">
      <c r="A351" s="935"/>
      <c r="B351" s="968"/>
      <c r="C351" s="968"/>
      <c r="D351" s="1073"/>
      <c r="E351" s="1073"/>
      <c r="F351" s="1073"/>
      <c r="G351" s="1065"/>
      <c r="H351" s="1065"/>
      <c r="I351" s="1065"/>
      <c r="J351" s="1073"/>
      <c r="K351" s="1073"/>
      <c r="L351" s="1073"/>
      <c r="M351" s="552"/>
      <c r="N351" s="553"/>
      <c r="O351" s="553"/>
      <c r="AC351" s="923" t="s">
        <v>623</v>
      </c>
      <c r="AD351" s="923"/>
      <c r="AE351" s="923"/>
      <c r="AF351" s="897"/>
      <c r="AG351" s="904">
        <v>170600</v>
      </c>
      <c r="AH351" s="945"/>
      <c r="AI351" s="945"/>
      <c r="AJ351" s="945"/>
      <c r="AK351" s="945"/>
    </row>
    <row r="352" spans="1:37" ht="17.25" customHeight="1">
      <c r="A352" s="922" t="s">
        <v>146</v>
      </c>
      <c r="B352" s="922"/>
      <c r="C352" s="895"/>
      <c r="D352" s="894">
        <v>642</v>
      </c>
      <c r="E352" s="922"/>
      <c r="F352" s="895"/>
      <c r="G352" s="894">
        <v>260</v>
      </c>
      <c r="H352" s="922"/>
      <c r="I352" s="895"/>
      <c r="J352" s="894">
        <v>20</v>
      </c>
      <c r="K352" s="922"/>
      <c r="L352" s="895"/>
      <c r="M352" s="650">
        <v>886</v>
      </c>
      <c r="N352" s="668"/>
      <c r="O352" s="668"/>
      <c r="AC352" s="923" t="s">
        <v>624</v>
      </c>
      <c r="AD352" s="923"/>
      <c r="AE352" s="923"/>
      <c r="AF352" s="897"/>
      <c r="AG352" s="682">
        <v>172600</v>
      </c>
      <c r="AH352" s="684"/>
      <c r="AI352" s="684"/>
      <c r="AJ352" s="684"/>
      <c r="AK352" s="684"/>
    </row>
    <row r="353" spans="1:37" ht="17.25" customHeight="1">
      <c r="A353" s="893" t="s">
        <v>101</v>
      </c>
      <c r="B353" s="893"/>
      <c r="C353" s="897"/>
      <c r="D353" s="896">
        <v>716</v>
      </c>
      <c r="E353" s="923"/>
      <c r="F353" s="897"/>
      <c r="G353" s="896">
        <v>250</v>
      </c>
      <c r="H353" s="893"/>
      <c r="I353" s="897"/>
      <c r="J353" s="896" t="s">
        <v>196</v>
      </c>
      <c r="K353" s="923"/>
      <c r="L353" s="897"/>
      <c r="M353" s="896" t="s">
        <v>72</v>
      </c>
      <c r="N353" s="923"/>
      <c r="O353" s="923"/>
      <c r="AC353" s="923" t="s">
        <v>625</v>
      </c>
      <c r="AD353" s="923"/>
      <c r="AE353" s="923"/>
      <c r="AF353" s="897"/>
      <c r="AG353" s="682">
        <v>174600</v>
      </c>
      <c r="AH353" s="684"/>
      <c r="AI353" s="684"/>
      <c r="AJ353" s="684"/>
      <c r="AK353" s="684"/>
    </row>
    <row r="354" spans="1:37" ht="17.25" customHeight="1">
      <c r="A354" s="264" t="s">
        <v>159</v>
      </c>
      <c r="B354" s="264"/>
      <c r="C354" s="238"/>
      <c r="D354" s="306">
        <v>590</v>
      </c>
      <c r="E354" s="264"/>
      <c r="F354" s="238"/>
      <c r="G354" s="306">
        <v>187</v>
      </c>
      <c r="H354" s="264"/>
      <c r="I354" s="238"/>
      <c r="J354" s="896">
        <v>450</v>
      </c>
      <c r="K354" s="923"/>
      <c r="L354" s="897"/>
      <c r="M354" s="896" t="s">
        <v>72</v>
      </c>
      <c r="N354" s="923"/>
      <c r="O354" s="923"/>
      <c r="AC354" s="923" t="s">
        <v>626</v>
      </c>
      <c r="AD354" s="923"/>
      <c r="AE354" s="923"/>
      <c r="AF354" s="897"/>
      <c r="AG354" s="682">
        <v>171300</v>
      </c>
      <c r="AH354" s="684"/>
      <c r="AI354" s="684"/>
      <c r="AJ354" s="684"/>
      <c r="AK354" s="684"/>
    </row>
    <row r="355" spans="1:37" ht="17.25" customHeight="1">
      <c r="A355" s="264" t="s">
        <v>99</v>
      </c>
      <c r="B355" s="264"/>
      <c r="C355" s="238"/>
      <c r="D355" s="306">
        <v>532</v>
      </c>
      <c r="E355" s="264"/>
      <c r="F355" s="238"/>
      <c r="G355" s="306">
        <v>322</v>
      </c>
      <c r="H355" s="264"/>
      <c r="I355" s="238"/>
      <c r="J355" s="896" t="s">
        <v>196</v>
      </c>
      <c r="K355" s="923"/>
      <c r="L355" s="897"/>
      <c r="M355" s="896" t="s">
        <v>72</v>
      </c>
      <c r="N355" s="923"/>
      <c r="O355" s="923"/>
      <c r="AC355" s="923" t="s">
        <v>627</v>
      </c>
      <c r="AD355" s="923"/>
      <c r="AE355" s="923"/>
      <c r="AF355" s="897"/>
      <c r="AG355" s="682">
        <v>202400</v>
      </c>
      <c r="AH355" s="684"/>
      <c r="AI355" s="684"/>
      <c r="AJ355" s="684"/>
      <c r="AK355" s="684"/>
    </row>
    <row r="356" spans="1:37" ht="17.25" customHeight="1">
      <c r="A356" s="264" t="s">
        <v>160</v>
      </c>
      <c r="B356" s="264"/>
      <c r="C356" s="238"/>
      <c r="D356" s="306">
        <v>490</v>
      </c>
      <c r="E356" s="264"/>
      <c r="F356" s="238"/>
      <c r="G356" s="306">
        <v>167</v>
      </c>
      <c r="H356" s="264"/>
      <c r="I356" s="238"/>
      <c r="J356" s="896" t="s">
        <v>196</v>
      </c>
      <c r="K356" s="923"/>
      <c r="L356" s="897"/>
      <c r="M356" s="896" t="s">
        <v>72</v>
      </c>
      <c r="N356" s="923"/>
      <c r="O356" s="923"/>
      <c r="AC356" s="923" t="s">
        <v>628</v>
      </c>
      <c r="AD356" s="923"/>
      <c r="AE356" s="923"/>
      <c r="AF356" s="897"/>
      <c r="AG356" s="682">
        <v>200400</v>
      </c>
      <c r="AH356" s="684"/>
      <c r="AI356" s="684"/>
      <c r="AJ356" s="684"/>
      <c r="AK356" s="684"/>
    </row>
    <row r="357" spans="1:37" ht="17.25" customHeight="1">
      <c r="A357" s="264" t="s">
        <v>100</v>
      </c>
      <c r="B357" s="264"/>
      <c r="C357" s="238"/>
      <c r="D357" s="306">
        <v>403</v>
      </c>
      <c r="E357" s="264"/>
      <c r="F357" s="238"/>
      <c r="G357" s="306">
        <v>165</v>
      </c>
      <c r="H357" s="264"/>
      <c r="I357" s="238"/>
      <c r="J357" s="896" t="s">
        <v>196</v>
      </c>
      <c r="K357" s="923"/>
      <c r="L357" s="897"/>
      <c r="M357" s="896" t="s">
        <v>72</v>
      </c>
      <c r="N357" s="923"/>
      <c r="O357" s="923"/>
      <c r="AC357" s="923" t="s">
        <v>629</v>
      </c>
      <c r="AD357" s="923"/>
      <c r="AE357" s="923"/>
      <c r="AF357" s="897"/>
      <c r="AG357" s="682">
        <v>192900</v>
      </c>
      <c r="AH357" s="684"/>
      <c r="AI357" s="684"/>
      <c r="AJ357" s="684"/>
      <c r="AK357" s="684"/>
    </row>
    <row r="358" spans="1:37" ht="17.25" customHeight="1">
      <c r="A358" s="264" t="s">
        <v>236</v>
      </c>
      <c r="B358" s="264"/>
      <c r="C358" s="238"/>
      <c r="D358" s="306">
        <v>380</v>
      </c>
      <c r="E358" s="264"/>
      <c r="F358" s="238"/>
      <c r="G358" s="306">
        <v>138</v>
      </c>
      <c r="H358" s="264"/>
      <c r="I358" s="238"/>
      <c r="J358" s="896">
        <v>690</v>
      </c>
      <c r="K358" s="923"/>
      <c r="L358" s="897"/>
      <c r="M358" s="896" t="s">
        <v>72</v>
      </c>
      <c r="N358" s="923"/>
      <c r="O358" s="923"/>
      <c r="AC358" s="923" t="s">
        <v>630</v>
      </c>
      <c r="AD358" s="923"/>
      <c r="AE358" s="923"/>
      <c r="AF358" s="897"/>
      <c r="AG358" s="682">
        <v>186200</v>
      </c>
      <c r="AH358" s="684"/>
      <c r="AI358" s="684"/>
      <c r="AJ358" s="684"/>
      <c r="AK358" s="684"/>
    </row>
    <row r="359" spans="1:37" ht="17.25" customHeight="1">
      <c r="A359" s="264" t="s">
        <v>614</v>
      </c>
      <c r="B359" s="264"/>
      <c r="C359" s="238"/>
      <c r="D359" s="265">
        <v>303</v>
      </c>
      <c r="E359" s="265"/>
      <c r="F359" s="252"/>
      <c r="G359" s="265">
        <v>190</v>
      </c>
      <c r="H359" s="265"/>
      <c r="I359" s="252"/>
      <c r="J359" s="923">
        <v>720</v>
      </c>
      <c r="K359" s="923"/>
      <c r="L359" s="897"/>
      <c r="M359" s="896" t="s">
        <v>72</v>
      </c>
      <c r="N359" s="923"/>
      <c r="O359" s="923"/>
      <c r="AC359" s="923" t="s">
        <v>631</v>
      </c>
      <c r="AD359" s="923"/>
      <c r="AE359" s="923"/>
      <c r="AF359" s="897"/>
      <c r="AG359" s="682">
        <v>174900</v>
      </c>
      <c r="AH359" s="684"/>
      <c r="AI359" s="684"/>
      <c r="AJ359" s="684"/>
      <c r="AK359" s="684"/>
    </row>
    <row r="360" spans="1:37" ht="17.25" customHeight="1">
      <c r="A360" s="264" t="s">
        <v>954</v>
      </c>
      <c r="B360" s="264"/>
      <c r="C360" s="264"/>
      <c r="D360" s="251">
        <v>226</v>
      </c>
      <c r="E360" s="265"/>
      <c r="F360" s="252"/>
      <c r="G360" s="251">
        <v>545</v>
      </c>
      <c r="H360" s="265"/>
      <c r="I360" s="265"/>
      <c r="J360" s="896">
        <v>731</v>
      </c>
      <c r="K360" s="923"/>
      <c r="L360" s="897"/>
      <c r="M360" s="896" t="s">
        <v>72</v>
      </c>
      <c r="N360" s="923"/>
      <c r="O360" s="923"/>
      <c r="AC360" s="923" t="s">
        <v>876</v>
      </c>
      <c r="AD360" s="923"/>
      <c r="AE360" s="923"/>
      <c r="AF360" s="897"/>
      <c r="AG360" s="682">
        <v>155300</v>
      </c>
      <c r="AH360" s="684"/>
      <c r="AI360" s="684"/>
      <c r="AJ360" s="684"/>
      <c r="AK360" s="684"/>
    </row>
    <row r="361" spans="1:37" ht="17.25" customHeight="1" thickBot="1">
      <c r="A361" s="236" t="s">
        <v>548</v>
      </c>
      <c r="B361" s="236"/>
      <c r="C361" s="236"/>
      <c r="D361" s="233">
        <v>246</v>
      </c>
      <c r="E361" s="248"/>
      <c r="F361" s="234"/>
      <c r="G361" s="248">
        <v>80</v>
      </c>
      <c r="H361" s="248"/>
      <c r="I361" s="248"/>
      <c r="J361" s="925" t="s">
        <v>196</v>
      </c>
      <c r="K361" s="1002"/>
      <c r="L361" s="926"/>
      <c r="M361" s="925">
        <v>78</v>
      </c>
      <c r="N361" s="1002"/>
      <c r="O361" s="1002"/>
      <c r="AC361" s="923" t="s">
        <v>731</v>
      </c>
      <c r="AD361" s="923"/>
      <c r="AE361" s="923"/>
      <c r="AF361" s="897"/>
      <c r="AG361" s="682">
        <v>156800</v>
      </c>
      <c r="AH361" s="684"/>
      <c r="AI361" s="684"/>
      <c r="AJ361" s="684"/>
      <c r="AK361" s="684"/>
    </row>
    <row r="362" spans="1:37" ht="17.25" customHeight="1">
      <c r="A362" s="923"/>
      <c r="B362" s="923"/>
      <c r="C362" s="923"/>
      <c r="D362" s="990"/>
      <c r="E362" s="990"/>
      <c r="F362" s="990"/>
      <c r="G362" s="19" t="s">
        <v>634</v>
      </c>
      <c r="H362" s="19"/>
      <c r="I362" s="19"/>
      <c r="J362" s="19"/>
      <c r="K362" s="19"/>
      <c r="L362" s="19"/>
      <c r="M362" s="19"/>
      <c r="N362" s="19"/>
      <c r="O362" s="19"/>
      <c r="AC362" s="923" t="s">
        <v>873</v>
      </c>
      <c r="AD362" s="923"/>
      <c r="AE362" s="923"/>
      <c r="AF362" s="897"/>
      <c r="AG362" s="682">
        <v>154300</v>
      </c>
      <c r="AH362" s="684"/>
      <c r="AI362" s="684"/>
      <c r="AJ362" s="684"/>
      <c r="AK362" s="684"/>
    </row>
    <row r="363" spans="1:37" ht="17.25" customHeight="1" thickBot="1">
      <c r="A363" s="279" t="s">
        <v>217</v>
      </c>
      <c r="B363" s="279"/>
      <c r="C363" s="279"/>
      <c r="D363" s="279"/>
      <c r="E363" s="279"/>
      <c r="R363" s="55" t="s">
        <v>596</v>
      </c>
      <c r="AC363" s="923" t="s">
        <v>874</v>
      </c>
      <c r="AD363" s="923"/>
      <c r="AE363" s="923"/>
      <c r="AF363" s="897"/>
      <c r="AG363" s="682">
        <v>139500</v>
      </c>
      <c r="AH363" s="684"/>
      <c r="AI363" s="684"/>
      <c r="AJ363" s="684"/>
      <c r="AK363" s="684"/>
    </row>
    <row r="364" spans="1:37" ht="17.25" customHeight="1">
      <c r="A364" s="984" t="s">
        <v>173</v>
      </c>
      <c r="B364" s="978"/>
      <c r="C364" s="978"/>
      <c r="D364" s="978" t="s">
        <v>133</v>
      </c>
      <c r="E364" s="978"/>
      <c r="F364" s="982" t="s">
        <v>223</v>
      </c>
      <c r="G364" s="983"/>
      <c r="H364" s="983"/>
      <c r="I364" s="983"/>
      <c r="J364" s="983"/>
      <c r="K364" s="983"/>
      <c r="L364" s="983"/>
      <c r="M364" s="983"/>
      <c r="N364" s="983"/>
      <c r="O364" s="984"/>
      <c r="P364" s="982" t="s">
        <v>224</v>
      </c>
      <c r="Q364" s="983"/>
      <c r="R364" s="983"/>
      <c r="S364" s="983"/>
      <c r="T364" s="983"/>
      <c r="U364" s="983"/>
      <c r="V364" s="983"/>
      <c r="W364" s="984"/>
      <c r="X364" s="1"/>
      <c r="Y364" s="1"/>
      <c r="Z364" s="1"/>
      <c r="AC364" s="923" t="s">
        <v>875</v>
      </c>
      <c r="AD364" s="923"/>
      <c r="AE364" s="923"/>
      <c r="AF364" s="897"/>
      <c r="AG364" s="1062">
        <v>135700</v>
      </c>
      <c r="AH364" s="1063"/>
      <c r="AI364" s="1063"/>
      <c r="AJ364" s="1063"/>
      <c r="AK364" s="1063"/>
    </row>
    <row r="365" spans="1:37" ht="17.25" customHeight="1" thickBot="1">
      <c r="A365" s="903"/>
      <c r="B365" s="898"/>
      <c r="C365" s="898"/>
      <c r="D365" s="898"/>
      <c r="E365" s="898"/>
      <c r="F365" s="898" t="s">
        <v>105</v>
      </c>
      <c r="G365" s="898"/>
      <c r="H365" s="898" t="s">
        <v>106</v>
      </c>
      <c r="I365" s="898"/>
      <c r="J365" s="898" t="s">
        <v>218</v>
      </c>
      <c r="K365" s="898"/>
      <c r="L365" s="899" t="s">
        <v>219</v>
      </c>
      <c r="M365" s="981"/>
      <c r="N365" s="981"/>
      <c r="O365" s="903"/>
      <c r="P365" s="589" t="s">
        <v>221</v>
      </c>
      <c r="Q365" s="589"/>
      <c r="R365" s="1073" t="s">
        <v>222</v>
      </c>
      <c r="S365" s="1073"/>
      <c r="T365" s="1056" t="s">
        <v>951</v>
      </c>
      <c r="U365" s="1057"/>
      <c r="V365" s="589" t="s">
        <v>78</v>
      </c>
      <c r="W365" s="589"/>
      <c r="X365" s="955"/>
      <c r="Y365" s="956"/>
      <c r="Z365" s="956"/>
      <c r="AC365" s="266" t="s">
        <v>877</v>
      </c>
      <c r="AD365" s="253"/>
      <c r="AE365" s="253"/>
      <c r="AF365" s="253"/>
      <c r="AG365" s="780">
        <v>118800</v>
      </c>
      <c r="AH365" s="781"/>
      <c r="AI365" s="781"/>
      <c r="AJ365" s="781"/>
      <c r="AK365" s="249"/>
    </row>
    <row r="366" spans="1:37" ht="17.25" customHeight="1">
      <c r="A366" s="903"/>
      <c r="B366" s="898"/>
      <c r="C366" s="898"/>
      <c r="D366" s="898"/>
      <c r="E366" s="898"/>
      <c r="F366" s="898"/>
      <c r="G366" s="898"/>
      <c r="H366" s="898"/>
      <c r="I366" s="898"/>
      <c r="J366" s="898"/>
      <c r="K366" s="898"/>
      <c r="L366" s="898" t="s">
        <v>105</v>
      </c>
      <c r="M366" s="898"/>
      <c r="N366" s="899" t="s">
        <v>106</v>
      </c>
      <c r="O366" s="903"/>
      <c r="P366" s="589"/>
      <c r="Q366" s="589"/>
      <c r="R366" s="1073"/>
      <c r="S366" s="1073"/>
      <c r="T366" s="958"/>
      <c r="U366" s="960"/>
      <c r="V366" s="589"/>
      <c r="W366" s="589"/>
      <c r="X366" s="955"/>
      <c r="Y366" s="956"/>
      <c r="Z366" s="956"/>
      <c r="AA366" s="21"/>
      <c r="AB366" s="21"/>
      <c r="AC366" s="1061" t="s">
        <v>763</v>
      </c>
      <c r="AD366" s="1061"/>
      <c r="AE366" s="1061"/>
      <c r="AF366" s="1061"/>
      <c r="AG366" s="1061"/>
      <c r="AH366" s="1061"/>
      <c r="AI366" s="1061"/>
      <c r="AJ366" s="1061"/>
      <c r="AK366" s="97"/>
    </row>
    <row r="367" spans="1:28" ht="17.25" customHeight="1">
      <c r="A367" s="1026"/>
      <c r="B367" s="1026"/>
      <c r="C367" s="1026"/>
      <c r="D367" s="1141"/>
      <c r="E367" s="1142"/>
      <c r="F367" s="893" t="s">
        <v>220</v>
      </c>
      <c r="G367" s="893"/>
      <c r="H367" s="894" t="s">
        <v>220</v>
      </c>
      <c r="I367" s="895"/>
      <c r="J367" s="893" t="s">
        <v>220</v>
      </c>
      <c r="K367" s="893"/>
      <c r="L367" s="894" t="s">
        <v>220</v>
      </c>
      <c r="M367" s="895"/>
      <c r="N367" s="894" t="s">
        <v>220</v>
      </c>
      <c r="O367" s="895"/>
      <c r="P367" s="894" t="s">
        <v>225</v>
      </c>
      <c r="Q367" s="895"/>
      <c r="R367" s="893" t="s">
        <v>225</v>
      </c>
      <c r="S367" s="893"/>
      <c r="T367" s="894" t="s">
        <v>225</v>
      </c>
      <c r="U367" s="895"/>
      <c r="V367" s="893" t="s">
        <v>225</v>
      </c>
      <c r="W367" s="893"/>
      <c r="X367" s="896"/>
      <c r="Y367" s="923"/>
      <c r="Z367" s="923"/>
      <c r="AA367" s="21"/>
      <c r="AB367" s="21"/>
    </row>
    <row r="368" spans="1:26" ht="13.5">
      <c r="A368" s="264" t="s">
        <v>793</v>
      </c>
      <c r="B368" s="264"/>
      <c r="C368" s="238"/>
      <c r="D368" s="251">
        <v>15</v>
      </c>
      <c r="E368" s="252"/>
      <c r="F368" s="896">
        <v>68</v>
      </c>
      <c r="G368" s="897"/>
      <c r="H368" s="896">
        <v>193</v>
      </c>
      <c r="I368" s="897"/>
      <c r="J368" s="896">
        <v>261</v>
      </c>
      <c r="K368" s="897"/>
      <c r="L368" s="896">
        <v>65</v>
      </c>
      <c r="M368" s="897"/>
      <c r="N368" s="896">
        <v>193</v>
      </c>
      <c r="O368" s="897"/>
      <c r="P368" s="904">
        <v>65207</v>
      </c>
      <c r="Q368" s="905"/>
      <c r="R368" s="904">
        <v>69826</v>
      </c>
      <c r="S368" s="905"/>
      <c r="T368" s="904" t="s">
        <v>621</v>
      </c>
      <c r="U368" s="905"/>
      <c r="V368" s="904">
        <v>135033</v>
      </c>
      <c r="W368" s="905"/>
      <c r="X368" s="896"/>
      <c r="Y368" s="923"/>
      <c r="Z368" s="923"/>
    </row>
    <row r="369" spans="1:26" ht="13.5">
      <c r="A369" s="264" t="s">
        <v>64</v>
      </c>
      <c r="B369" s="264"/>
      <c r="C369" s="238"/>
      <c r="D369" s="251">
        <v>15</v>
      </c>
      <c r="E369" s="252"/>
      <c r="F369" s="896">
        <v>68</v>
      </c>
      <c r="G369" s="897"/>
      <c r="H369" s="896">
        <v>192</v>
      </c>
      <c r="I369" s="897"/>
      <c r="J369" s="896">
        <v>260</v>
      </c>
      <c r="K369" s="897"/>
      <c r="L369" s="896">
        <v>63</v>
      </c>
      <c r="M369" s="897"/>
      <c r="N369" s="896">
        <v>192</v>
      </c>
      <c r="O369" s="897"/>
      <c r="P369" s="904">
        <v>75985</v>
      </c>
      <c r="Q369" s="905"/>
      <c r="R369" s="904">
        <v>64175</v>
      </c>
      <c r="S369" s="905"/>
      <c r="T369" s="904" t="s">
        <v>621</v>
      </c>
      <c r="U369" s="905"/>
      <c r="V369" s="904">
        <v>140160</v>
      </c>
      <c r="W369" s="905"/>
      <c r="X369" s="896"/>
      <c r="Y369" s="923"/>
      <c r="Z369" s="923"/>
    </row>
    <row r="370" spans="1:26" ht="13.5">
      <c r="A370" s="264" t="s">
        <v>65</v>
      </c>
      <c r="B370" s="264"/>
      <c r="C370" s="238"/>
      <c r="D370" s="251">
        <v>13</v>
      </c>
      <c r="E370" s="252"/>
      <c r="F370" s="896">
        <v>61</v>
      </c>
      <c r="G370" s="897"/>
      <c r="H370" s="896">
        <v>165</v>
      </c>
      <c r="I370" s="897"/>
      <c r="J370" s="896">
        <v>226</v>
      </c>
      <c r="K370" s="897"/>
      <c r="L370" s="896">
        <v>58</v>
      </c>
      <c r="M370" s="897"/>
      <c r="N370" s="896">
        <v>165</v>
      </c>
      <c r="O370" s="897"/>
      <c r="P370" s="904">
        <v>78411</v>
      </c>
      <c r="Q370" s="905"/>
      <c r="R370" s="904">
        <v>63196</v>
      </c>
      <c r="S370" s="905"/>
      <c r="T370" s="904" t="s">
        <v>621</v>
      </c>
      <c r="U370" s="905"/>
      <c r="V370" s="904">
        <v>141607</v>
      </c>
      <c r="W370" s="905"/>
      <c r="X370" s="896"/>
      <c r="Y370" s="923"/>
      <c r="Z370" s="923"/>
    </row>
    <row r="371" spans="1:26" ht="13.5">
      <c r="A371" s="264" t="s">
        <v>66</v>
      </c>
      <c r="B371" s="264"/>
      <c r="C371" s="238"/>
      <c r="D371" s="251">
        <v>15</v>
      </c>
      <c r="E371" s="252"/>
      <c r="F371" s="896">
        <v>62</v>
      </c>
      <c r="G371" s="897"/>
      <c r="H371" s="896">
        <v>157</v>
      </c>
      <c r="I371" s="897"/>
      <c r="J371" s="896">
        <v>219</v>
      </c>
      <c r="K371" s="897"/>
      <c r="L371" s="896">
        <v>57</v>
      </c>
      <c r="M371" s="897"/>
      <c r="N371" s="896">
        <v>153</v>
      </c>
      <c r="O371" s="897"/>
      <c r="P371" s="904">
        <v>87807</v>
      </c>
      <c r="Q371" s="905"/>
      <c r="R371" s="904">
        <v>68671</v>
      </c>
      <c r="S371" s="905"/>
      <c r="T371" s="904" t="s">
        <v>621</v>
      </c>
      <c r="U371" s="905"/>
      <c r="V371" s="904">
        <v>156478</v>
      </c>
      <c r="W371" s="905"/>
      <c r="X371" s="896"/>
      <c r="Y371" s="923"/>
      <c r="Z371" s="923"/>
    </row>
    <row r="372" spans="1:26" ht="13.5">
      <c r="A372" s="264" t="s">
        <v>67</v>
      </c>
      <c r="B372" s="264"/>
      <c r="C372" s="238"/>
      <c r="D372" s="251">
        <v>14</v>
      </c>
      <c r="E372" s="252"/>
      <c r="F372" s="896">
        <v>58</v>
      </c>
      <c r="G372" s="897"/>
      <c r="H372" s="896">
        <v>147</v>
      </c>
      <c r="I372" s="897"/>
      <c r="J372" s="896">
        <v>205</v>
      </c>
      <c r="K372" s="897"/>
      <c r="L372" s="896">
        <v>54</v>
      </c>
      <c r="M372" s="897"/>
      <c r="N372" s="896">
        <v>145</v>
      </c>
      <c r="O372" s="897"/>
      <c r="P372" s="904">
        <v>130923</v>
      </c>
      <c r="Q372" s="905"/>
      <c r="R372" s="904">
        <v>26012</v>
      </c>
      <c r="S372" s="905"/>
      <c r="T372" s="904" t="s">
        <v>621</v>
      </c>
      <c r="U372" s="905"/>
      <c r="V372" s="904">
        <v>156935</v>
      </c>
      <c r="W372" s="905"/>
      <c r="X372" s="896"/>
      <c r="Y372" s="923"/>
      <c r="Z372" s="923"/>
    </row>
    <row r="373" spans="1:26" ht="13.5">
      <c r="A373" s="264" t="s">
        <v>599</v>
      </c>
      <c r="B373" s="264"/>
      <c r="C373" s="238"/>
      <c r="D373" s="251">
        <v>14</v>
      </c>
      <c r="E373" s="252"/>
      <c r="F373" s="896">
        <v>60</v>
      </c>
      <c r="G373" s="897"/>
      <c r="H373" s="896">
        <v>146</v>
      </c>
      <c r="I373" s="897"/>
      <c r="J373" s="896">
        <v>206</v>
      </c>
      <c r="K373" s="897"/>
      <c r="L373" s="896">
        <v>57</v>
      </c>
      <c r="M373" s="897"/>
      <c r="N373" s="896">
        <v>145</v>
      </c>
      <c r="O373" s="897"/>
      <c r="P373" s="904">
        <v>95253</v>
      </c>
      <c r="Q373" s="905"/>
      <c r="R373" s="904">
        <v>52284</v>
      </c>
      <c r="S373" s="905"/>
      <c r="T373" s="904" t="s">
        <v>621</v>
      </c>
      <c r="U373" s="905"/>
      <c r="V373" s="904">
        <v>147537</v>
      </c>
      <c r="W373" s="905"/>
      <c r="X373" s="896"/>
      <c r="Y373" s="923"/>
      <c r="Z373" s="923"/>
    </row>
    <row r="374" spans="1:26" ht="13.5">
      <c r="A374" s="264" t="s">
        <v>600</v>
      </c>
      <c r="B374" s="264"/>
      <c r="C374" s="238"/>
      <c r="D374" s="251">
        <v>14</v>
      </c>
      <c r="E374" s="252"/>
      <c r="F374" s="896">
        <v>67</v>
      </c>
      <c r="G374" s="897"/>
      <c r="H374" s="896">
        <v>142</v>
      </c>
      <c r="I374" s="897"/>
      <c r="J374" s="896">
        <v>209</v>
      </c>
      <c r="K374" s="897"/>
      <c r="L374" s="896">
        <v>63</v>
      </c>
      <c r="M374" s="897"/>
      <c r="N374" s="896">
        <v>140</v>
      </c>
      <c r="O374" s="897"/>
      <c r="P374" s="904">
        <v>74852</v>
      </c>
      <c r="Q374" s="905"/>
      <c r="R374" s="904">
        <v>52207</v>
      </c>
      <c r="S374" s="905"/>
      <c r="T374" s="904" t="s">
        <v>621</v>
      </c>
      <c r="U374" s="905"/>
      <c r="V374" s="904">
        <v>127059</v>
      </c>
      <c r="W374" s="905"/>
      <c r="X374" s="896"/>
      <c r="Y374" s="923"/>
      <c r="Z374" s="923"/>
    </row>
    <row r="375" spans="1:26" ht="13.5">
      <c r="A375" s="264" t="s">
        <v>601</v>
      </c>
      <c r="B375" s="264"/>
      <c r="C375" s="238"/>
      <c r="D375" s="251">
        <v>15</v>
      </c>
      <c r="E375" s="252"/>
      <c r="F375" s="896">
        <v>43</v>
      </c>
      <c r="G375" s="897"/>
      <c r="H375" s="896">
        <v>132</v>
      </c>
      <c r="I375" s="897"/>
      <c r="J375" s="896">
        <v>175</v>
      </c>
      <c r="K375" s="897"/>
      <c r="L375" s="896">
        <v>37</v>
      </c>
      <c r="M375" s="897"/>
      <c r="N375" s="896">
        <v>130</v>
      </c>
      <c r="O375" s="897"/>
      <c r="P375" s="904">
        <v>49669</v>
      </c>
      <c r="Q375" s="905"/>
      <c r="R375" s="904">
        <v>41235</v>
      </c>
      <c r="S375" s="905"/>
      <c r="T375" s="904" t="s">
        <v>621</v>
      </c>
      <c r="U375" s="905"/>
      <c r="V375" s="904">
        <v>90904</v>
      </c>
      <c r="W375" s="905"/>
      <c r="X375" s="896"/>
      <c r="Y375" s="923"/>
      <c r="Z375" s="923"/>
    </row>
    <row r="376" spans="1:26" ht="13.5">
      <c r="A376" s="264" t="s">
        <v>602</v>
      </c>
      <c r="B376" s="264"/>
      <c r="C376" s="238"/>
      <c r="D376" s="251">
        <v>14</v>
      </c>
      <c r="E376" s="252"/>
      <c r="F376" s="896">
        <v>41</v>
      </c>
      <c r="G376" s="897"/>
      <c r="H376" s="896">
        <v>119</v>
      </c>
      <c r="I376" s="897"/>
      <c r="J376" s="896">
        <v>160</v>
      </c>
      <c r="K376" s="897"/>
      <c r="L376" s="896">
        <v>36</v>
      </c>
      <c r="M376" s="897"/>
      <c r="N376" s="896">
        <v>118</v>
      </c>
      <c r="O376" s="897"/>
      <c r="P376" s="904">
        <v>45488</v>
      </c>
      <c r="Q376" s="905"/>
      <c r="R376" s="904">
        <v>41341</v>
      </c>
      <c r="S376" s="905"/>
      <c r="T376" s="904" t="s">
        <v>621</v>
      </c>
      <c r="U376" s="905"/>
      <c r="V376" s="904">
        <v>86829</v>
      </c>
      <c r="W376" s="905"/>
      <c r="X376" s="896"/>
      <c r="Y376" s="923"/>
      <c r="Z376" s="923"/>
    </row>
    <row r="377" spans="1:26" ht="13.5">
      <c r="A377" s="264" t="s">
        <v>603</v>
      </c>
      <c r="B377" s="264"/>
      <c r="C377" s="238"/>
      <c r="D377" s="251">
        <v>10</v>
      </c>
      <c r="E377" s="252"/>
      <c r="F377" s="896">
        <v>23</v>
      </c>
      <c r="G377" s="897"/>
      <c r="H377" s="896">
        <v>111</v>
      </c>
      <c r="I377" s="897"/>
      <c r="J377" s="896">
        <v>134</v>
      </c>
      <c r="K377" s="897"/>
      <c r="L377" s="896">
        <v>20</v>
      </c>
      <c r="M377" s="897"/>
      <c r="N377" s="896">
        <v>110</v>
      </c>
      <c r="O377" s="897"/>
      <c r="P377" s="904">
        <v>16141</v>
      </c>
      <c r="Q377" s="905"/>
      <c r="R377" s="904">
        <v>34929</v>
      </c>
      <c r="S377" s="905"/>
      <c r="T377" s="904" t="s">
        <v>621</v>
      </c>
      <c r="U377" s="905"/>
      <c r="V377" s="904">
        <v>51070</v>
      </c>
      <c r="W377" s="905"/>
      <c r="X377" s="896"/>
      <c r="Y377" s="923"/>
      <c r="Z377" s="923"/>
    </row>
    <row r="378" spans="1:26" ht="13.5">
      <c r="A378" s="264" t="s">
        <v>604</v>
      </c>
      <c r="B378" s="264"/>
      <c r="C378" s="238"/>
      <c r="D378" s="251">
        <v>11</v>
      </c>
      <c r="E378" s="252"/>
      <c r="F378" s="896">
        <v>28</v>
      </c>
      <c r="G378" s="897"/>
      <c r="H378" s="896">
        <v>102</v>
      </c>
      <c r="I378" s="897"/>
      <c r="J378" s="896">
        <v>130</v>
      </c>
      <c r="K378" s="897"/>
      <c r="L378" s="896">
        <v>24</v>
      </c>
      <c r="M378" s="897"/>
      <c r="N378" s="896">
        <v>101</v>
      </c>
      <c r="O378" s="897"/>
      <c r="P378" s="904">
        <v>19744</v>
      </c>
      <c r="Q378" s="905"/>
      <c r="R378" s="904">
        <v>36544</v>
      </c>
      <c r="S378" s="905"/>
      <c r="T378" s="904" t="s">
        <v>621</v>
      </c>
      <c r="U378" s="905"/>
      <c r="V378" s="682">
        <v>56288</v>
      </c>
      <c r="W378" s="683"/>
      <c r="X378" s="896"/>
      <c r="Y378" s="923"/>
      <c r="Z378" s="923"/>
    </row>
    <row r="379" spans="1:26" ht="13.5">
      <c r="A379" s="264" t="s">
        <v>605</v>
      </c>
      <c r="B379" s="264"/>
      <c r="C379" s="238"/>
      <c r="D379" s="251">
        <v>12</v>
      </c>
      <c r="E379" s="252"/>
      <c r="F379" s="896">
        <v>25</v>
      </c>
      <c r="G379" s="897"/>
      <c r="H379" s="896">
        <v>108</v>
      </c>
      <c r="I379" s="897"/>
      <c r="J379" s="896">
        <v>133</v>
      </c>
      <c r="K379" s="897"/>
      <c r="L379" s="896">
        <v>21</v>
      </c>
      <c r="M379" s="897"/>
      <c r="N379" s="896">
        <v>106</v>
      </c>
      <c r="O379" s="897"/>
      <c r="P379" s="904">
        <v>19162</v>
      </c>
      <c r="Q379" s="905"/>
      <c r="R379" s="904">
        <v>33254</v>
      </c>
      <c r="S379" s="905"/>
      <c r="T379" s="904" t="s">
        <v>621</v>
      </c>
      <c r="U379" s="905"/>
      <c r="V379" s="682">
        <v>52416</v>
      </c>
      <c r="W379" s="683"/>
      <c r="X379" s="896"/>
      <c r="Y379" s="923"/>
      <c r="Z379" s="923"/>
    </row>
    <row r="380" spans="1:26" ht="13.5">
      <c r="A380" s="264" t="s">
        <v>707</v>
      </c>
      <c r="B380" s="264"/>
      <c r="C380" s="238"/>
      <c r="D380" s="251">
        <v>12</v>
      </c>
      <c r="E380" s="252"/>
      <c r="F380" s="896">
        <v>24</v>
      </c>
      <c r="G380" s="897"/>
      <c r="H380" s="896">
        <v>89</v>
      </c>
      <c r="I380" s="897"/>
      <c r="J380" s="306">
        <v>113</v>
      </c>
      <c r="K380" s="238"/>
      <c r="L380" s="896">
        <v>20</v>
      </c>
      <c r="M380" s="897"/>
      <c r="N380" s="896">
        <v>87</v>
      </c>
      <c r="O380" s="897"/>
      <c r="P380" s="904">
        <v>20958</v>
      </c>
      <c r="Q380" s="905"/>
      <c r="R380" s="904">
        <v>46559</v>
      </c>
      <c r="S380" s="905"/>
      <c r="T380" s="904" t="s">
        <v>955</v>
      </c>
      <c r="U380" s="905"/>
      <c r="V380" s="682">
        <v>67517</v>
      </c>
      <c r="W380" s="683"/>
      <c r="X380" s="896"/>
      <c r="Y380" s="923"/>
      <c r="Z380" s="923"/>
    </row>
    <row r="381" spans="1:26" ht="13.5">
      <c r="A381" s="264" t="s">
        <v>733</v>
      </c>
      <c r="B381" s="264"/>
      <c r="C381" s="238"/>
      <c r="D381" s="251">
        <v>11</v>
      </c>
      <c r="E381" s="252"/>
      <c r="F381" s="896">
        <v>27</v>
      </c>
      <c r="G381" s="897"/>
      <c r="H381" s="896">
        <v>105</v>
      </c>
      <c r="I381" s="897"/>
      <c r="J381" s="306">
        <v>132</v>
      </c>
      <c r="K381" s="238"/>
      <c r="L381" s="896">
        <v>24</v>
      </c>
      <c r="M381" s="897"/>
      <c r="N381" s="896">
        <v>104</v>
      </c>
      <c r="O381" s="897"/>
      <c r="P381" s="904">
        <v>20994</v>
      </c>
      <c r="Q381" s="905"/>
      <c r="R381" s="904">
        <v>31367</v>
      </c>
      <c r="S381" s="905"/>
      <c r="T381" s="904" t="s">
        <v>72</v>
      </c>
      <c r="U381" s="905"/>
      <c r="V381" s="682">
        <v>52361</v>
      </c>
      <c r="W381" s="683"/>
      <c r="X381" s="896"/>
      <c r="Y381" s="923"/>
      <c r="Z381" s="923"/>
    </row>
    <row r="382" spans="1:26" ht="13.5">
      <c r="A382" s="264" t="s">
        <v>746</v>
      </c>
      <c r="B382" s="264"/>
      <c r="C382" s="238"/>
      <c r="D382" s="251">
        <v>10</v>
      </c>
      <c r="E382" s="252"/>
      <c r="F382" s="896">
        <v>18</v>
      </c>
      <c r="G382" s="897"/>
      <c r="H382" s="896">
        <v>77</v>
      </c>
      <c r="I382" s="897"/>
      <c r="J382" s="306">
        <v>95</v>
      </c>
      <c r="K382" s="238"/>
      <c r="L382" s="896">
        <v>16</v>
      </c>
      <c r="M382" s="897"/>
      <c r="N382" s="896">
        <v>76</v>
      </c>
      <c r="O382" s="897"/>
      <c r="P382" s="904">
        <v>20651</v>
      </c>
      <c r="Q382" s="905"/>
      <c r="R382" s="904">
        <v>34550</v>
      </c>
      <c r="S382" s="905"/>
      <c r="T382" s="904">
        <v>2689</v>
      </c>
      <c r="U382" s="905"/>
      <c r="V382" s="682">
        <v>57890</v>
      </c>
      <c r="W382" s="683"/>
      <c r="X382" s="896"/>
      <c r="Y382" s="923"/>
      <c r="Z382" s="923"/>
    </row>
    <row r="383" spans="1:26" ht="13.5">
      <c r="A383" s="264" t="s">
        <v>795</v>
      </c>
      <c r="B383" s="264"/>
      <c r="C383" s="238"/>
      <c r="D383" s="251">
        <v>9</v>
      </c>
      <c r="E383" s="252"/>
      <c r="F383" s="896">
        <v>19</v>
      </c>
      <c r="G383" s="897"/>
      <c r="H383" s="896">
        <v>72</v>
      </c>
      <c r="I383" s="897"/>
      <c r="J383" s="306">
        <v>91</v>
      </c>
      <c r="K383" s="238"/>
      <c r="L383" s="896">
        <v>18</v>
      </c>
      <c r="M383" s="897"/>
      <c r="N383" s="896">
        <v>71</v>
      </c>
      <c r="O383" s="897"/>
      <c r="P383" s="904">
        <v>14595</v>
      </c>
      <c r="Q383" s="905"/>
      <c r="R383" s="904">
        <v>39548</v>
      </c>
      <c r="S383" s="905"/>
      <c r="T383" s="904">
        <v>3492</v>
      </c>
      <c r="U383" s="905"/>
      <c r="V383" s="682">
        <v>57635</v>
      </c>
      <c r="W383" s="683"/>
      <c r="X383" s="896"/>
      <c r="Y383" s="923"/>
      <c r="Z383" s="923"/>
    </row>
    <row r="384" spans="1:26" ht="13.5">
      <c r="A384" s="264" t="s">
        <v>794</v>
      </c>
      <c r="B384" s="264"/>
      <c r="C384" s="238"/>
      <c r="D384" s="251">
        <v>7</v>
      </c>
      <c r="E384" s="252"/>
      <c r="F384" s="306">
        <v>15</v>
      </c>
      <c r="G384" s="238"/>
      <c r="H384" s="306">
        <v>70</v>
      </c>
      <c r="I384" s="238"/>
      <c r="J384" s="306">
        <v>85</v>
      </c>
      <c r="K384" s="238"/>
      <c r="L384" s="306">
        <v>14</v>
      </c>
      <c r="M384" s="238"/>
      <c r="N384" s="306">
        <v>69</v>
      </c>
      <c r="O384" s="238"/>
      <c r="P384" s="654">
        <v>13496</v>
      </c>
      <c r="Q384" s="655"/>
      <c r="R384" s="654">
        <v>24938</v>
      </c>
      <c r="S384" s="655"/>
      <c r="T384" s="654">
        <v>540</v>
      </c>
      <c r="U384" s="655"/>
      <c r="V384" s="654">
        <v>38974</v>
      </c>
      <c r="W384" s="655"/>
      <c r="X384" s="306"/>
      <c r="Y384" s="264"/>
      <c r="Z384" s="264"/>
    </row>
    <row r="385" spans="1:26" ht="14.25" thickBot="1">
      <c r="A385" s="236" t="s">
        <v>548</v>
      </c>
      <c r="B385" s="236"/>
      <c r="C385" s="266"/>
      <c r="D385" s="233">
        <v>7</v>
      </c>
      <c r="E385" s="234"/>
      <c r="F385" s="235">
        <v>15</v>
      </c>
      <c r="G385" s="266"/>
      <c r="H385" s="235">
        <v>66</v>
      </c>
      <c r="I385" s="266"/>
      <c r="J385" s="235">
        <v>81</v>
      </c>
      <c r="K385" s="266"/>
      <c r="L385" s="235">
        <v>14</v>
      </c>
      <c r="M385" s="266"/>
      <c r="N385" s="235">
        <v>65</v>
      </c>
      <c r="O385" s="266"/>
      <c r="P385" s="686">
        <v>17719</v>
      </c>
      <c r="Q385" s="687"/>
      <c r="R385" s="686">
        <v>13590</v>
      </c>
      <c r="S385" s="687"/>
      <c r="T385" s="686">
        <v>847</v>
      </c>
      <c r="U385" s="687"/>
      <c r="V385" s="686">
        <v>32156</v>
      </c>
      <c r="W385" s="687"/>
      <c r="X385" s="306"/>
      <c r="Y385" s="264"/>
      <c r="Z385" s="264"/>
    </row>
    <row r="386" spans="1:26" ht="13.5">
      <c r="A386" s="1026"/>
      <c r="B386" s="1026"/>
      <c r="C386" s="1026"/>
      <c r="D386" s="1026"/>
      <c r="E386" s="1026"/>
      <c r="F386" s="1026"/>
      <c r="G386" s="1026"/>
      <c r="H386" s="1026"/>
      <c r="I386" s="1026"/>
      <c r="J386" s="1026"/>
      <c r="K386" s="1026"/>
      <c r="L386" s="1026"/>
      <c r="M386" s="1026"/>
      <c r="N386" s="990"/>
      <c r="O386" s="990"/>
      <c r="P386" s="942" t="s">
        <v>226</v>
      </c>
      <c r="Q386" s="942"/>
      <c r="R386" s="942"/>
      <c r="S386" s="942"/>
      <c r="T386" s="942"/>
      <c r="U386" s="942"/>
      <c r="V386" s="942"/>
      <c r="W386" s="942"/>
      <c r="X386" s="21"/>
      <c r="Y386" s="21"/>
      <c r="Z386" s="21"/>
    </row>
    <row r="387" spans="1:34" ht="19.5" thickBot="1">
      <c r="A387" s="279" t="s">
        <v>227</v>
      </c>
      <c r="B387" s="279"/>
      <c r="C387" s="279"/>
      <c r="D387" s="279"/>
      <c r="E387" s="1003"/>
      <c r="F387" s="1003"/>
      <c r="G387" s="1003"/>
      <c r="H387" s="1003"/>
      <c r="AH387" s="55" t="s">
        <v>768</v>
      </c>
    </row>
    <row r="388" spans="1:36" ht="13.5" customHeight="1">
      <c r="A388" s="983" t="s">
        <v>73</v>
      </c>
      <c r="B388" s="983"/>
      <c r="C388" s="983"/>
      <c r="D388" s="983"/>
      <c r="E388" s="983"/>
      <c r="F388" s="983"/>
      <c r="G388" s="983"/>
      <c r="H388" s="983"/>
      <c r="I388" s="983"/>
      <c r="J388" s="983"/>
      <c r="K388" s="983"/>
      <c r="L388" s="984"/>
      <c r="M388" s="982" t="s">
        <v>766</v>
      </c>
      <c r="N388" s="983"/>
      <c r="O388" s="983"/>
      <c r="P388" s="983"/>
      <c r="Q388" s="983"/>
      <c r="R388" s="983"/>
      <c r="S388" s="983"/>
      <c r="T388" s="983"/>
      <c r="U388" s="983"/>
      <c r="V388" s="983"/>
      <c r="W388" s="983"/>
      <c r="X388" s="984"/>
      <c r="Y388" s="982" t="s">
        <v>767</v>
      </c>
      <c r="Z388" s="983"/>
      <c r="AA388" s="983"/>
      <c r="AB388" s="983"/>
      <c r="AC388" s="983"/>
      <c r="AD388" s="983"/>
      <c r="AE388" s="983"/>
      <c r="AF388" s="983"/>
      <c r="AG388" s="983"/>
      <c r="AH388" s="983"/>
      <c r="AI388" s="983"/>
      <c r="AJ388" s="983"/>
    </row>
    <row r="389" spans="1:36" ht="13.5" customHeight="1">
      <c r="A389" s="928" t="s">
        <v>133</v>
      </c>
      <c r="B389" s="928"/>
      <c r="C389" s="928"/>
      <c r="D389" s="929"/>
      <c r="E389" s="927" t="s">
        <v>765</v>
      </c>
      <c r="F389" s="928"/>
      <c r="G389" s="928"/>
      <c r="H389" s="929"/>
      <c r="I389" s="927" t="s">
        <v>764</v>
      </c>
      <c r="J389" s="928"/>
      <c r="K389" s="928"/>
      <c r="L389" s="929"/>
      <c r="M389" s="899" t="s">
        <v>133</v>
      </c>
      <c r="N389" s="981"/>
      <c r="O389" s="981"/>
      <c r="P389" s="903"/>
      <c r="Q389" s="927" t="s">
        <v>765</v>
      </c>
      <c r="R389" s="928"/>
      <c r="S389" s="928"/>
      <c r="T389" s="929"/>
      <c r="U389" s="927" t="s">
        <v>764</v>
      </c>
      <c r="V389" s="928"/>
      <c r="W389" s="928"/>
      <c r="X389" s="929"/>
      <c r="Y389" s="927" t="s">
        <v>133</v>
      </c>
      <c r="Z389" s="928"/>
      <c r="AA389" s="928"/>
      <c r="AB389" s="929"/>
      <c r="AC389" s="927" t="s">
        <v>765</v>
      </c>
      <c r="AD389" s="928"/>
      <c r="AE389" s="928"/>
      <c r="AF389" s="929"/>
      <c r="AG389" s="927" t="s">
        <v>764</v>
      </c>
      <c r="AH389" s="928"/>
      <c r="AI389" s="928"/>
      <c r="AJ389" s="928"/>
    </row>
    <row r="390" spans="1:37" ht="16.5" customHeight="1" thickBot="1">
      <c r="A390" s="1117">
        <v>56</v>
      </c>
      <c r="B390" s="1117"/>
      <c r="C390" s="1117"/>
      <c r="D390" s="1118"/>
      <c r="E390" s="1117">
        <v>185</v>
      </c>
      <c r="F390" s="1117"/>
      <c r="G390" s="1117"/>
      <c r="H390" s="1118"/>
      <c r="I390" s="1136">
        <v>197861</v>
      </c>
      <c r="J390" s="1136"/>
      <c r="K390" s="1136"/>
      <c r="L390" s="1137"/>
      <c r="M390" s="1138">
        <v>1</v>
      </c>
      <c r="N390" s="1136"/>
      <c r="O390" s="1136"/>
      <c r="P390" s="1137"/>
      <c r="Q390" s="1136">
        <v>1</v>
      </c>
      <c r="R390" s="1136"/>
      <c r="S390" s="1136"/>
      <c r="T390" s="1137"/>
      <c r="U390" s="1278">
        <v>3508</v>
      </c>
      <c r="V390" s="1279"/>
      <c r="W390" s="1279"/>
      <c r="X390" s="1281"/>
      <c r="Y390" s="1138">
        <v>55</v>
      </c>
      <c r="Z390" s="1136"/>
      <c r="AA390" s="1136"/>
      <c r="AB390" s="1137"/>
      <c r="AC390" s="1136">
        <v>184</v>
      </c>
      <c r="AD390" s="1136"/>
      <c r="AE390" s="1136"/>
      <c r="AF390" s="1137"/>
      <c r="AG390" s="1278">
        <v>194353</v>
      </c>
      <c r="AH390" s="1279"/>
      <c r="AI390" s="1279"/>
      <c r="AJ390" s="1279"/>
      <c r="AK390" s="21"/>
    </row>
    <row r="391" spans="1:38" ht="16.5" customHeight="1">
      <c r="A391" s="1316"/>
      <c r="B391" s="1316"/>
      <c r="C391" s="1316"/>
      <c r="D391" s="1316"/>
      <c r="E391" s="1026"/>
      <c r="F391" s="1026"/>
      <c r="G391" s="1026"/>
      <c r="H391" s="1026"/>
      <c r="I391" s="1026"/>
      <c r="J391" s="1026"/>
      <c r="K391" s="1026"/>
      <c r="L391" s="1026"/>
      <c r="M391" s="942"/>
      <c r="N391" s="942"/>
      <c r="O391" s="1026"/>
      <c r="P391" s="1026"/>
      <c r="Q391" s="1026"/>
      <c r="R391" s="1026"/>
      <c r="S391" s="942"/>
      <c r="T391" s="942"/>
      <c r="U391" s="1026"/>
      <c r="V391" s="1026"/>
      <c r="W391" s="1026"/>
      <c r="X391" s="1026"/>
      <c r="Y391" s="1026"/>
      <c r="Z391" s="1026"/>
      <c r="AA391" s="62"/>
      <c r="AB391" s="62"/>
      <c r="AC391" s="62"/>
      <c r="AD391" s="62"/>
      <c r="AE391" s="62"/>
      <c r="AF391" s="21" t="s">
        <v>903</v>
      </c>
      <c r="AH391" s="21"/>
      <c r="AI391" s="21"/>
      <c r="AJ391" s="21"/>
      <c r="AL391" s="21"/>
    </row>
    <row r="392" spans="1:3" ht="16.5" customHeight="1">
      <c r="A392" s="1287" t="s">
        <v>238</v>
      </c>
      <c r="B392" s="1287"/>
      <c r="C392" s="1287"/>
    </row>
    <row r="393" spans="1:25" ht="16.5" customHeight="1" thickBot="1">
      <c r="A393" s="1004" t="s">
        <v>239</v>
      </c>
      <c r="B393" s="1004"/>
      <c r="C393" s="1004"/>
      <c r="D393" s="1004"/>
      <c r="E393" s="1004"/>
      <c r="F393" s="1004"/>
      <c r="L393" s="966" t="s">
        <v>240</v>
      </c>
      <c r="M393" s="966"/>
      <c r="N393" s="966"/>
      <c r="O393" s="966"/>
      <c r="S393" s="1047" t="s">
        <v>247</v>
      </c>
      <c r="T393" s="1047"/>
      <c r="U393" s="1047"/>
      <c r="V393" s="1047"/>
      <c r="W393" s="1047"/>
      <c r="X393" s="1047"/>
      <c r="Y393" s="1047"/>
    </row>
    <row r="394" spans="1:34" ht="16.5" customHeight="1">
      <c r="A394" s="1269" t="s">
        <v>597</v>
      </c>
      <c r="B394" s="1270"/>
      <c r="C394" s="1270"/>
      <c r="D394" s="978" t="s">
        <v>241</v>
      </c>
      <c r="E394" s="978"/>
      <c r="F394" s="978"/>
      <c r="G394" s="978"/>
      <c r="H394" s="978"/>
      <c r="I394" s="978"/>
      <c r="J394" s="978" t="s">
        <v>244</v>
      </c>
      <c r="K394" s="978"/>
      <c r="L394" s="1072" t="s">
        <v>245</v>
      </c>
      <c r="M394" s="1072"/>
      <c r="N394" s="952" t="s">
        <v>246</v>
      </c>
      <c r="O394" s="953"/>
      <c r="S394" s="937" t="s">
        <v>253</v>
      </c>
      <c r="T394" s="937"/>
      <c r="U394" s="938"/>
      <c r="V394" s="1075" t="s">
        <v>248</v>
      </c>
      <c r="W394" s="1075"/>
      <c r="X394" s="1075" t="s">
        <v>249</v>
      </c>
      <c r="Y394" s="1075"/>
      <c r="Z394" s="1052" t="s">
        <v>250</v>
      </c>
      <c r="AA394" s="1054"/>
      <c r="AB394" s="952" t="s">
        <v>598</v>
      </c>
      <c r="AC394" s="954"/>
      <c r="AD394" s="697" t="s">
        <v>251</v>
      </c>
      <c r="AE394" s="697"/>
      <c r="AF394" s="1274" t="s">
        <v>252</v>
      </c>
      <c r="AG394" s="1275"/>
      <c r="AH394" s="1275"/>
    </row>
    <row r="395" spans="1:34" ht="16.5" customHeight="1">
      <c r="A395" s="1271"/>
      <c r="B395" s="1272"/>
      <c r="C395" s="1272"/>
      <c r="D395" s="898" t="s">
        <v>242</v>
      </c>
      <c r="E395" s="898"/>
      <c r="F395" s="898" t="s">
        <v>243</v>
      </c>
      <c r="G395" s="898"/>
      <c r="H395" s="898" t="s">
        <v>218</v>
      </c>
      <c r="I395" s="898"/>
      <c r="J395" s="898"/>
      <c r="K395" s="898"/>
      <c r="L395" s="1073"/>
      <c r="M395" s="1073"/>
      <c r="N395" s="958"/>
      <c r="O395" s="959"/>
      <c r="S395" s="1139"/>
      <c r="T395" s="1139"/>
      <c r="U395" s="1140"/>
      <c r="V395" s="1065"/>
      <c r="W395" s="1065"/>
      <c r="X395" s="1065"/>
      <c r="Y395" s="1065"/>
      <c r="Z395" s="933"/>
      <c r="AA395" s="935"/>
      <c r="AB395" s="958"/>
      <c r="AC395" s="960"/>
      <c r="AD395" s="558"/>
      <c r="AE395" s="558"/>
      <c r="AF395" s="1276"/>
      <c r="AG395" s="1277"/>
      <c r="AH395" s="1277"/>
    </row>
    <row r="396" spans="1:34" ht="16.5" customHeight="1">
      <c r="A396" s="1286"/>
      <c r="B396" s="1135"/>
      <c r="C396" s="1135"/>
      <c r="D396" s="1046" t="s">
        <v>135</v>
      </c>
      <c r="E396" s="1046"/>
      <c r="F396" s="1046" t="s">
        <v>135</v>
      </c>
      <c r="G396" s="1046"/>
      <c r="H396" s="1046" t="s">
        <v>135</v>
      </c>
      <c r="I396" s="1046"/>
      <c r="J396" s="1046" t="s">
        <v>135</v>
      </c>
      <c r="K396" s="1046"/>
      <c r="L396" s="1135" t="s">
        <v>150</v>
      </c>
      <c r="M396" s="1135"/>
      <c r="N396" s="1133" t="s">
        <v>208</v>
      </c>
      <c r="O396" s="1134"/>
      <c r="S396" s="922"/>
      <c r="T396" s="922"/>
      <c r="U396" s="895"/>
      <c r="V396" s="1046" t="s">
        <v>262</v>
      </c>
      <c r="W396" s="1046"/>
      <c r="X396" s="1046" t="s">
        <v>220</v>
      </c>
      <c r="Y396" s="1046"/>
      <c r="Z396" s="894" t="s">
        <v>150</v>
      </c>
      <c r="AA396" s="895"/>
      <c r="AB396" s="894" t="s">
        <v>208</v>
      </c>
      <c r="AC396" s="895"/>
      <c r="AD396" s="1046" t="s">
        <v>150</v>
      </c>
      <c r="AE396" s="1046"/>
      <c r="AF396" s="1068" t="s">
        <v>272</v>
      </c>
      <c r="AG396" s="1074"/>
      <c r="AH396" s="1074"/>
    </row>
    <row r="397" spans="1:34" ht="13.5">
      <c r="A397" s="264" t="s">
        <v>762</v>
      </c>
      <c r="B397" s="264"/>
      <c r="C397" s="238"/>
      <c r="D397" s="904">
        <v>1257</v>
      </c>
      <c r="E397" s="905"/>
      <c r="F397" s="904">
        <v>3</v>
      </c>
      <c r="G397" s="905"/>
      <c r="H397" s="904">
        <v>1260</v>
      </c>
      <c r="I397" s="905"/>
      <c r="J397" s="896">
        <v>113</v>
      </c>
      <c r="K397" s="897"/>
      <c r="L397" s="896">
        <v>97.3</v>
      </c>
      <c r="M397" s="897"/>
      <c r="N397" s="904">
        <v>125933</v>
      </c>
      <c r="O397" s="945"/>
      <c r="S397" s="923" t="s">
        <v>796</v>
      </c>
      <c r="T397" s="923"/>
      <c r="U397" s="897"/>
      <c r="V397" s="896">
        <v>727</v>
      </c>
      <c r="W397" s="897"/>
      <c r="X397" s="904">
        <v>2389</v>
      </c>
      <c r="Y397" s="905"/>
      <c r="Z397" s="973">
        <v>48.1</v>
      </c>
      <c r="AA397" s="974"/>
      <c r="AB397" s="904">
        <v>136606</v>
      </c>
      <c r="AC397" s="905"/>
      <c r="AD397" s="1282">
        <v>99.39</v>
      </c>
      <c r="AE397" s="1283"/>
      <c r="AF397" s="904">
        <v>54252</v>
      </c>
      <c r="AG397" s="945"/>
      <c r="AH397" s="945"/>
    </row>
    <row r="398" spans="1:34" ht="13.5">
      <c r="A398" s="264" t="s">
        <v>62</v>
      </c>
      <c r="B398" s="264"/>
      <c r="C398" s="238"/>
      <c r="D398" s="904">
        <v>1192</v>
      </c>
      <c r="E398" s="905"/>
      <c r="F398" s="904">
        <v>1</v>
      </c>
      <c r="G398" s="905"/>
      <c r="H398" s="904">
        <v>1193</v>
      </c>
      <c r="I398" s="905"/>
      <c r="J398" s="896">
        <v>117</v>
      </c>
      <c r="K398" s="897"/>
      <c r="L398" s="896">
        <v>97.7</v>
      </c>
      <c r="M398" s="897"/>
      <c r="N398" s="904">
        <v>128641</v>
      </c>
      <c r="O398" s="945"/>
      <c r="S398" s="923" t="s">
        <v>65</v>
      </c>
      <c r="T398" s="923"/>
      <c r="U398" s="897"/>
      <c r="V398" s="896">
        <v>736</v>
      </c>
      <c r="W398" s="897"/>
      <c r="X398" s="904">
        <v>2363</v>
      </c>
      <c r="Y398" s="905"/>
      <c r="Z398" s="973">
        <v>48.3</v>
      </c>
      <c r="AA398" s="974"/>
      <c r="AB398" s="904">
        <v>133006</v>
      </c>
      <c r="AC398" s="905"/>
      <c r="AD398" s="1282">
        <v>99.25</v>
      </c>
      <c r="AE398" s="1283"/>
      <c r="AF398" s="904">
        <v>53870</v>
      </c>
      <c r="AG398" s="945"/>
      <c r="AH398" s="945"/>
    </row>
    <row r="399" spans="1:34" ht="13.5">
      <c r="A399" s="264" t="s">
        <v>63</v>
      </c>
      <c r="B399" s="264"/>
      <c r="C399" s="238"/>
      <c r="D399" s="904">
        <v>1140</v>
      </c>
      <c r="E399" s="905"/>
      <c r="F399" s="904">
        <v>0</v>
      </c>
      <c r="G399" s="905"/>
      <c r="H399" s="904">
        <v>1140</v>
      </c>
      <c r="I399" s="905"/>
      <c r="J399" s="896">
        <v>122</v>
      </c>
      <c r="K399" s="897"/>
      <c r="L399" s="896">
        <v>98.5</v>
      </c>
      <c r="M399" s="897"/>
      <c r="N399" s="904">
        <v>128528</v>
      </c>
      <c r="O399" s="945"/>
      <c r="S399" s="923" t="s">
        <v>60</v>
      </c>
      <c r="T399" s="923"/>
      <c r="U399" s="897"/>
      <c r="V399" s="896">
        <v>720</v>
      </c>
      <c r="W399" s="897"/>
      <c r="X399" s="904">
        <v>2286</v>
      </c>
      <c r="Y399" s="905"/>
      <c r="Z399" s="973">
        <v>47</v>
      </c>
      <c r="AA399" s="974"/>
      <c r="AB399" s="904">
        <v>134883</v>
      </c>
      <c r="AC399" s="905"/>
      <c r="AD399" s="1282">
        <v>98.74</v>
      </c>
      <c r="AE399" s="1283"/>
      <c r="AF399" s="904">
        <v>56531</v>
      </c>
      <c r="AG399" s="945"/>
      <c r="AH399" s="945"/>
    </row>
    <row r="400" spans="1:34" ht="15.75" customHeight="1">
      <c r="A400" s="264" t="s">
        <v>64</v>
      </c>
      <c r="B400" s="264"/>
      <c r="C400" s="238"/>
      <c r="D400" s="904">
        <v>1098</v>
      </c>
      <c r="E400" s="905"/>
      <c r="F400" s="904">
        <v>3</v>
      </c>
      <c r="G400" s="905"/>
      <c r="H400" s="904">
        <v>1101</v>
      </c>
      <c r="I400" s="905"/>
      <c r="J400" s="896">
        <v>131</v>
      </c>
      <c r="K400" s="897"/>
      <c r="L400" s="896">
        <v>100</v>
      </c>
      <c r="M400" s="897"/>
      <c r="N400" s="904">
        <v>133920</v>
      </c>
      <c r="O400" s="945"/>
      <c r="S400" s="923" t="s">
        <v>66</v>
      </c>
      <c r="T400" s="923"/>
      <c r="U400" s="897"/>
      <c r="V400" s="896">
        <v>726</v>
      </c>
      <c r="W400" s="897"/>
      <c r="X400" s="904">
        <v>2255</v>
      </c>
      <c r="Y400" s="905"/>
      <c r="Z400" s="973">
        <v>46.9</v>
      </c>
      <c r="AA400" s="974"/>
      <c r="AB400" s="904">
        <v>139242</v>
      </c>
      <c r="AC400" s="905"/>
      <c r="AD400" s="1282">
        <v>99.16</v>
      </c>
      <c r="AE400" s="1283"/>
      <c r="AF400" s="904">
        <v>59429</v>
      </c>
      <c r="AG400" s="945"/>
      <c r="AH400" s="945"/>
    </row>
    <row r="401" spans="1:34" ht="15.75" customHeight="1">
      <c r="A401" s="264" t="s">
        <v>65</v>
      </c>
      <c r="B401" s="264"/>
      <c r="C401" s="238"/>
      <c r="D401" s="904">
        <v>1057</v>
      </c>
      <c r="E401" s="905"/>
      <c r="F401" s="904">
        <v>3</v>
      </c>
      <c r="G401" s="905"/>
      <c r="H401" s="904">
        <v>1060</v>
      </c>
      <c r="I401" s="905"/>
      <c r="J401" s="896">
        <v>127</v>
      </c>
      <c r="K401" s="897"/>
      <c r="L401" s="961">
        <v>100.4</v>
      </c>
      <c r="M401" s="962"/>
      <c r="N401" s="904">
        <v>136032</v>
      </c>
      <c r="O401" s="945"/>
      <c r="S401" s="923" t="s">
        <v>67</v>
      </c>
      <c r="T401" s="923"/>
      <c r="U401" s="897"/>
      <c r="V401" s="896">
        <v>715</v>
      </c>
      <c r="W401" s="897"/>
      <c r="X401" s="904">
        <v>2144</v>
      </c>
      <c r="Y401" s="905"/>
      <c r="Z401" s="973">
        <v>45.3</v>
      </c>
      <c r="AA401" s="974"/>
      <c r="AB401" s="904">
        <v>157083</v>
      </c>
      <c r="AC401" s="905"/>
      <c r="AD401" s="1282">
        <v>99</v>
      </c>
      <c r="AE401" s="1283"/>
      <c r="AF401" s="904">
        <v>69598</v>
      </c>
      <c r="AG401" s="945"/>
      <c r="AH401" s="945"/>
    </row>
    <row r="402" spans="1:34" ht="13.5" customHeight="1">
      <c r="A402" s="264" t="s">
        <v>60</v>
      </c>
      <c r="B402" s="264"/>
      <c r="C402" s="238"/>
      <c r="D402" s="904">
        <v>1004</v>
      </c>
      <c r="E402" s="905"/>
      <c r="F402" s="904">
        <v>0</v>
      </c>
      <c r="G402" s="905"/>
      <c r="H402" s="904">
        <v>1004</v>
      </c>
      <c r="I402" s="905"/>
      <c r="J402" s="896">
        <v>116</v>
      </c>
      <c r="K402" s="897"/>
      <c r="L402" s="896">
        <v>98.8</v>
      </c>
      <c r="M402" s="897"/>
      <c r="N402" s="904">
        <v>135413</v>
      </c>
      <c r="O402" s="945"/>
      <c r="S402" s="923" t="s">
        <v>599</v>
      </c>
      <c r="T402" s="923"/>
      <c r="U402" s="897"/>
      <c r="V402" s="896">
        <v>705</v>
      </c>
      <c r="W402" s="897"/>
      <c r="X402" s="904">
        <v>2070</v>
      </c>
      <c r="Y402" s="905"/>
      <c r="Z402" s="973">
        <v>44.4</v>
      </c>
      <c r="AA402" s="974"/>
      <c r="AB402" s="904">
        <v>156734</v>
      </c>
      <c r="AC402" s="905"/>
      <c r="AD402" s="1282">
        <v>97.84</v>
      </c>
      <c r="AE402" s="1283"/>
      <c r="AF402" s="904">
        <v>71995</v>
      </c>
      <c r="AG402" s="945"/>
      <c r="AH402" s="945"/>
    </row>
    <row r="403" spans="1:34" ht="13.5">
      <c r="A403" s="264" t="s">
        <v>66</v>
      </c>
      <c r="B403" s="264"/>
      <c r="C403" s="238"/>
      <c r="D403" s="904">
        <v>952</v>
      </c>
      <c r="E403" s="905"/>
      <c r="F403" s="904">
        <v>1</v>
      </c>
      <c r="G403" s="905"/>
      <c r="H403" s="904">
        <v>953</v>
      </c>
      <c r="I403" s="905"/>
      <c r="J403" s="896">
        <v>107</v>
      </c>
      <c r="K403" s="897"/>
      <c r="L403" s="896">
        <v>100.4</v>
      </c>
      <c r="M403" s="897"/>
      <c r="N403" s="904">
        <v>135301</v>
      </c>
      <c r="O403" s="945"/>
      <c r="S403" s="923" t="s">
        <v>600</v>
      </c>
      <c r="T403" s="923"/>
      <c r="U403" s="897"/>
      <c r="V403" s="896">
        <v>722</v>
      </c>
      <c r="W403" s="897"/>
      <c r="X403" s="904">
        <v>2067</v>
      </c>
      <c r="Y403" s="905"/>
      <c r="Z403" s="973">
        <v>44.8</v>
      </c>
      <c r="AA403" s="974"/>
      <c r="AB403" s="904">
        <v>152322</v>
      </c>
      <c r="AC403" s="905"/>
      <c r="AD403" s="1282">
        <v>98.34</v>
      </c>
      <c r="AE403" s="1283"/>
      <c r="AF403" s="904">
        <v>70617</v>
      </c>
      <c r="AG403" s="945"/>
      <c r="AH403" s="945"/>
    </row>
    <row r="404" spans="1:34" ht="13.5">
      <c r="A404" s="264" t="s">
        <v>67</v>
      </c>
      <c r="B404" s="264"/>
      <c r="C404" s="238"/>
      <c r="D404" s="904">
        <v>870</v>
      </c>
      <c r="E404" s="905"/>
      <c r="F404" s="904">
        <v>1</v>
      </c>
      <c r="G404" s="905"/>
      <c r="H404" s="904">
        <v>871</v>
      </c>
      <c r="I404" s="905"/>
      <c r="J404" s="896">
        <v>114</v>
      </c>
      <c r="K404" s="897"/>
      <c r="L404" s="896">
        <v>98.5</v>
      </c>
      <c r="M404" s="897"/>
      <c r="N404" s="904">
        <v>129085</v>
      </c>
      <c r="O404" s="945"/>
      <c r="S404" s="923" t="s">
        <v>601</v>
      </c>
      <c r="T404" s="923"/>
      <c r="U404" s="897"/>
      <c r="V404" s="896">
        <v>749</v>
      </c>
      <c r="W404" s="897"/>
      <c r="X404" s="904">
        <v>2102</v>
      </c>
      <c r="Y404" s="905"/>
      <c r="Z404" s="973">
        <v>46.8</v>
      </c>
      <c r="AA404" s="974"/>
      <c r="AB404" s="904">
        <v>165278</v>
      </c>
      <c r="AC404" s="905"/>
      <c r="AD404" s="1320">
        <v>97.2</v>
      </c>
      <c r="AE404" s="1321"/>
      <c r="AF404" s="904">
        <v>71427</v>
      </c>
      <c r="AG404" s="945"/>
      <c r="AH404" s="945"/>
    </row>
    <row r="405" spans="1:34" ht="13.5">
      <c r="A405" s="264" t="s">
        <v>599</v>
      </c>
      <c r="B405" s="264"/>
      <c r="C405" s="238"/>
      <c r="D405" s="904">
        <v>870</v>
      </c>
      <c r="E405" s="905"/>
      <c r="F405" s="904">
        <v>1</v>
      </c>
      <c r="G405" s="905"/>
      <c r="H405" s="904">
        <v>871</v>
      </c>
      <c r="I405" s="905"/>
      <c r="J405" s="896">
        <v>132</v>
      </c>
      <c r="K405" s="897"/>
      <c r="L405" s="896">
        <v>97.9</v>
      </c>
      <c r="M405" s="897"/>
      <c r="N405" s="904">
        <v>123933</v>
      </c>
      <c r="O405" s="945"/>
      <c r="S405" s="923" t="s">
        <v>602</v>
      </c>
      <c r="T405" s="923"/>
      <c r="U405" s="897"/>
      <c r="V405" s="896">
        <v>765</v>
      </c>
      <c r="W405" s="897"/>
      <c r="X405" s="904">
        <v>2140</v>
      </c>
      <c r="Y405" s="905"/>
      <c r="Z405" s="973">
        <v>48.4</v>
      </c>
      <c r="AA405" s="974"/>
      <c r="AB405" s="904">
        <v>164794</v>
      </c>
      <c r="AC405" s="905"/>
      <c r="AD405" s="1320">
        <v>95.46</v>
      </c>
      <c r="AE405" s="1321"/>
      <c r="AF405" s="904">
        <v>70806</v>
      </c>
      <c r="AG405" s="945"/>
      <c r="AH405" s="945"/>
    </row>
    <row r="406" spans="1:34" ht="13.5">
      <c r="A406" s="264" t="s">
        <v>600</v>
      </c>
      <c r="B406" s="264"/>
      <c r="C406" s="238"/>
      <c r="D406" s="904">
        <v>874</v>
      </c>
      <c r="E406" s="905"/>
      <c r="F406" s="904">
        <v>1</v>
      </c>
      <c r="G406" s="905"/>
      <c r="H406" s="904">
        <v>875</v>
      </c>
      <c r="I406" s="905"/>
      <c r="J406" s="896">
        <v>148</v>
      </c>
      <c r="K406" s="897"/>
      <c r="L406" s="896">
        <v>97.5</v>
      </c>
      <c r="M406" s="897"/>
      <c r="N406" s="904">
        <v>122130</v>
      </c>
      <c r="O406" s="945"/>
      <c r="S406" s="923" t="s">
        <v>603</v>
      </c>
      <c r="T406" s="923"/>
      <c r="U406" s="897"/>
      <c r="V406" s="896">
        <v>780</v>
      </c>
      <c r="W406" s="897"/>
      <c r="X406" s="904">
        <v>2147</v>
      </c>
      <c r="Y406" s="905"/>
      <c r="Z406" s="973">
        <v>48.5</v>
      </c>
      <c r="AA406" s="974"/>
      <c r="AB406" s="904">
        <v>161004</v>
      </c>
      <c r="AC406" s="905"/>
      <c r="AD406" s="1282">
        <v>94.33</v>
      </c>
      <c r="AE406" s="1283"/>
      <c r="AF406" s="904">
        <v>68248</v>
      </c>
      <c r="AG406" s="945"/>
      <c r="AH406" s="945"/>
    </row>
    <row r="407" spans="1:34" ht="13.5">
      <c r="A407" s="264" t="s">
        <v>601</v>
      </c>
      <c r="B407" s="264"/>
      <c r="C407" s="238"/>
      <c r="D407" s="904">
        <v>881</v>
      </c>
      <c r="E407" s="905"/>
      <c r="F407" s="904">
        <v>0</v>
      </c>
      <c r="G407" s="905"/>
      <c r="H407" s="904">
        <v>881</v>
      </c>
      <c r="I407" s="905"/>
      <c r="J407" s="896">
        <v>136</v>
      </c>
      <c r="K407" s="897"/>
      <c r="L407" s="896">
        <v>95.8</v>
      </c>
      <c r="M407" s="897"/>
      <c r="N407" s="904">
        <v>116926</v>
      </c>
      <c r="O407" s="945"/>
      <c r="S407" s="923" t="s">
        <v>604</v>
      </c>
      <c r="T407" s="923"/>
      <c r="U407" s="897"/>
      <c r="V407" s="896">
        <v>783</v>
      </c>
      <c r="W407" s="897"/>
      <c r="X407" s="904">
        <v>2079</v>
      </c>
      <c r="Y407" s="905"/>
      <c r="Z407" s="973">
        <v>46.9</v>
      </c>
      <c r="AA407" s="974"/>
      <c r="AB407" s="904">
        <v>170754</v>
      </c>
      <c r="AC407" s="905"/>
      <c r="AD407" s="1282">
        <v>95.37</v>
      </c>
      <c r="AE407" s="1283"/>
      <c r="AF407" s="904">
        <v>71221</v>
      </c>
      <c r="AG407" s="945"/>
      <c r="AH407" s="945"/>
    </row>
    <row r="408" spans="1:34" ht="13.5">
      <c r="A408" s="264" t="s">
        <v>602</v>
      </c>
      <c r="B408" s="264"/>
      <c r="C408" s="238"/>
      <c r="D408" s="904">
        <v>899</v>
      </c>
      <c r="E408" s="905"/>
      <c r="F408" s="904">
        <v>0</v>
      </c>
      <c r="G408" s="905"/>
      <c r="H408" s="904">
        <v>899</v>
      </c>
      <c r="I408" s="905"/>
      <c r="J408" s="896">
        <v>136</v>
      </c>
      <c r="K408" s="897"/>
      <c r="L408" s="896">
        <v>91.8</v>
      </c>
      <c r="M408" s="897"/>
      <c r="N408" s="904">
        <v>116491</v>
      </c>
      <c r="O408" s="945"/>
      <c r="S408" s="923" t="s">
        <v>605</v>
      </c>
      <c r="T408" s="923"/>
      <c r="U408" s="897"/>
      <c r="V408" s="1046">
        <v>770</v>
      </c>
      <c r="W408" s="1046"/>
      <c r="X408" s="980">
        <v>2041</v>
      </c>
      <c r="Y408" s="980"/>
      <c r="Z408" s="973">
        <v>46.6</v>
      </c>
      <c r="AA408" s="974"/>
      <c r="AB408" s="904">
        <v>165166</v>
      </c>
      <c r="AC408" s="905"/>
      <c r="AD408" s="1131">
        <v>94.55</v>
      </c>
      <c r="AE408" s="1131"/>
      <c r="AF408" s="904">
        <v>80924</v>
      </c>
      <c r="AG408" s="945"/>
      <c r="AH408" s="945"/>
    </row>
    <row r="409" spans="1:34" ht="13.5">
      <c r="A409" s="264" t="s">
        <v>603</v>
      </c>
      <c r="B409" s="264"/>
      <c r="C409" s="238"/>
      <c r="D409" s="904">
        <v>912</v>
      </c>
      <c r="E409" s="905"/>
      <c r="F409" s="904">
        <v>0</v>
      </c>
      <c r="G409" s="905"/>
      <c r="H409" s="904">
        <v>912</v>
      </c>
      <c r="I409" s="905"/>
      <c r="J409" s="896">
        <v>126</v>
      </c>
      <c r="K409" s="897"/>
      <c r="L409" s="896">
        <v>91.8</v>
      </c>
      <c r="M409" s="897"/>
      <c r="N409" s="904">
        <v>106432</v>
      </c>
      <c r="O409" s="945"/>
      <c r="S409" s="923" t="s">
        <v>707</v>
      </c>
      <c r="T409" s="923"/>
      <c r="U409" s="897"/>
      <c r="V409" s="1046">
        <v>742</v>
      </c>
      <c r="W409" s="1046"/>
      <c r="X409" s="980">
        <v>1943</v>
      </c>
      <c r="Y409" s="980"/>
      <c r="Z409" s="973">
        <v>45.9</v>
      </c>
      <c r="AA409" s="974"/>
      <c r="AB409" s="904">
        <v>157374</v>
      </c>
      <c r="AC409" s="905"/>
      <c r="AD409" s="1131">
        <v>95.01</v>
      </c>
      <c r="AE409" s="1131"/>
      <c r="AF409" s="904">
        <v>80996</v>
      </c>
      <c r="AG409" s="945"/>
      <c r="AH409" s="945"/>
    </row>
    <row r="410" spans="1:34" ht="13.5">
      <c r="A410" s="264" t="s">
        <v>604</v>
      </c>
      <c r="B410" s="264"/>
      <c r="C410" s="238"/>
      <c r="D410" s="904">
        <v>906</v>
      </c>
      <c r="E410" s="905"/>
      <c r="F410" s="904">
        <v>1</v>
      </c>
      <c r="G410" s="905"/>
      <c r="H410" s="904">
        <v>907</v>
      </c>
      <c r="I410" s="905"/>
      <c r="J410" s="896">
        <v>124</v>
      </c>
      <c r="K410" s="897"/>
      <c r="L410" s="961">
        <v>77.1</v>
      </c>
      <c r="M410" s="962"/>
      <c r="N410" s="904">
        <v>102226</v>
      </c>
      <c r="O410" s="945"/>
      <c r="S410" s="923" t="s">
        <v>733</v>
      </c>
      <c r="T410" s="923"/>
      <c r="U410" s="897"/>
      <c r="V410" s="1046">
        <v>735</v>
      </c>
      <c r="W410" s="1046"/>
      <c r="X410" s="980">
        <v>1867</v>
      </c>
      <c r="Y410" s="980"/>
      <c r="Z410" s="973">
        <v>45.3</v>
      </c>
      <c r="AA410" s="974"/>
      <c r="AB410" s="904">
        <v>145714</v>
      </c>
      <c r="AC410" s="905"/>
      <c r="AD410" s="1284">
        <v>96.1</v>
      </c>
      <c r="AE410" s="1284"/>
      <c r="AF410" s="904">
        <v>78047</v>
      </c>
      <c r="AG410" s="945"/>
      <c r="AH410" s="945"/>
    </row>
    <row r="411" spans="1:34" ht="13.5">
      <c r="A411" s="264" t="s">
        <v>605</v>
      </c>
      <c r="B411" s="264"/>
      <c r="C411" s="238"/>
      <c r="D411" s="904">
        <v>894</v>
      </c>
      <c r="E411" s="905"/>
      <c r="F411" s="904">
        <v>0</v>
      </c>
      <c r="G411" s="905"/>
      <c r="H411" s="904">
        <v>894</v>
      </c>
      <c r="I411" s="905"/>
      <c r="J411" s="896">
        <v>157</v>
      </c>
      <c r="K411" s="897"/>
      <c r="L411" s="896">
        <v>77.1</v>
      </c>
      <c r="M411" s="897"/>
      <c r="N411" s="904">
        <v>99938</v>
      </c>
      <c r="O411" s="945"/>
      <c r="S411" s="923" t="s">
        <v>746</v>
      </c>
      <c r="T411" s="923"/>
      <c r="U411" s="897"/>
      <c r="V411" s="923">
        <v>733</v>
      </c>
      <c r="W411" s="897"/>
      <c r="X411" s="945">
        <v>1780</v>
      </c>
      <c r="Y411" s="905"/>
      <c r="Z411" s="973">
        <v>44</v>
      </c>
      <c r="AA411" s="974"/>
      <c r="AB411" s="904">
        <v>141907</v>
      </c>
      <c r="AC411" s="905"/>
      <c r="AD411" s="1285">
        <v>95.89</v>
      </c>
      <c r="AE411" s="1283"/>
      <c r="AF411" s="904">
        <v>79723</v>
      </c>
      <c r="AG411" s="945"/>
      <c r="AH411" s="945"/>
    </row>
    <row r="412" spans="1:34" ht="13.5">
      <c r="A412" s="264" t="s">
        <v>707</v>
      </c>
      <c r="B412" s="264"/>
      <c r="C412" s="238"/>
      <c r="D412" s="904">
        <v>865</v>
      </c>
      <c r="E412" s="905"/>
      <c r="F412" s="904">
        <v>0</v>
      </c>
      <c r="G412" s="905"/>
      <c r="H412" s="904">
        <v>865</v>
      </c>
      <c r="I412" s="905"/>
      <c r="J412" s="896">
        <v>165</v>
      </c>
      <c r="K412" s="897"/>
      <c r="L412" s="896">
        <v>81.2</v>
      </c>
      <c r="M412" s="897"/>
      <c r="N412" s="904">
        <v>101183</v>
      </c>
      <c r="O412" s="945"/>
      <c r="S412" s="923" t="s">
        <v>795</v>
      </c>
      <c r="T412" s="923"/>
      <c r="U412" s="897"/>
      <c r="V412" s="1046">
        <v>631</v>
      </c>
      <c r="W412" s="1046"/>
      <c r="X412" s="980">
        <v>1357</v>
      </c>
      <c r="Y412" s="980"/>
      <c r="Z412" s="973">
        <v>34.3</v>
      </c>
      <c r="AA412" s="974"/>
      <c r="AB412" s="904">
        <v>121263</v>
      </c>
      <c r="AC412" s="905"/>
      <c r="AD412" s="1131">
        <v>93.45</v>
      </c>
      <c r="AE412" s="1131"/>
      <c r="AF412" s="904">
        <v>89361</v>
      </c>
      <c r="AG412" s="945"/>
      <c r="AH412" s="945"/>
    </row>
    <row r="413" spans="1:34" ht="13.5">
      <c r="A413" s="264" t="s">
        <v>733</v>
      </c>
      <c r="B413" s="264"/>
      <c r="C413" s="238"/>
      <c r="D413" s="904">
        <v>816</v>
      </c>
      <c r="E413" s="905"/>
      <c r="F413" s="904">
        <v>0</v>
      </c>
      <c r="G413" s="905"/>
      <c r="H413" s="904">
        <v>816</v>
      </c>
      <c r="I413" s="905"/>
      <c r="J413" s="896">
        <v>154</v>
      </c>
      <c r="K413" s="897"/>
      <c r="L413" s="896">
        <v>80.6</v>
      </c>
      <c r="M413" s="897"/>
      <c r="N413" s="682">
        <v>95706</v>
      </c>
      <c r="O413" s="684"/>
      <c r="S413" s="264" t="s">
        <v>794</v>
      </c>
      <c r="T413" s="264"/>
      <c r="U413" s="238"/>
      <c r="V413" s="238">
        <v>615</v>
      </c>
      <c r="W413" s="239"/>
      <c r="X413" s="761">
        <v>1322</v>
      </c>
      <c r="Y413" s="761"/>
      <c r="Z413" s="744">
        <v>33.2</v>
      </c>
      <c r="AA413" s="745"/>
      <c r="AB413" s="654">
        <v>113984</v>
      </c>
      <c r="AC413" s="655"/>
      <c r="AD413" s="753">
        <v>94.4</v>
      </c>
      <c r="AE413" s="753"/>
      <c r="AF413" s="654">
        <v>86221</v>
      </c>
      <c r="AG413" s="740"/>
      <c r="AH413" s="740"/>
    </row>
    <row r="414" spans="1:34" ht="14.25" thickBot="1">
      <c r="A414" s="264" t="s">
        <v>746</v>
      </c>
      <c r="B414" s="264"/>
      <c r="C414" s="238"/>
      <c r="D414" s="682">
        <v>784</v>
      </c>
      <c r="E414" s="683"/>
      <c r="F414" s="682">
        <v>1</v>
      </c>
      <c r="G414" s="683"/>
      <c r="H414" s="682">
        <v>785</v>
      </c>
      <c r="I414" s="683"/>
      <c r="J414" s="306">
        <v>163</v>
      </c>
      <c r="K414" s="238"/>
      <c r="L414" s="306">
        <v>80.5</v>
      </c>
      <c r="M414" s="238"/>
      <c r="N414" s="904">
        <v>90780</v>
      </c>
      <c r="O414" s="945"/>
      <c r="S414" s="236" t="s">
        <v>548</v>
      </c>
      <c r="T414" s="236"/>
      <c r="U414" s="266"/>
      <c r="V414" s="1129">
        <v>597</v>
      </c>
      <c r="W414" s="966"/>
      <c r="X414" s="1088">
        <v>1247</v>
      </c>
      <c r="Y414" s="1288"/>
      <c r="Z414" s="1129">
        <v>33.5</v>
      </c>
      <c r="AA414" s="1130"/>
      <c r="AB414" s="1129">
        <v>107881</v>
      </c>
      <c r="AC414" s="1130"/>
      <c r="AD414" s="1125">
        <v>95.17</v>
      </c>
      <c r="AE414" s="1126"/>
      <c r="AF414" s="1088">
        <v>86512</v>
      </c>
      <c r="AG414" s="1089"/>
      <c r="AH414" s="1089"/>
    </row>
    <row r="415" spans="1:27" ht="13.5">
      <c r="A415" s="264" t="s">
        <v>795</v>
      </c>
      <c r="B415" s="264"/>
      <c r="C415" s="238"/>
      <c r="D415" s="904">
        <v>768</v>
      </c>
      <c r="E415" s="905"/>
      <c r="F415" s="904">
        <v>1</v>
      </c>
      <c r="G415" s="905"/>
      <c r="H415" s="904">
        <v>769</v>
      </c>
      <c r="I415" s="905"/>
      <c r="J415" s="896">
        <v>162</v>
      </c>
      <c r="K415" s="897"/>
      <c r="L415" s="896">
        <v>78.6</v>
      </c>
      <c r="M415" s="897"/>
      <c r="N415" s="904">
        <v>84802</v>
      </c>
      <c r="O415" s="945"/>
      <c r="S415" s="893" t="s">
        <v>254</v>
      </c>
      <c r="T415" s="893"/>
      <c r="U415" s="1132" t="s">
        <v>256</v>
      </c>
      <c r="V415" s="1132"/>
      <c r="W415" s="1132"/>
      <c r="X415" s="1132"/>
      <c r="Y415" s="1132"/>
      <c r="Z415" s="1132"/>
      <c r="AA415" s="1132"/>
    </row>
    <row r="416" spans="1:34" ht="13.5">
      <c r="A416" s="264" t="s">
        <v>794</v>
      </c>
      <c r="B416" s="264"/>
      <c r="C416" s="238"/>
      <c r="D416" s="904">
        <v>718</v>
      </c>
      <c r="E416" s="905"/>
      <c r="F416" s="904">
        <v>2</v>
      </c>
      <c r="G416" s="905"/>
      <c r="H416" s="904">
        <v>720</v>
      </c>
      <c r="I416" s="905"/>
      <c r="J416" s="896">
        <v>202</v>
      </c>
      <c r="K416" s="897"/>
      <c r="L416" s="896">
        <v>75.4</v>
      </c>
      <c r="M416" s="897"/>
      <c r="N416" s="904">
        <v>74400</v>
      </c>
      <c r="O416" s="945"/>
      <c r="S416" s="893"/>
      <c r="T416" s="893"/>
      <c r="U416" s="928" t="s">
        <v>255</v>
      </c>
      <c r="V416" s="928"/>
      <c r="W416" s="928"/>
      <c r="X416" s="928"/>
      <c r="Y416" s="928"/>
      <c r="Z416" s="928"/>
      <c r="AA416" s="928"/>
      <c r="AC416" s="1026" t="s">
        <v>257</v>
      </c>
      <c r="AD416" s="1026"/>
      <c r="AE416" s="1026"/>
      <c r="AF416" s="1026"/>
      <c r="AG416" s="1026"/>
      <c r="AH416" s="1026"/>
    </row>
    <row r="417" spans="1:34" ht="14.25" thickBot="1">
      <c r="A417" s="266" t="s">
        <v>548</v>
      </c>
      <c r="B417" s="253"/>
      <c r="C417" s="253"/>
      <c r="D417" s="762">
        <v>684</v>
      </c>
      <c r="E417" s="762"/>
      <c r="F417" s="762">
        <v>2</v>
      </c>
      <c r="G417" s="762"/>
      <c r="H417" s="762">
        <v>686</v>
      </c>
      <c r="I417" s="762"/>
      <c r="J417" s="253">
        <v>212</v>
      </c>
      <c r="K417" s="253"/>
      <c r="L417" s="253">
        <v>74.1</v>
      </c>
      <c r="M417" s="253"/>
      <c r="N417" s="686">
        <v>69751</v>
      </c>
      <c r="O417" s="688"/>
      <c r="S417" s="893"/>
      <c r="T417" s="893"/>
      <c r="U417" s="1"/>
      <c r="V417" s="1"/>
      <c r="W417" s="1"/>
      <c r="X417" s="1"/>
      <c r="Y417" s="1"/>
      <c r="Z417" s="1"/>
      <c r="AA417" s="1"/>
      <c r="AC417" s="1026"/>
      <c r="AD417" s="1026"/>
      <c r="AE417" s="1026"/>
      <c r="AF417" s="1026"/>
      <c r="AG417" s="1026"/>
      <c r="AH417" s="1026"/>
    </row>
    <row r="418" spans="8:15" ht="13.5">
      <c r="H418" s="942" t="s">
        <v>897</v>
      </c>
      <c r="I418" s="942"/>
      <c r="J418" s="942"/>
      <c r="K418" s="942"/>
      <c r="L418" s="942"/>
      <c r="M418" s="942"/>
      <c r="N418" s="942"/>
      <c r="O418" s="942"/>
    </row>
    <row r="419" spans="8:15" ht="13.5">
      <c r="H419" s="21"/>
      <c r="I419" s="21"/>
      <c r="J419" s="21"/>
      <c r="K419" s="21"/>
      <c r="L419" s="21"/>
      <c r="M419" s="21"/>
      <c r="N419" s="21"/>
      <c r="O419" s="21"/>
    </row>
    <row r="420" spans="1:37" ht="18" thickBot="1">
      <c r="A420" s="1004" t="s">
        <v>258</v>
      </c>
      <c r="B420" s="1004"/>
      <c r="C420" s="1004"/>
      <c r="D420" s="1004"/>
      <c r="E420" s="1004"/>
      <c r="F420" s="1004"/>
      <c r="M420" s="154" t="s">
        <v>228</v>
      </c>
      <c r="N420" s="76"/>
      <c r="O420" s="76"/>
      <c r="P420" s="76"/>
      <c r="Q420" s="76"/>
      <c r="R420" s="76"/>
      <c r="S420" s="76"/>
      <c r="AF420" s="21"/>
      <c r="AG420" s="21"/>
      <c r="AH420" s="21"/>
      <c r="AI420" s="73" t="s">
        <v>237</v>
      </c>
      <c r="AJ420" s="73"/>
      <c r="AK420" s="73"/>
    </row>
    <row r="421" spans="1:37" ht="13.5">
      <c r="A421" s="938" t="s">
        <v>963</v>
      </c>
      <c r="B421" s="1299"/>
      <c r="C421" s="1299"/>
      <c r="D421" s="1055" t="s">
        <v>259</v>
      </c>
      <c r="E421" s="1055"/>
      <c r="F421" s="1055"/>
      <c r="G421" s="1055"/>
      <c r="H421" s="1055" t="s">
        <v>261</v>
      </c>
      <c r="I421" s="1052"/>
      <c r="M421" s="1053" t="s">
        <v>235</v>
      </c>
      <c r="N421" s="1053"/>
      <c r="O421" s="1054"/>
      <c r="P421" s="978" t="s">
        <v>82</v>
      </c>
      <c r="Q421" s="978"/>
      <c r="R421" s="982" t="s">
        <v>234</v>
      </c>
      <c r="S421" s="983"/>
      <c r="T421" s="983"/>
      <c r="U421" s="983"/>
      <c r="V421" s="983"/>
      <c r="W421" s="983"/>
      <c r="X421" s="983"/>
      <c r="Y421" s="983"/>
      <c r="Z421" s="983"/>
      <c r="AA421" s="983"/>
      <c r="AB421" s="983"/>
      <c r="AC421" s="983"/>
      <c r="AD421" s="983"/>
      <c r="AE421" s="983"/>
      <c r="AF421" s="983"/>
      <c r="AG421" s="983"/>
      <c r="AH421" s="983"/>
      <c r="AI421" s="983"/>
      <c r="AJ421" s="983"/>
      <c r="AK421" s="983"/>
    </row>
    <row r="422" spans="1:37" ht="13.5">
      <c r="A422" s="1140"/>
      <c r="B422" s="1300"/>
      <c r="C422" s="1300"/>
      <c r="D422" s="898" t="s">
        <v>0</v>
      </c>
      <c r="E422" s="898"/>
      <c r="F422" s="898" t="s">
        <v>260</v>
      </c>
      <c r="G422" s="898"/>
      <c r="H422" s="968"/>
      <c r="I422" s="933"/>
      <c r="M422" s="920"/>
      <c r="N422" s="920"/>
      <c r="O422" s="921"/>
      <c r="P422" s="898"/>
      <c r="Q422" s="898"/>
      <c r="R422" s="899" t="s">
        <v>105</v>
      </c>
      <c r="S422" s="981"/>
      <c r="T422" s="981"/>
      <c r="U422" s="981"/>
      <c r="V422" s="981"/>
      <c r="W422" s="981"/>
      <c r="X422" s="981"/>
      <c r="Y422" s="981"/>
      <c r="Z422" s="981"/>
      <c r="AA422" s="903"/>
      <c r="AB422" s="899" t="s">
        <v>106</v>
      </c>
      <c r="AC422" s="981"/>
      <c r="AD422" s="981"/>
      <c r="AE422" s="981"/>
      <c r="AF422" s="981"/>
      <c r="AG422" s="981"/>
      <c r="AH422" s="981"/>
      <c r="AI422" s="981"/>
      <c r="AJ422" s="981"/>
      <c r="AK422" s="981"/>
    </row>
    <row r="423" spans="1:37" ht="13.5">
      <c r="A423" s="897"/>
      <c r="B423" s="1046"/>
      <c r="C423" s="1046"/>
      <c r="D423" s="1046" t="s">
        <v>262</v>
      </c>
      <c r="E423" s="1046"/>
      <c r="F423" s="1046" t="s">
        <v>135</v>
      </c>
      <c r="G423" s="1046"/>
      <c r="H423" s="1046" t="s">
        <v>613</v>
      </c>
      <c r="I423" s="896"/>
      <c r="M423" s="934"/>
      <c r="N423" s="934"/>
      <c r="O423" s="935"/>
      <c r="P423" s="898"/>
      <c r="Q423" s="898"/>
      <c r="R423" s="899" t="s">
        <v>229</v>
      </c>
      <c r="S423" s="903"/>
      <c r="T423" s="899" t="s">
        <v>230</v>
      </c>
      <c r="U423" s="903"/>
      <c r="V423" s="898" t="s">
        <v>231</v>
      </c>
      <c r="W423" s="898"/>
      <c r="X423" s="288" t="s">
        <v>232</v>
      </c>
      <c r="Y423" s="288"/>
      <c r="Z423" s="348" t="s">
        <v>233</v>
      </c>
      <c r="AA423" s="381"/>
      <c r="AB423" s="348" t="s">
        <v>229</v>
      </c>
      <c r="AC423" s="381"/>
      <c r="AD423" s="288" t="s">
        <v>230</v>
      </c>
      <c r="AE423" s="288"/>
      <c r="AF423" s="348" t="s">
        <v>231</v>
      </c>
      <c r="AG423" s="381"/>
      <c r="AH423" s="348" t="s">
        <v>232</v>
      </c>
      <c r="AI423" s="381"/>
      <c r="AJ423" s="348" t="s">
        <v>233</v>
      </c>
      <c r="AK423" s="349"/>
    </row>
    <row r="424" spans="1:37" ht="13.5">
      <c r="A424" s="923" t="s">
        <v>879</v>
      </c>
      <c r="B424" s="923"/>
      <c r="C424" s="897"/>
      <c r="D424" s="3"/>
      <c r="E424" s="2">
        <v>10</v>
      </c>
      <c r="F424" s="3"/>
      <c r="G424" s="2">
        <v>16</v>
      </c>
      <c r="H424" s="1127">
        <v>3.4</v>
      </c>
      <c r="I424" s="1128"/>
      <c r="M424" s="922" t="s">
        <v>60</v>
      </c>
      <c r="N424" s="922"/>
      <c r="O424" s="895"/>
      <c r="P424" s="80"/>
      <c r="Q424" s="21">
        <v>145</v>
      </c>
      <c r="R424" s="3"/>
      <c r="S424" s="2" t="s">
        <v>621</v>
      </c>
      <c r="T424" s="3"/>
      <c r="U424" s="2">
        <v>2</v>
      </c>
      <c r="V424" s="3"/>
      <c r="W424" s="2">
        <v>15</v>
      </c>
      <c r="X424" s="3"/>
      <c r="Y424" s="2">
        <v>53</v>
      </c>
      <c r="Z424" s="3"/>
      <c r="AA424" s="2">
        <v>74</v>
      </c>
      <c r="AB424" s="3"/>
      <c r="AC424" s="2" t="s">
        <v>621</v>
      </c>
      <c r="AD424" s="3"/>
      <c r="AE424" s="2" t="s">
        <v>621</v>
      </c>
      <c r="AF424" s="3"/>
      <c r="AG424" s="2" t="s">
        <v>621</v>
      </c>
      <c r="AH424" s="3"/>
      <c r="AI424" s="2" t="s">
        <v>621</v>
      </c>
      <c r="AJ424" s="3"/>
      <c r="AK424" s="2">
        <v>1</v>
      </c>
    </row>
    <row r="425" spans="1:37" ht="13.5">
      <c r="A425" s="923" t="s">
        <v>600</v>
      </c>
      <c r="B425" s="923"/>
      <c r="C425" s="897"/>
      <c r="D425" s="3"/>
      <c r="E425" s="2">
        <v>7</v>
      </c>
      <c r="F425" s="3"/>
      <c r="G425" s="2">
        <v>11</v>
      </c>
      <c r="H425" s="896">
        <v>2.34</v>
      </c>
      <c r="I425" s="923"/>
      <c r="M425" s="264" t="s">
        <v>66</v>
      </c>
      <c r="N425" s="264"/>
      <c r="O425" s="238"/>
      <c r="P425" s="81"/>
      <c r="Q425" s="19">
        <v>122</v>
      </c>
      <c r="R425" s="3"/>
      <c r="S425" s="2" t="s">
        <v>621</v>
      </c>
      <c r="T425" s="3"/>
      <c r="U425" s="2">
        <v>4</v>
      </c>
      <c r="V425" s="3"/>
      <c r="W425" s="2">
        <v>7</v>
      </c>
      <c r="X425" s="3"/>
      <c r="Y425" s="2">
        <v>47</v>
      </c>
      <c r="Z425" s="3"/>
      <c r="AA425" s="2">
        <v>64</v>
      </c>
      <c r="AB425" s="3"/>
      <c r="AC425" s="2" t="s">
        <v>621</v>
      </c>
      <c r="AD425" s="3"/>
      <c r="AE425" s="2" t="s">
        <v>621</v>
      </c>
      <c r="AF425" s="3"/>
      <c r="AG425" s="2" t="s">
        <v>621</v>
      </c>
      <c r="AH425" s="3"/>
      <c r="AI425" s="2" t="s">
        <v>621</v>
      </c>
      <c r="AJ425" s="3"/>
      <c r="AK425" s="2" t="s">
        <v>621</v>
      </c>
    </row>
    <row r="426" spans="1:37" ht="13.5">
      <c r="A426" s="923" t="s">
        <v>601</v>
      </c>
      <c r="B426" s="923"/>
      <c r="C426" s="897"/>
      <c r="D426" s="3"/>
      <c r="E426" s="2">
        <v>7</v>
      </c>
      <c r="F426" s="3"/>
      <c r="G426" s="2">
        <v>11</v>
      </c>
      <c r="H426" s="896">
        <v>2.35</v>
      </c>
      <c r="I426" s="923"/>
      <c r="M426" s="264" t="s">
        <v>67</v>
      </c>
      <c r="N426" s="264"/>
      <c r="O426" s="238"/>
      <c r="P426" s="81"/>
      <c r="Q426" s="19">
        <v>109</v>
      </c>
      <c r="R426" s="3"/>
      <c r="S426" s="2" t="s">
        <v>621</v>
      </c>
      <c r="T426" s="3"/>
      <c r="U426" s="2">
        <v>1</v>
      </c>
      <c r="V426" s="3"/>
      <c r="W426" s="2">
        <v>7</v>
      </c>
      <c r="X426" s="3"/>
      <c r="Y426" s="2">
        <v>41</v>
      </c>
      <c r="Z426" s="3"/>
      <c r="AA426" s="2">
        <v>60</v>
      </c>
      <c r="AB426" s="3"/>
      <c r="AC426" s="2" t="s">
        <v>621</v>
      </c>
      <c r="AD426" s="3"/>
      <c r="AE426" s="2" t="s">
        <v>621</v>
      </c>
      <c r="AF426" s="3"/>
      <c r="AG426" s="2" t="s">
        <v>621</v>
      </c>
      <c r="AH426" s="3"/>
      <c r="AI426" s="2" t="s">
        <v>621</v>
      </c>
      <c r="AJ426" s="3"/>
      <c r="AK426" s="2" t="s">
        <v>621</v>
      </c>
    </row>
    <row r="427" spans="1:37" ht="13.5">
      <c r="A427" s="923" t="s">
        <v>602</v>
      </c>
      <c r="B427" s="923"/>
      <c r="C427" s="897"/>
      <c r="D427" s="3"/>
      <c r="E427" s="2">
        <v>7</v>
      </c>
      <c r="F427" s="3"/>
      <c r="G427" s="2">
        <v>11</v>
      </c>
      <c r="H427" s="1123">
        <v>2.39</v>
      </c>
      <c r="I427" s="1124"/>
      <c r="M427" s="264" t="s">
        <v>599</v>
      </c>
      <c r="N427" s="264"/>
      <c r="O427" s="238"/>
      <c r="P427" s="81"/>
      <c r="Q427" s="19">
        <v>99</v>
      </c>
      <c r="R427" s="3"/>
      <c r="S427" s="2" t="s">
        <v>621</v>
      </c>
      <c r="T427" s="3"/>
      <c r="U427" s="2">
        <v>2</v>
      </c>
      <c r="V427" s="3"/>
      <c r="W427" s="2">
        <v>5</v>
      </c>
      <c r="X427" s="3"/>
      <c r="Y427" s="2">
        <v>39</v>
      </c>
      <c r="Z427" s="3"/>
      <c r="AA427" s="2">
        <v>53</v>
      </c>
      <c r="AB427" s="3"/>
      <c r="AC427" s="2" t="s">
        <v>621</v>
      </c>
      <c r="AD427" s="3"/>
      <c r="AE427" s="2" t="s">
        <v>621</v>
      </c>
      <c r="AF427" s="3"/>
      <c r="AG427" s="2" t="s">
        <v>621</v>
      </c>
      <c r="AH427" s="3"/>
      <c r="AI427" s="2" t="s">
        <v>621</v>
      </c>
      <c r="AJ427" s="3"/>
      <c r="AK427" s="2" t="s">
        <v>621</v>
      </c>
    </row>
    <row r="428" spans="1:37" ht="13.5">
      <c r="A428" s="923" t="s">
        <v>603</v>
      </c>
      <c r="B428" s="923"/>
      <c r="C428" s="897"/>
      <c r="D428" s="3"/>
      <c r="E428" s="2">
        <v>8</v>
      </c>
      <c r="F428" s="3"/>
      <c r="G428" s="2">
        <v>11</v>
      </c>
      <c r="H428" s="896">
        <v>2.43</v>
      </c>
      <c r="I428" s="923"/>
      <c r="M428" s="264" t="s">
        <v>600</v>
      </c>
      <c r="N428" s="264"/>
      <c r="O428" s="238"/>
      <c r="P428" s="81"/>
      <c r="Q428" s="19">
        <v>69</v>
      </c>
      <c r="R428" s="3"/>
      <c r="S428" s="2" t="s">
        <v>621</v>
      </c>
      <c r="T428" s="3"/>
      <c r="U428" s="2">
        <v>1</v>
      </c>
      <c r="V428" s="3"/>
      <c r="W428" s="2">
        <v>4</v>
      </c>
      <c r="X428" s="3"/>
      <c r="Y428" s="2">
        <v>30</v>
      </c>
      <c r="Z428" s="3"/>
      <c r="AA428" s="2">
        <v>34</v>
      </c>
      <c r="AB428" s="3"/>
      <c r="AC428" s="2" t="s">
        <v>621</v>
      </c>
      <c r="AD428" s="3"/>
      <c r="AE428" s="2" t="s">
        <v>621</v>
      </c>
      <c r="AF428" s="3"/>
      <c r="AG428" s="2" t="s">
        <v>621</v>
      </c>
      <c r="AH428" s="3"/>
      <c r="AI428" s="2" t="s">
        <v>621</v>
      </c>
      <c r="AJ428" s="3"/>
      <c r="AK428" s="2" t="s">
        <v>621</v>
      </c>
    </row>
    <row r="429" spans="1:37" ht="13.5">
      <c r="A429" s="923" t="s">
        <v>604</v>
      </c>
      <c r="B429" s="923"/>
      <c r="C429" s="897"/>
      <c r="D429" s="3"/>
      <c r="E429" s="2">
        <v>7</v>
      </c>
      <c r="F429" s="3"/>
      <c r="G429" s="2">
        <v>10</v>
      </c>
      <c r="H429" s="896">
        <v>2.25</v>
      </c>
      <c r="I429" s="923"/>
      <c r="M429" s="264" t="s">
        <v>601</v>
      </c>
      <c r="N429" s="264"/>
      <c r="O429" s="238"/>
      <c r="P429" s="81"/>
      <c r="Q429" s="19">
        <v>65</v>
      </c>
      <c r="R429" s="3"/>
      <c r="S429" s="2" t="s">
        <v>621</v>
      </c>
      <c r="T429" s="3"/>
      <c r="U429" s="2">
        <v>1</v>
      </c>
      <c r="V429" s="3"/>
      <c r="W429" s="2">
        <v>5</v>
      </c>
      <c r="X429" s="3"/>
      <c r="Y429" s="2">
        <v>28</v>
      </c>
      <c r="Z429" s="3"/>
      <c r="AA429" s="2">
        <v>31</v>
      </c>
      <c r="AB429" s="3"/>
      <c r="AC429" s="2" t="s">
        <v>621</v>
      </c>
      <c r="AD429" s="3"/>
      <c r="AE429" s="2" t="s">
        <v>621</v>
      </c>
      <c r="AF429" s="3"/>
      <c r="AG429" s="2" t="s">
        <v>621</v>
      </c>
      <c r="AH429" s="3"/>
      <c r="AI429" s="2" t="s">
        <v>621</v>
      </c>
      <c r="AJ429" s="3"/>
      <c r="AK429" s="2" t="s">
        <v>621</v>
      </c>
    </row>
    <row r="430" spans="1:37" ht="13.5">
      <c r="A430" s="923" t="s">
        <v>605</v>
      </c>
      <c r="B430" s="923"/>
      <c r="C430" s="897"/>
      <c r="D430" s="3"/>
      <c r="E430" s="2">
        <v>7</v>
      </c>
      <c r="F430" s="3"/>
      <c r="G430" s="2">
        <v>9</v>
      </c>
      <c r="H430" s="896">
        <v>2.05</v>
      </c>
      <c r="I430" s="923"/>
      <c r="M430" s="264" t="s">
        <v>602</v>
      </c>
      <c r="N430" s="264"/>
      <c r="O430" s="238"/>
      <c r="P430" s="81"/>
      <c r="Q430" s="19">
        <v>64</v>
      </c>
      <c r="R430" s="3"/>
      <c r="S430" s="2" t="s">
        <v>621</v>
      </c>
      <c r="T430" s="3"/>
      <c r="U430" s="2">
        <v>1</v>
      </c>
      <c r="V430" s="3"/>
      <c r="W430" s="2">
        <v>4</v>
      </c>
      <c r="X430" s="3"/>
      <c r="Y430" s="2">
        <v>25</v>
      </c>
      <c r="Z430" s="3"/>
      <c r="AA430" s="2">
        <v>34</v>
      </c>
      <c r="AB430" s="3"/>
      <c r="AC430" s="2" t="s">
        <v>621</v>
      </c>
      <c r="AD430" s="3"/>
      <c r="AE430" s="2" t="s">
        <v>621</v>
      </c>
      <c r="AF430" s="3"/>
      <c r="AG430" s="2" t="s">
        <v>621</v>
      </c>
      <c r="AH430" s="3"/>
      <c r="AI430" s="2" t="s">
        <v>621</v>
      </c>
      <c r="AJ430" s="3"/>
      <c r="AK430" s="2" t="s">
        <v>621</v>
      </c>
    </row>
    <row r="431" spans="1:37" ht="13.5">
      <c r="A431" s="923" t="s">
        <v>707</v>
      </c>
      <c r="B431" s="923"/>
      <c r="C431" s="897"/>
      <c r="D431" s="3"/>
      <c r="E431" s="2">
        <v>7</v>
      </c>
      <c r="F431" s="3"/>
      <c r="G431" s="2">
        <v>9</v>
      </c>
      <c r="H431" s="896">
        <v>2.08</v>
      </c>
      <c r="I431" s="923"/>
      <c r="M431" s="264" t="s">
        <v>603</v>
      </c>
      <c r="N431" s="264"/>
      <c r="O431" s="238"/>
      <c r="P431" s="81"/>
      <c r="Q431" s="19">
        <v>58</v>
      </c>
      <c r="R431" s="3"/>
      <c r="S431" s="2" t="s">
        <v>621</v>
      </c>
      <c r="T431" s="3"/>
      <c r="U431" s="2">
        <v>2</v>
      </c>
      <c r="V431" s="3"/>
      <c r="W431" s="2">
        <v>2</v>
      </c>
      <c r="X431" s="3"/>
      <c r="Y431" s="2">
        <v>23</v>
      </c>
      <c r="Z431" s="3"/>
      <c r="AA431" s="2">
        <v>31</v>
      </c>
      <c r="AB431" s="3"/>
      <c r="AC431" s="2" t="s">
        <v>621</v>
      </c>
      <c r="AD431" s="3"/>
      <c r="AE431" s="2" t="s">
        <v>621</v>
      </c>
      <c r="AF431" s="3"/>
      <c r="AG431" s="2" t="s">
        <v>621</v>
      </c>
      <c r="AH431" s="3"/>
      <c r="AI431" s="2" t="s">
        <v>621</v>
      </c>
      <c r="AJ431" s="3"/>
      <c r="AK431" s="2" t="s">
        <v>621</v>
      </c>
    </row>
    <row r="432" spans="1:37" ht="13.5">
      <c r="A432" s="923" t="s">
        <v>733</v>
      </c>
      <c r="B432" s="923"/>
      <c r="C432" s="897"/>
      <c r="D432" s="3"/>
      <c r="E432" s="2">
        <v>5</v>
      </c>
      <c r="F432" s="3"/>
      <c r="G432" s="4">
        <v>6</v>
      </c>
      <c r="H432" s="896">
        <v>1.41</v>
      </c>
      <c r="I432" s="923"/>
      <c r="M432" s="264" t="s">
        <v>604</v>
      </c>
      <c r="N432" s="264"/>
      <c r="O432" s="238"/>
      <c r="P432" s="81"/>
      <c r="Q432" s="19">
        <v>53</v>
      </c>
      <c r="R432" s="3"/>
      <c r="S432" s="2" t="s">
        <v>621</v>
      </c>
      <c r="T432" s="3"/>
      <c r="U432" s="2">
        <v>1</v>
      </c>
      <c r="V432" s="3"/>
      <c r="W432" s="2">
        <v>7</v>
      </c>
      <c r="X432" s="3"/>
      <c r="Y432" s="2">
        <v>27</v>
      </c>
      <c r="Z432" s="3"/>
      <c r="AA432" s="2">
        <v>18</v>
      </c>
      <c r="AB432" s="3"/>
      <c r="AC432" s="2" t="s">
        <v>621</v>
      </c>
      <c r="AD432" s="3"/>
      <c r="AE432" s="2" t="s">
        <v>621</v>
      </c>
      <c r="AF432" s="3"/>
      <c r="AG432" s="2" t="s">
        <v>621</v>
      </c>
      <c r="AH432" s="3"/>
      <c r="AI432" s="2" t="s">
        <v>621</v>
      </c>
      <c r="AJ432" s="3"/>
      <c r="AK432" s="2" t="s">
        <v>621</v>
      </c>
    </row>
    <row r="433" spans="1:37" ht="13.5">
      <c r="A433" s="923" t="s">
        <v>732</v>
      </c>
      <c r="B433" s="923"/>
      <c r="C433" s="897" t="s">
        <v>746</v>
      </c>
      <c r="D433" s="896">
        <v>7</v>
      </c>
      <c r="E433" s="897"/>
      <c r="F433" s="896">
        <v>9</v>
      </c>
      <c r="G433" s="897"/>
      <c r="H433" s="896">
        <v>2.18</v>
      </c>
      <c r="I433" s="923"/>
      <c r="M433" s="264" t="s">
        <v>605</v>
      </c>
      <c r="N433" s="264"/>
      <c r="O433" s="238"/>
      <c r="P433" s="81"/>
      <c r="Q433" s="19">
        <v>48</v>
      </c>
      <c r="R433" s="3"/>
      <c r="S433" s="2" t="s">
        <v>621</v>
      </c>
      <c r="T433" s="3"/>
      <c r="U433" s="2" t="s">
        <v>621</v>
      </c>
      <c r="V433" s="3"/>
      <c r="W433" s="2">
        <v>1</v>
      </c>
      <c r="X433" s="3"/>
      <c r="Y433" s="2">
        <v>23</v>
      </c>
      <c r="Z433" s="3"/>
      <c r="AA433" s="2">
        <v>24</v>
      </c>
      <c r="AB433" s="3"/>
      <c r="AC433" s="2" t="s">
        <v>621</v>
      </c>
      <c r="AD433" s="3"/>
      <c r="AE433" s="2" t="s">
        <v>621</v>
      </c>
      <c r="AF433" s="3"/>
      <c r="AG433" s="2" t="s">
        <v>621</v>
      </c>
      <c r="AH433" s="3"/>
      <c r="AI433" s="2" t="s">
        <v>621</v>
      </c>
      <c r="AJ433" s="3"/>
      <c r="AK433" s="2" t="s">
        <v>621</v>
      </c>
    </row>
    <row r="434" spans="1:37" ht="13.5">
      <c r="A434" s="2"/>
      <c r="B434" s="2"/>
      <c r="C434" s="4" t="s">
        <v>795</v>
      </c>
      <c r="D434" s="896">
        <v>5</v>
      </c>
      <c r="E434" s="897"/>
      <c r="F434" s="896">
        <v>6</v>
      </c>
      <c r="G434" s="897"/>
      <c r="H434" s="306">
        <v>1.48</v>
      </c>
      <c r="I434" s="264"/>
      <c r="M434" s="264" t="s">
        <v>707</v>
      </c>
      <c r="N434" s="264"/>
      <c r="O434" s="238"/>
      <c r="P434" s="81"/>
      <c r="Q434" s="19">
        <v>48</v>
      </c>
      <c r="R434" s="3"/>
      <c r="S434" s="2" t="s">
        <v>621</v>
      </c>
      <c r="T434" s="3"/>
      <c r="U434" s="2" t="s">
        <v>621</v>
      </c>
      <c r="V434" s="3"/>
      <c r="W434" s="2">
        <v>2</v>
      </c>
      <c r="X434" s="3"/>
      <c r="Y434" s="2">
        <v>23</v>
      </c>
      <c r="Z434" s="3"/>
      <c r="AA434" s="2">
        <v>23</v>
      </c>
      <c r="AB434" s="3"/>
      <c r="AC434" s="2" t="s">
        <v>621</v>
      </c>
      <c r="AD434" s="3"/>
      <c r="AE434" s="2" t="s">
        <v>621</v>
      </c>
      <c r="AF434" s="3"/>
      <c r="AG434" s="2" t="s">
        <v>621</v>
      </c>
      <c r="AH434" s="3"/>
      <c r="AI434" s="2" t="s">
        <v>621</v>
      </c>
      <c r="AJ434" s="3"/>
      <c r="AK434" s="2" t="s">
        <v>621</v>
      </c>
    </row>
    <row r="435" spans="1:37" ht="13.5">
      <c r="A435" s="21"/>
      <c r="B435" s="21"/>
      <c r="C435" s="4" t="s">
        <v>855</v>
      </c>
      <c r="D435" s="1090">
        <v>5</v>
      </c>
      <c r="E435" s="906"/>
      <c r="F435" s="1090">
        <v>6</v>
      </c>
      <c r="G435" s="906"/>
      <c r="H435" s="896">
        <v>1.51</v>
      </c>
      <c r="I435" s="923"/>
      <c r="M435" s="264" t="s">
        <v>733</v>
      </c>
      <c r="N435" s="264"/>
      <c r="O435" s="238"/>
      <c r="P435" s="81"/>
      <c r="Q435" s="19">
        <v>43</v>
      </c>
      <c r="R435" s="3"/>
      <c r="S435" s="2">
        <v>1</v>
      </c>
      <c r="T435" s="3"/>
      <c r="U435" s="2" t="s">
        <v>72</v>
      </c>
      <c r="V435" s="3"/>
      <c r="W435" s="2">
        <v>2</v>
      </c>
      <c r="X435" s="3"/>
      <c r="Y435" s="2">
        <v>13</v>
      </c>
      <c r="Z435" s="3"/>
      <c r="AA435" s="2">
        <v>27</v>
      </c>
      <c r="AB435" s="3"/>
      <c r="AC435" s="2" t="s">
        <v>72</v>
      </c>
      <c r="AD435" s="3"/>
      <c r="AE435" s="2" t="s">
        <v>72</v>
      </c>
      <c r="AF435" s="3"/>
      <c r="AG435" s="2" t="s">
        <v>72</v>
      </c>
      <c r="AH435" s="3"/>
      <c r="AI435" s="2" t="s">
        <v>72</v>
      </c>
      <c r="AJ435" s="3"/>
      <c r="AK435" s="2" t="s">
        <v>72</v>
      </c>
    </row>
    <row r="436" spans="1:37" ht="13.5">
      <c r="A436" s="21"/>
      <c r="B436" s="19"/>
      <c r="C436" s="77" t="s">
        <v>548</v>
      </c>
      <c r="D436" s="251">
        <v>7</v>
      </c>
      <c r="E436" s="252"/>
      <c r="F436" s="251">
        <v>9</v>
      </c>
      <c r="G436" s="252"/>
      <c r="H436" s="306">
        <v>2.31</v>
      </c>
      <c r="I436" s="264"/>
      <c r="M436" s="264" t="s">
        <v>746</v>
      </c>
      <c r="N436" s="264"/>
      <c r="O436" s="238"/>
      <c r="P436" s="24"/>
      <c r="Q436" s="25">
        <v>31</v>
      </c>
      <c r="R436" s="3"/>
      <c r="S436" s="4" t="s">
        <v>72</v>
      </c>
      <c r="T436" s="3"/>
      <c r="U436" s="4" t="s">
        <v>72</v>
      </c>
      <c r="V436" s="3"/>
      <c r="W436" s="4">
        <v>1</v>
      </c>
      <c r="X436" s="3"/>
      <c r="Y436" s="4">
        <v>4</v>
      </c>
      <c r="Z436" s="80"/>
      <c r="AA436" s="4">
        <v>26</v>
      </c>
      <c r="AB436" s="3"/>
      <c r="AC436" s="4" t="s">
        <v>72</v>
      </c>
      <c r="AD436" s="3"/>
      <c r="AE436" s="4" t="s">
        <v>72</v>
      </c>
      <c r="AF436" s="3"/>
      <c r="AG436" s="4" t="s">
        <v>72</v>
      </c>
      <c r="AH436" s="3"/>
      <c r="AI436" s="4" t="s">
        <v>72</v>
      </c>
      <c r="AJ436" s="3"/>
      <c r="AK436" s="2" t="s">
        <v>72</v>
      </c>
    </row>
    <row r="437" spans="1:37" ht="14.25" thickBot="1">
      <c r="A437" s="82"/>
      <c r="B437" s="82"/>
      <c r="C437" s="78" t="s">
        <v>854</v>
      </c>
      <c r="D437" s="233">
        <v>4</v>
      </c>
      <c r="E437" s="234"/>
      <c r="F437" s="233">
        <v>6</v>
      </c>
      <c r="G437" s="234"/>
      <c r="H437" s="235">
        <v>1.57</v>
      </c>
      <c r="I437" s="236"/>
      <c r="M437" s="923" t="s">
        <v>795</v>
      </c>
      <c r="N437" s="923"/>
      <c r="O437" s="897"/>
      <c r="P437" s="3"/>
      <c r="Q437" s="4">
        <v>31</v>
      </c>
      <c r="R437" s="3"/>
      <c r="S437" s="4" t="s">
        <v>72</v>
      </c>
      <c r="T437" s="3"/>
      <c r="U437" s="4" t="s">
        <v>72</v>
      </c>
      <c r="V437" s="3"/>
      <c r="W437" s="4">
        <v>1</v>
      </c>
      <c r="X437" s="3"/>
      <c r="Y437" s="4">
        <v>3</v>
      </c>
      <c r="Z437" s="80"/>
      <c r="AA437" s="4">
        <v>27</v>
      </c>
      <c r="AB437" s="3"/>
      <c r="AC437" s="4" t="s">
        <v>72</v>
      </c>
      <c r="AD437" s="3"/>
      <c r="AE437" s="4" t="s">
        <v>72</v>
      </c>
      <c r="AF437" s="3"/>
      <c r="AG437" s="4" t="s">
        <v>72</v>
      </c>
      <c r="AH437" s="3"/>
      <c r="AI437" s="4" t="s">
        <v>72</v>
      </c>
      <c r="AJ437" s="3"/>
      <c r="AK437" s="2" t="s">
        <v>72</v>
      </c>
    </row>
    <row r="438" spans="6:37" ht="13.5">
      <c r="F438" s="990" t="s">
        <v>800</v>
      </c>
      <c r="G438" s="990"/>
      <c r="H438" s="990"/>
      <c r="I438" s="990"/>
      <c r="M438" s="923" t="s">
        <v>799</v>
      </c>
      <c r="N438" s="923"/>
      <c r="O438" s="897"/>
      <c r="P438" s="80"/>
      <c r="Q438" s="22">
        <v>29</v>
      </c>
      <c r="R438" s="3"/>
      <c r="S438" s="4" t="s">
        <v>72</v>
      </c>
      <c r="T438" s="3"/>
      <c r="U438" s="4">
        <v>2</v>
      </c>
      <c r="V438" s="3"/>
      <c r="W438" s="4">
        <v>2</v>
      </c>
      <c r="X438" s="3"/>
      <c r="Y438" s="4">
        <v>12</v>
      </c>
      <c r="Z438" s="80"/>
      <c r="AA438" s="4">
        <v>13</v>
      </c>
      <c r="AB438" s="3"/>
      <c r="AC438" s="4" t="s">
        <v>72</v>
      </c>
      <c r="AD438" s="3"/>
      <c r="AE438" s="4" t="s">
        <v>72</v>
      </c>
      <c r="AF438" s="3"/>
      <c r="AG438" s="4" t="s">
        <v>72</v>
      </c>
      <c r="AH438" s="3"/>
      <c r="AI438" s="4" t="s">
        <v>72</v>
      </c>
      <c r="AJ438" s="3"/>
      <c r="AK438" s="2" t="s">
        <v>956</v>
      </c>
    </row>
    <row r="439" spans="13:37" ht="13.5">
      <c r="M439" s="264" t="s">
        <v>548</v>
      </c>
      <c r="N439" s="264"/>
      <c r="O439" s="238"/>
      <c r="P439" s="251">
        <v>29</v>
      </c>
      <c r="Q439" s="252"/>
      <c r="R439" s="896" t="s">
        <v>621</v>
      </c>
      <c r="S439" s="897"/>
      <c r="T439" s="306">
        <v>1</v>
      </c>
      <c r="U439" s="238"/>
      <c r="V439" s="306" t="s">
        <v>72</v>
      </c>
      <c r="W439" s="238"/>
      <c r="X439" s="306">
        <v>7</v>
      </c>
      <c r="Y439" s="238"/>
      <c r="Z439" s="81"/>
      <c r="AA439" s="25">
        <v>21</v>
      </c>
      <c r="AB439" s="3"/>
      <c r="AC439" s="4" t="s">
        <v>956</v>
      </c>
      <c r="AD439" s="896" t="s">
        <v>621</v>
      </c>
      <c r="AE439" s="897"/>
      <c r="AF439" s="896" t="s">
        <v>621</v>
      </c>
      <c r="AG439" s="897"/>
      <c r="AH439" s="896" t="s">
        <v>621</v>
      </c>
      <c r="AI439" s="897"/>
      <c r="AJ439" s="896" t="s">
        <v>621</v>
      </c>
      <c r="AK439" s="923"/>
    </row>
    <row r="440" spans="13:37" ht="14.25" thickBot="1">
      <c r="M440" s="236" t="s">
        <v>854</v>
      </c>
      <c r="N440" s="236"/>
      <c r="O440" s="266"/>
      <c r="P440" s="233">
        <v>16</v>
      </c>
      <c r="Q440" s="234"/>
      <c r="R440" s="925" t="s">
        <v>621</v>
      </c>
      <c r="S440" s="926"/>
      <c r="T440" s="235" t="s">
        <v>957</v>
      </c>
      <c r="U440" s="266"/>
      <c r="V440" s="235" t="s">
        <v>72</v>
      </c>
      <c r="W440" s="266"/>
      <c r="X440" s="235">
        <v>4</v>
      </c>
      <c r="Y440" s="266"/>
      <c r="Z440" s="118"/>
      <c r="AA440" s="79">
        <v>12</v>
      </c>
      <c r="AB440" s="12"/>
      <c r="AC440" s="11" t="s">
        <v>72</v>
      </c>
      <c r="AD440" s="925" t="s">
        <v>621</v>
      </c>
      <c r="AE440" s="926"/>
      <c r="AF440" s="925" t="s">
        <v>621</v>
      </c>
      <c r="AG440" s="926"/>
      <c r="AH440" s="925" t="s">
        <v>621</v>
      </c>
      <c r="AI440" s="926"/>
      <c r="AJ440" s="925" t="s">
        <v>621</v>
      </c>
      <c r="AK440" s="1002"/>
    </row>
    <row r="441" spans="34:37" ht="13.5">
      <c r="AH441" s="43" t="s">
        <v>804</v>
      </c>
      <c r="AI441" s="43"/>
      <c r="AJ441" s="43"/>
      <c r="AK441" s="43"/>
    </row>
    <row r="442" spans="1:6" ht="18" thickBot="1">
      <c r="A442" s="1047" t="s">
        <v>263</v>
      </c>
      <c r="B442" s="1047"/>
      <c r="C442" s="1047"/>
      <c r="D442" s="1047"/>
      <c r="E442" s="1047"/>
      <c r="F442" s="1047"/>
    </row>
    <row r="443" spans="1:23" ht="13.5">
      <c r="A443" s="1269" t="s">
        <v>962</v>
      </c>
      <c r="B443" s="1270"/>
      <c r="C443" s="1270"/>
      <c r="D443" s="982" t="s">
        <v>271</v>
      </c>
      <c r="E443" s="983"/>
      <c r="F443" s="983"/>
      <c r="G443" s="983"/>
      <c r="H443" s="983"/>
      <c r="I443" s="983"/>
      <c r="J443" s="983"/>
      <c r="K443" s="984"/>
      <c r="L443" s="982" t="s">
        <v>266</v>
      </c>
      <c r="M443" s="983"/>
      <c r="N443" s="983"/>
      <c r="O443" s="984"/>
      <c r="P443" s="982" t="s">
        <v>270</v>
      </c>
      <c r="Q443" s="983"/>
      <c r="R443" s="983"/>
      <c r="S443" s="984"/>
      <c r="T443" s="982" t="s">
        <v>268</v>
      </c>
      <c r="U443" s="983"/>
      <c r="V443" s="983"/>
      <c r="W443" s="983"/>
    </row>
    <row r="444" spans="1:23" ht="13.5">
      <c r="A444" s="1271"/>
      <c r="B444" s="1272"/>
      <c r="C444" s="1272"/>
      <c r="D444" s="898" t="s">
        <v>267</v>
      </c>
      <c r="E444" s="898"/>
      <c r="F444" s="898" t="s">
        <v>265</v>
      </c>
      <c r="G444" s="898"/>
      <c r="H444" s="899" t="s">
        <v>264</v>
      </c>
      <c r="I444" s="981"/>
      <c r="J444" s="981"/>
      <c r="K444" s="903"/>
      <c r="L444" s="899" t="s">
        <v>267</v>
      </c>
      <c r="M444" s="903"/>
      <c r="N444" s="348" t="s">
        <v>269</v>
      </c>
      <c r="O444" s="381"/>
      <c r="P444" s="899" t="s">
        <v>267</v>
      </c>
      <c r="Q444" s="903"/>
      <c r="R444" s="348" t="s">
        <v>269</v>
      </c>
      <c r="S444" s="381"/>
      <c r="T444" s="899" t="s">
        <v>267</v>
      </c>
      <c r="U444" s="903"/>
      <c r="V444" s="348" t="s">
        <v>269</v>
      </c>
      <c r="W444" s="349"/>
    </row>
    <row r="445" spans="1:23" ht="13.5">
      <c r="A445" s="897"/>
      <c r="B445" s="1046"/>
      <c r="C445" s="1046"/>
      <c r="D445" s="1046"/>
      <c r="E445" s="1046"/>
      <c r="F445" s="1046" t="s">
        <v>208</v>
      </c>
      <c r="G445" s="1046"/>
      <c r="H445" s="894" t="s">
        <v>272</v>
      </c>
      <c r="I445" s="922"/>
      <c r="J445" s="922"/>
      <c r="K445" s="895"/>
      <c r="L445" s="1046"/>
      <c r="M445" s="1046"/>
      <c r="N445" s="894" t="s">
        <v>208</v>
      </c>
      <c r="O445" s="895"/>
      <c r="P445" s="1046"/>
      <c r="Q445" s="1046"/>
      <c r="R445" s="894" t="s">
        <v>208</v>
      </c>
      <c r="S445" s="895"/>
      <c r="T445" s="894"/>
      <c r="U445" s="895"/>
      <c r="V445" s="1046" t="s">
        <v>208</v>
      </c>
      <c r="W445" s="896"/>
    </row>
    <row r="446" spans="1:23" ht="13.5">
      <c r="A446" s="923" t="s">
        <v>796</v>
      </c>
      <c r="B446" s="893"/>
      <c r="C446" s="897"/>
      <c r="D446" s="904">
        <v>21121</v>
      </c>
      <c r="E446" s="905"/>
      <c r="F446" s="904">
        <v>489612</v>
      </c>
      <c r="G446" s="905"/>
      <c r="H446" s="904">
        <v>195160</v>
      </c>
      <c r="I446" s="893"/>
      <c r="J446" s="893"/>
      <c r="K446" s="897"/>
      <c r="L446" s="904">
        <v>331</v>
      </c>
      <c r="M446" s="905"/>
      <c r="N446" s="904">
        <v>25570</v>
      </c>
      <c r="O446" s="897"/>
      <c r="P446" s="904">
        <v>8</v>
      </c>
      <c r="Q446" s="905"/>
      <c r="R446" s="904">
        <v>1920</v>
      </c>
      <c r="S446" s="897"/>
      <c r="T446" s="904">
        <v>29</v>
      </c>
      <c r="U446" s="905"/>
      <c r="V446" s="904">
        <v>1450</v>
      </c>
      <c r="W446" s="893"/>
    </row>
    <row r="447" spans="1:23" ht="13.5">
      <c r="A447" s="923" t="s">
        <v>65</v>
      </c>
      <c r="B447" s="893"/>
      <c r="C447" s="897"/>
      <c r="D447" s="904">
        <v>14429</v>
      </c>
      <c r="E447" s="905"/>
      <c r="F447" s="904">
        <v>341458</v>
      </c>
      <c r="G447" s="905"/>
      <c r="H447" s="904">
        <v>225348</v>
      </c>
      <c r="I447" s="893"/>
      <c r="J447" s="893"/>
      <c r="K447" s="897"/>
      <c r="L447" s="904">
        <v>407</v>
      </c>
      <c r="M447" s="905"/>
      <c r="N447" s="904">
        <v>33026</v>
      </c>
      <c r="O447" s="897"/>
      <c r="P447" s="904">
        <v>9</v>
      </c>
      <c r="Q447" s="905"/>
      <c r="R447" s="904">
        <v>2280</v>
      </c>
      <c r="S447" s="897"/>
      <c r="T447" s="904">
        <v>35</v>
      </c>
      <c r="U447" s="905"/>
      <c r="V447" s="904">
        <v>1750</v>
      </c>
      <c r="W447" s="893"/>
    </row>
    <row r="448" spans="1:23" ht="13.5">
      <c r="A448" s="923" t="s">
        <v>60</v>
      </c>
      <c r="B448" s="893"/>
      <c r="C448" s="897"/>
      <c r="D448" s="904">
        <v>13772</v>
      </c>
      <c r="E448" s="905"/>
      <c r="F448" s="904">
        <v>312061</v>
      </c>
      <c r="G448" s="905"/>
      <c r="H448" s="904">
        <v>229322</v>
      </c>
      <c r="I448" s="893"/>
      <c r="J448" s="893"/>
      <c r="K448" s="897"/>
      <c r="L448" s="904">
        <v>369</v>
      </c>
      <c r="M448" s="905"/>
      <c r="N448" s="904">
        <v>23699</v>
      </c>
      <c r="O448" s="897"/>
      <c r="P448" s="904">
        <v>9</v>
      </c>
      <c r="Q448" s="905"/>
      <c r="R448" s="904">
        <v>2700</v>
      </c>
      <c r="S448" s="897"/>
      <c r="T448" s="904">
        <v>24</v>
      </c>
      <c r="U448" s="905"/>
      <c r="V448" s="904">
        <v>1200</v>
      </c>
      <c r="W448" s="893"/>
    </row>
    <row r="449" spans="1:23" ht="15" customHeight="1">
      <c r="A449" s="923" t="s">
        <v>66</v>
      </c>
      <c r="B449" s="893"/>
      <c r="C449" s="897"/>
      <c r="D449" s="904">
        <v>13436</v>
      </c>
      <c r="E449" s="905"/>
      <c r="F449" s="904">
        <v>319780</v>
      </c>
      <c r="G449" s="905"/>
      <c r="H449" s="904">
        <v>234450</v>
      </c>
      <c r="I449" s="893"/>
      <c r="J449" s="893"/>
      <c r="K449" s="897"/>
      <c r="L449" s="904">
        <v>394</v>
      </c>
      <c r="M449" s="905"/>
      <c r="N449" s="904">
        <v>29027</v>
      </c>
      <c r="O449" s="897"/>
      <c r="P449" s="904">
        <v>7</v>
      </c>
      <c r="Q449" s="905"/>
      <c r="R449" s="904">
        <v>2100</v>
      </c>
      <c r="S449" s="897"/>
      <c r="T449" s="904">
        <v>30</v>
      </c>
      <c r="U449" s="905"/>
      <c r="V449" s="904">
        <v>1500</v>
      </c>
      <c r="W449" s="893"/>
    </row>
    <row r="450" spans="1:23" ht="15" customHeight="1">
      <c r="A450" s="923" t="s">
        <v>67</v>
      </c>
      <c r="B450" s="893"/>
      <c r="C450" s="897"/>
      <c r="D450" s="904">
        <v>12702</v>
      </c>
      <c r="E450" s="905"/>
      <c r="F450" s="904">
        <v>302450</v>
      </c>
      <c r="G450" s="905"/>
      <c r="H450" s="904">
        <v>239602</v>
      </c>
      <c r="I450" s="893"/>
      <c r="J450" s="893"/>
      <c r="K450" s="897"/>
      <c r="L450" s="904">
        <v>363</v>
      </c>
      <c r="M450" s="905"/>
      <c r="N450" s="904">
        <v>27205</v>
      </c>
      <c r="O450" s="897"/>
      <c r="P450" s="904">
        <v>3</v>
      </c>
      <c r="Q450" s="905"/>
      <c r="R450" s="904">
        <v>900</v>
      </c>
      <c r="S450" s="897"/>
      <c r="T450" s="904">
        <v>35</v>
      </c>
      <c r="U450" s="905"/>
      <c r="V450" s="904">
        <v>1750</v>
      </c>
      <c r="W450" s="893"/>
    </row>
    <row r="451" spans="1:23" ht="15" customHeight="1">
      <c r="A451" s="923" t="s">
        <v>599</v>
      </c>
      <c r="B451" s="893"/>
      <c r="C451" s="897"/>
      <c r="D451" s="904">
        <v>12641</v>
      </c>
      <c r="E451" s="905"/>
      <c r="F451" s="904">
        <v>324826</v>
      </c>
      <c r="G451" s="905"/>
      <c r="H451" s="904">
        <v>266733</v>
      </c>
      <c r="I451" s="893"/>
      <c r="J451" s="893"/>
      <c r="K451" s="897"/>
      <c r="L451" s="904">
        <v>360</v>
      </c>
      <c r="M451" s="905"/>
      <c r="N451" s="904">
        <v>32189</v>
      </c>
      <c r="O451" s="897"/>
      <c r="P451" s="904">
        <v>5</v>
      </c>
      <c r="Q451" s="905"/>
      <c r="R451" s="904">
        <v>1500</v>
      </c>
      <c r="S451" s="897"/>
      <c r="T451" s="904">
        <v>35</v>
      </c>
      <c r="U451" s="905"/>
      <c r="V451" s="904">
        <v>1750</v>
      </c>
      <c r="W451" s="893"/>
    </row>
    <row r="452" spans="1:23" ht="15" customHeight="1">
      <c r="A452" s="923" t="s">
        <v>600</v>
      </c>
      <c r="B452" s="893"/>
      <c r="C452" s="897"/>
      <c r="D452" s="904">
        <v>12425</v>
      </c>
      <c r="E452" s="905"/>
      <c r="F452" s="904">
        <v>284083</v>
      </c>
      <c r="G452" s="905"/>
      <c r="H452" s="904">
        <v>265774</v>
      </c>
      <c r="I452" s="893"/>
      <c r="J452" s="893"/>
      <c r="K452" s="897"/>
      <c r="L452" s="904">
        <v>346</v>
      </c>
      <c r="M452" s="905"/>
      <c r="N452" s="904">
        <v>29078</v>
      </c>
      <c r="O452" s="897"/>
      <c r="P452" s="904">
        <v>13</v>
      </c>
      <c r="Q452" s="905"/>
      <c r="R452" s="904">
        <v>3900</v>
      </c>
      <c r="S452" s="897"/>
      <c r="T452" s="904">
        <v>40</v>
      </c>
      <c r="U452" s="905"/>
      <c r="V452" s="904">
        <v>2000</v>
      </c>
      <c r="W452" s="893"/>
    </row>
    <row r="453" spans="1:23" ht="15" customHeight="1">
      <c r="A453" s="923" t="s">
        <v>601</v>
      </c>
      <c r="B453" s="893"/>
      <c r="C453" s="897"/>
      <c r="D453" s="904">
        <v>13433</v>
      </c>
      <c r="E453" s="905"/>
      <c r="F453" s="904">
        <v>297185</v>
      </c>
      <c r="G453" s="905"/>
      <c r="H453" s="904">
        <v>293535</v>
      </c>
      <c r="I453" s="893"/>
      <c r="J453" s="893"/>
      <c r="K453" s="897"/>
      <c r="L453" s="904">
        <v>326</v>
      </c>
      <c r="M453" s="905"/>
      <c r="N453" s="904">
        <v>29019</v>
      </c>
      <c r="O453" s="897"/>
      <c r="P453" s="904">
        <v>8</v>
      </c>
      <c r="Q453" s="905"/>
      <c r="R453" s="904">
        <v>2400</v>
      </c>
      <c r="S453" s="897"/>
      <c r="T453" s="904">
        <v>33</v>
      </c>
      <c r="U453" s="905"/>
      <c r="V453" s="904">
        <v>1650</v>
      </c>
      <c r="W453" s="893"/>
    </row>
    <row r="454" spans="1:23" ht="15" customHeight="1">
      <c r="A454" s="923" t="s">
        <v>602</v>
      </c>
      <c r="B454" s="893"/>
      <c r="C454" s="897"/>
      <c r="D454" s="904">
        <v>13747</v>
      </c>
      <c r="E454" s="905"/>
      <c r="F454" s="904">
        <v>311385</v>
      </c>
      <c r="G454" s="905"/>
      <c r="H454" s="904">
        <v>299629</v>
      </c>
      <c r="I454" s="893"/>
      <c r="J454" s="893"/>
      <c r="K454" s="897"/>
      <c r="L454" s="904">
        <v>348</v>
      </c>
      <c r="M454" s="905"/>
      <c r="N454" s="904">
        <v>31218</v>
      </c>
      <c r="O454" s="897"/>
      <c r="P454" s="904">
        <v>14</v>
      </c>
      <c r="Q454" s="905"/>
      <c r="R454" s="904">
        <v>4200</v>
      </c>
      <c r="S454" s="897"/>
      <c r="T454" s="904">
        <v>29</v>
      </c>
      <c r="U454" s="905"/>
      <c r="V454" s="904">
        <v>1450</v>
      </c>
      <c r="W454" s="893"/>
    </row>
    <row r="455" spans="1:23" ht="15" customHeight="1">
      <c r="A455" s="923" t="s">
        <v>603</v>
      </c>
      <c r="B455" s="893"/>
      <c r="C455" s="897"/>
      <c r="D455" s="904">
        <v>12757</v>
      </c>
      <c r="E455" s="905"/>
      <c r="F455" s="904">
        <v>307784</v>
      </c>
      <c r="G455" s="905"/>
      <c r="H455" s="904">
        <v>289414</v>
      </c>
      <c r="I455" s="893"/>
      <c r="J455" s="893"/>
      <c r="K455" s="897"/>
      <c r="L455" s="904">
        <v>373</v>
      </c>
      <c r="M455" s="905"/>
      <c r="N455" s="904">
        <v>34012</v>
      </c>
      <c r="O455" s="897"/>
      <c r="P455" s="904">
        <v>12</v>
      </c>
      <c r="Q455" s="905"/>
      <c r="R455" s="904">
        <v>3600</v>
      </c>
      <c r="S455" s="897"/>
      <c r="T455" s="904">
        <v>44</v>
      </c>
      <c r="U455" s="905"/>
      <c r="V455" s="904">
        <v>2200</v>
      </c>
      <c r="W455" s="893"/>
    </row>
    <row r="456" spans="1:23" ht="15" customHeight="1">
      <c r="A456" s="923" t="s">
        <v>604</v>
      </c>
      <c r="B456" s="893"/>
      <c r="C456" s="897"/>
      <c r="D456" s="904">
        <v>13721</v>
      </c>
      <c r="E456" s="905"/>
      <c r="F456" s="904">
        <v>296779</v>
      </c>
      <c r="G456" s="905"/>
      <c r="H456" s="904">
        <v>210370</v>
      </c>
      <c r="I456" s="893"/>
      <c r="J456" s="893"/>
      <c r="K456" s="897"/>
      <c r="L456" s="904">
        <v>317</v>
      </c>
      <c r="M456" s="905"/>
      <c r="N456" s="904">
        <v>26477</v>
      </c>
      <c r="O456" s="897"/>
      <c r="P456" s="904">
        <v>5</v>
      </c>
      <c r="Q456" s="905"/>
      <c r="R456" s="904">
        <v>1500</v>
      </c>
      <c r="S456" s="897"/>
      <c r="T456" s="904">
        <v>36</v>
      </c>
      <c r="U456" s="905"/>
      <c r="V456" s="904">
        <v>1800</v>
      </c>
      <c r="W456" s="893"/>
    </row>
    <row r="457" spans="1:23" ht="15" customHeight="1">
      <c r="A457" s="897" t="s">
        <v>605</v>
      </c>
      <c r="B457" s="1046"/>
      <c r="C457" s="1046"/>
      <c r="D457" s="980">
        <v>14161</v>
      </c>
      <c r="E457" s="980"/>
      <c r="F457" s="980">
        <v>319901</v>
      </c>
      <c r="G457" s="980"/>
      <c r="H457" s="904">
        <v>227041</v>
      </c>
      <c r="I457" s="945"/>
      <c r="J457" s="945"/>
      <c r="K457" s="905"/>
      <c r="L457" s="980">
        <v>345</v>
      </c>
      <c r="M457" s="980"/>
      <c r="N457" s="904">
        <v>30279</v>
      </c>
      <c r="O457" s="905"/>
      <c r="P457" s="980">
        <v>5</v>
      </c>
      <c r="Q457" s="980"/>
      <c r="R457" s="904">
        <v>1500</v>
      </c>
      <c r="S457" s="905"/>
      <c r="T457" s="904">
        <v>36</v>
      </c>
      <c r="U457" s="905"/>
      <c r="V457" s="980">
        <v>1800</v>
      </c>
      <c r="W457" s="904"/>
    </row>
    <row r="458" spans="1:23" ht="15" customHeight="1">
      <c r="A458" s="897" t="s">
        <v>707</v>
      </c>
      <c r="B458" s="1046"/>
      <c r="C458" s="1046"/>
      <c r="D458" s="980">
        <v>13992</v>
      </c>
      <c r="E458" s="980"/>
      <c r="F458" s="980">
        <v>310200</v>
      </c>
      <c r="G458" s="980"/>
      <c r="H458" s="904">
        <v>229099</v>
      </c>
      <c r="I458" s="945"/>
      <c r="J458" s="945"/>
      <c r="K458" s="905"/>
      <c r="L458" s="980">
        <v>342</v>
      </c>
      <c r="M458" s="980"/>
      <c r="N458" s="904">
        <v>32692</v>
      </c>
      <c r="O458" s="905"/>
      <c r="P458" s="980">
        <v>9</v>
      </c>
      <c r="Q458" s="980"/>
      <c r="R458" s="904">
        <v>2700</v>
      </c>
      <c r="S458" s="905"/>
      <c r="T458" s="904">
        <v>35</v>
      </c>
      <c r="U458" s="905"/>
      <c r="V458" s="980">
        <v>1750</v>
      </c>
      <c r="W458" s="904"/>
    </row>
    <row r="459" spans="1:23" ht="15" customHeight="1">
      <c r="A459" s="897" t="s">
        <v>733</v>
      </c>
      <c r="B459" s="1046"/>
      <c r="C459" s="1046"/>
      <c r="D459" s="980">
        <v>13540</v>
      </c>
      <c r="E459" s="980"/>
      <c r="F459" s="980">
        <v>332703</v>
      </c>
      <c r="G459" s="980"/>
      <c r="H459" s="904">
        <v>257510</v>
      </c>
      <c r="I459" s="945"/>
      <c r="J459" s="945"/>
      <c r="K459" s="905"/>
      <c r="L459" s="980">
        <v>421</v>
      </c>
      <c r="M459" s="980"/>
      <c r="N459" s="904">
        <v>33645</v>
      </c>
      <c r="O459" s="905"/>
      <c r="P459" s="980">
        <v>5</v>
      </c>
      <c r="Q459" s="980"/>
      <c r="R459" s="904">
        <v>1650</v>
      </c>
      <c r="S459" s="905"/>
      <c r="T459" s="904">
        <v>47</v>
      </c>
      <c r="U459" s="905"/>
      <c r="V459" s="980">
        <v>2350</v>
      </c>
      <c r="W459" s="904"/>
    </row>
    <row r="460" spans="1:23" ht="15" customHeight="1">
      <c r="A460" s="897" t="s">
        <v>746</v>
      </c>
      <c r="B460" s="1046"/>
      <c r="C460" s="1046"/>
      <c r="D460" s="945">
        <v>13447</v>
      </c>
      <c r="E460" s="905"/>
      <c r="F460" s="945">
        <v>308094</v>
      </c>
      <c r="G460" s="905"/>
      <c r="H460" s="945">
        <v>252743</v>
      </c>
      <c r="I460" s="945"/>
      <c r="J460" s="945"/>
      <c r="K460" s="905"/>
      <c r="L460" s="945">
        <v>416</v>
      </c>
      <c r="M460" s="905"/>
      <c r="N460" s="945">
        <v>28992</v>
      </c>
      <c r="O460" s="905"/>
      <c r="P460" s="945">
        <v>6</v>
      </c>
      <c r="Q460" s="905"/>
      <c r="R460" s="945">
        <v>2100</v>
      </c>
      <c r="S460" s="905"/>
      <c r="T460" s="904">
        <v>47</v>
      </c>
      <c r="U460" s="905"/>
      <c r="V460" s="945">
        <v>2350</v>
      </c>
      <c r="W460" s="945"/>
    </row>
    <row r="461" spans="1:23" ht="15" customHeight="1">
      <c r="A461" s="897" t="s">
        <v>795</v>
      </c>
      <c r="B461" s="1046"/>
      <c r="C461" s="1046"/>
      <c r="D461" s="980">
        <v>15684</v>
      </c>
      <c r="E461" s="980"/>
      <c r="F461" s="980">
        <v>339786</v>
      </c>
      <c r="G461" s="980"/>
      <c r="H461" s="904">
        <v>258786</v>
      </c>
      <c r="I461" s="945"/>
      <c r="J461" s="945"/>
      <c r="K461" s="905"/>
      <c r="L461" s="980">
        <v>480</v>
      </c>
      <c r="M461" s="980"/>
      <c r="N461" s="904">
        <v>30057</v>
      </c>
      <c r="O461" s="905"/>
      <c r="P461" s="980">
        <v>5</v>
      </c>
      <c r="Q461" s="980"/>
      <c r="R461" s="904">
        <v>1750</v>
      </c>
      <c r="S461" s="905"/>
      <c r="T461" s="904">
        <v>5</v>
      </c>
      <c r="U461" s="905"/>
      <c r="V461" s="980">
        <v>250</v>
      </c>
      <c r="W461" s="904"/>
    </row>
    <row r="462" spans="1:23" ht="15" customHeight="1">
      <c r="A462" s="238" t="s">
        <v>794</v>
      </c>
      <c r="B462" s="239"/>
      <c r="C462" s="239"/>
      <c r="D462" s="761">
        <v>15468</v>
      </c>
      <c r="E462" s="761"/>
      <c r="F462" s="761">
        <v>366413</v>
      </c>
      <c r="G462" s="761"/>
      <c r="H462" s="654">
        <v>286484</v>
      </c>
      <c r="I462" s="740"/>
      <c r="J462" s="740"/>
      <c r="K462" s="655"/>
      <c r="L462" s="761">
        <v>539</v>
      </c>
      <c r="M462" s="761"/>
      <c r="N462" s="654">
        <v>37049</v>
      </c>
      <c r="O462" s="655"/>
      <c r="P462" s="761">
        <v>7</v>
      </c>
      <c r="Q462" s="761"/>
      <c r="R462" s="654">
        <v>2780</v>
      </c>
      <c r="S462" s="655"/>
      <c r="T462" s="654">
        <v>10</v>
      </c>
      <c r="U462" s="655"/>
      <c r="V462" s="761">
        <v>500</v>
      </c>
      <c r="W462" s="654"/>
    </row>
    <row r="463" spans="1:23" ht="15" customHeight="1" thickBot="1">
      <c r="A463" s="266" t="s">
        <v>548</v>
      </c>
      <c r="B463" s="253"/>
      <c r="C463" s="253"/>
      <c r="D463" s="686">
        <v>15154</v>
      </c>
      <c r="E463" s="688"/>
      <c r="F463" s="686">
        <v>342122</v>
      </c>
      <c r="G463" s="688"/>
      <c r="H463" s="686">
        <v>281814</v>
      </c>
      <c r="I463" s="688"/>
      <c r="J463" s="688"/>
      <c r="K463" s="688"/>
      <c r="L463" s="686">
        <v>500</v>
      </c>
      <c r="M463" s="688"/>
      <c r="N463" s="686">
        <v>36411</v>
      </c>
      <c r="O463" s="688"/>
      <c r="P463" s="686">
        <v>2</v>
      </c>
      <c r="Q463" s="688"/>
      <c r="R463" s="686">
        <v>840</v>
      </c>
      <c r="S463" s="688"/>
      <c r="T463" s="686">
        <v>3</v>
      </c>
      <c r="U463" s="688"/>
      <c r="V463" s="686">
        <v>150</v>
      </c>
      <c r="W463" s="688"/>
    </row>
    <row r="464" spans="17:23" ht="15" customHeight="1">
      <c r="Q464" s="21" t="s">
        <v>257</v>
      </c>
      <c r="R464" s="21"/>
      <c r="S464" s="21"/>
      <c r="T464" s="21"/>
      <c r="U464" s="21"/>
      <c r="V464" s="21"/>
      <c r="W464" s="21"/>
    </row>
    <row r="465" spans="1:35" ht="15" customHeight="1" thickBot="1">
      <c r="A465" s="1047" t="s">
        <v>273</v>
      </c>
      <c r="B465" s="1047"/>
      <c r="C465" s="1047"/>
      <c r="D465" s="1047"/>
      <c r="E465" s="1047"/>
      <c r="F465" s="1047"/>
      <c r="AE465" s="73" t="s">
        <v>283</v>
      </c>
      <c r="AF465" s="73"/>
      <c r="AG465" s="73"/>
      <c r="AH465" s="73"/>
      <c r="AI465" s="73"/>
    </row>
    <row r="466" spans="1:35" ht="15" customHeight="1">
      <c r="A466" s="1119" t="s">
        <v>961</v>
      </c>
      <c r="B466" s="1120"/>
      <c r="C466" s="1120"/>
      <c r="D466" s="982" t="s">
        <v>282</v>
      </c>
      <c r="E466" s="983"/>
      <c r="F466" s="983"/>
      <c r="G466" s="984"/>
      <c r="H466" s="982" t="s">
        <v>274</v>
      </c>
      <c r="I466" s="983"/>
      <c r="J466" s="983"/>
      <c r="K466" s="984"/>
      <c r="L466" s="982" t="s">
        <v>275</v>
      </c>
      <c r="M466" s="983"/>
      <c r="N466" s="983"/>
      <c r="O466" s="984"/>
      <c r="P466" s="271" t="s">
        <v>276</v>
      </c>
      <c r="Q466" s="272"/>
      <c r="R466" s="272"/>
      <c r="S466" s="289"/>
      <c r="T466" s="271" t="s">
        <v>277</v>
      </c>
      <c r="U466" s="272"/>
      <c r="V466" s="272"/>
      <c r="W466" s="289"/>
      <c r="X466" s="271" t="s">
        <v>278</v>
      </c>
      <c r="Y466" s="272"/>
      <c r="Z466" s="272"/>
      <c r="AA466" s="289"/>
      <c r="AB466" s="271" t="s">
        <v>279</v>
      </c>
      <c r="AC466" s="272"/>
      <c r="AD466" s="272"/>
      <c r="AE466" s="289"/>
      <c r="AF466" s="271" t="s">
        <v>280</v>
      </c>
      <c r="AG466" s="272"/>
      <c r="AH466" s="272"/>
      <c r="AI466" s="272"/>
    </row>
    <row r="467" spans="1:35" ht="15" customHeight="1">
      <c r="A467" s="1121"/>
      <c r="B467" s="1122"/>
      <c r="C467" s="1122"/>
      <c r="D467" s="898" t="s">
        <v>267</v>
      </c>
      <c r="E467" s="898"/>
      <c r="F467" s="898" t="s">
        <v>281</v>
      </c>
      <c r="G467" s="898"/>
      <c r="H467" s="898" t="s">
        <v>267</v>
      </c>
      <c r="I467" s="898"/>
      <c r="J467" s="898" t="s">
        <v>281</v>
      </c>
      <c r="K467" s="898"/>
      <c r="L467" s="898" t="s">
        <v>267</v>
      </c>
      <c r="M467" s="898"/>
      <c r="N467" s="899" t="s">
        <v>281</v>
      </c>
      <c r="O467" s="903"/>
      <c r="P467" s="898" t="s">
        <v>267</v>
      </c>
      <c r="Q467" s="898"/>
      <c r="R467" s="899" t="s">
        <v>281</v>
      </c>
      <c r="S467" s="903"/>
      <c r="T467" s="899" t="s">
        <v>267</v>
      </c>
      <c r="U467" s="903"/>
      <c r="V467" s="898" t="s">
        <v>281</v>
      </c>
      <c r="W467" s="898"/>
      <c r="X467" s="898" t="s">
        <v>267</v>
      </c>
      <c r="Y467" s="898"/>
      <c r="Z467" s="899" t="s">
        <v>281</v>
      </c>
      <c r="AA467" s="903"/>
      <c r="AB467" s="899" t="s">
        <v>267</v>
      </c>
      <c r="AC467" s="903"/>
      <c r="AD467" s="898" t="s">
        <v>281</v>
      </c>
      <c r="AE467" s="899"/>
      <c r="AF467" s="899" t="s">
        <v>267</v>
      </c>
      <c r="AG467" s="903"/>
      <c r="AH467" s="899" t="s">
        <v>281</v>
      </c>
      <c r="AI467" s="981"/>
    </row>
    <row r="468" spans="1:35" ht="15" customHeight="1">
      <c r="A468" s="893"/>
      <c r="B468" s="893"/>
      <c r="C468" s="893"/>
      <c r="D468" s="896"/>
      <c r="E468" s="897"/>
      <c r="F468" s="893" t="s">
        <v>208</v>
      </c>
      <c r="G468" s="893"/>
      <c r="H468" s="896"/>
      <c r="I468" s="897"/>
      <c r="J468" s="893" t="s">
        <v>208</v>
      </c>
      <c r="K468" s="893"/>
      <c r="L468" s="896"/>
      <c r="M468" s="897"/>
      <c r="N468" s="894" t="s">
        <v>208</v>
      </c>
      <c r="O468" s="895"/>
      <c r="P468" s="896"/>
      <c r="Q468" s="897"/>
      <c r="R468" s="894" t="s">
        <v>208</v>
      </c>
      <c r="S468" s="895"/>
      <c r="T468" s="894"/>
      <c r="U468" s="895"/>
      <c r="V468" s="893" t="s">
        <v>208</v>
      </c>
      <c r="W468" s="893"/>
      <c r="X468" s="896"/>
      <c r="Y468" s="897"/>
      <c r="Z468" s="9" t="s">
        <v>208</v>
      </c>
      <c r="AA468" s="8"/>
      <c r="AB468" s="9"/>
      <c r="AC468" s="8"/>
      <c r="AD468" s="893" t="s">
        <v>208</v>
      </c>
      <c r="AE468" s="893"/>
      <c r="AF468" s="894"/>
      <c r="AG468" s="895"/>
      <c r="AH468" s="894" t="s">
        <v>208</v>
      </c>
      <c r="AI468" s="922"/>
    </row>
    <row r="469" spans="1:35" ht="13.5">
      <c r="A469" s="264" t="s">
        <v>797</v>
      </c>
      <c r="B469" s="893"/>
      <c r="C469" s="897"/>
      <c r="D469" s="943">
        <v>1212</v>
      </c>
      <c r="E469" s="906"/>
      <c r="F469" s="943">
        <v>500208</v>
      </c>
      <c r="G469" s="906"/>
      <c r="H469" s="943">
        <v>53</v>
      </c>
      <c r="I469" s="906"/>
      <c r="J469" s="943">
        <v>44256</v>
      </c>
      <c r="K469" s="906"/>
      <c r="L469" s="943">
        <v>3</v>
      </c>
      <c r="M469" s="906"/>
      <c r="N469" s="943">
        <v>3012</v>
      </c>
      <c r="O469" s="906"/>
      <c r="P469" s="943">
        <v>1059</v>
      </c>
      <c r="Q469" s="906"/>
      <c r="R469" s="943">
        <v>428811</v>
      </c>
      <c r="S469" s="906"/>
      <c r="T469" s="943">
        <v>8</v>
      </c>
      <c r="U469" s="979"/>
      <c r="V469" s="943">
        <v>5488</v>
      </c>
      <c r="W469" s="906"/>
      <c r="X469" s="943">
        <v>8</v>
      </c>
      <c r="Y469" s="906"/>
      <c r="Z469" s="943">
        <v>3518</v>
      </c>
      <c r="AA469" s="979"/>
      <c r="AB469" s="943">
        <v>79</v>
      </c>
      <c r="AC469" s="979"/>
      <c r="AD469" s="943">
        <v>14896</v>
      </c>
      <c r="AE469" s="906"/>
      <c r="AF469" s="1090">
        <v>2</v>
      </c>
      <c r="AG469" s="906"/>
      <c r="AH469" s="1090">
        <v>227</v>
      </c>
      <c r="AI469" s="1026"/>
    </row>
    <row r="470" spans="1:35" ht="13.5">
      <c r="A470" s="264" t="s">
        <v>64</v>
      </c>
      <c r="B470" s="893"/>
      <c r="C470" s="897"/>
      <c r="D470" s="943">
        <v>1257</v>
      </c>
      <c r="E470" s="906"/>
      <c r="F470" s="943">
        <v>537319</v>
      </c>
      <c r="G470" s="906"/>
      <c r="H470" s="943">
        <v>54</v>
      </c>
      <c r="I470" s="906"/>
      <c r="J470" s="943">
        <v>45115</v>
      </c>
      <c r="K470" s="906"/>
      <c r="L470" s="943">
        <v>2</v>
      </c>
      <c r="M470" s="906"/>
      <c r="N470" s="943">
        <v>1900</v>
      </c>
      <c r="O470" s="906"/>
      <c r="P470" s="943">
        <v>1092</v>
      </c>
      <c r="Q470" s="906"/>
      <c r="R470" s="943">
        <v>457354</v>
      </c>
      <c r="S470" s="906"/>
      <c r="T470" s="943">
        <v>21</v>
      </c>
      <c r="U470" s="979"/>
      <c r="V470" s="943">
        <v>13935</v>
      </c>
      <c r="W470" s="906"/>
      <c r="X470" s="943">
        <v>8</v>
      </c>
      <c r="Y470" s="906"/>
      <c r="Z470" s="943">
        <v>3576</v>
      </c>
      <c r="AA470" s="979"/>
      <c r="AB470" s="943">
        <v>79</v>
      </c>
      <c r="AC470" s="979"/>
      <c r="AD470" s="943">
        <v>15339</v>
      </c>
      <c r="AE470" s="906"/>
      <c r="AF470" s="1090">
        <v>1</v>
      </c>
      <c r="AG470" s="906"/>
      <c r="AH470" s="1090">
        <v>100</v>
      </c>
      <c r="AI470" s="1026"/>
    </row>
    <row r="471" spans="1:35" ht="15.75" customHeight="1">
      <c r="A471" s="264" t="s">
        <v>65</v>
      </c>
      <c r="B471" s="893"/>
      <c r="C471" s="897"/>
      <c r="D471" s="943">
        <v>1267</v>
      </c>
      <c r="E471" s="906"/>
      <c r="F471" s="943">
        <v>575504</v>
      </c>
      <c r="G471" s="906"/>
      <c r="H471" s="943">
        <v>53</v>
      </c>
      <c r="I471" s="906"/>
      <c r="J471" s="943">
        <v>46722</v>
      </c>
      <c r="K471" s="906"/>
      <c r="L471" s="943">
        <v>2</v>
      </c>
      <c r="M471" s="906"/>
      <c r="N471" s="943">
        <v>2009</v>
      </c>
      <c r="O471" s="906"/>
      <c r="P471" s="943">
        <v>1100</v>
      </c>
      <c r="Q471" s="906"/>
      <c r="R471" s="943">
        <v>492064</v>
      </c>
      <c r="S471" s="906"/>
      <c r="T471" s="943">
        <v>21</v>
      </c>
      <c r="U471" s="979"/>
      <c r="V471" s="943">
        <v>14735</v>
      </c>
      <c r="W471" s="906"/>
      <c r="X471" s="943">
        <v>7</v>
      </c>
      <c r="Y471" s="906"/>
      <c r="Z471" s="943">
        <v>3198</v>
      </c>
      <c r="AA471" s="979"/>
      <c r="AB471" s="943">
        <v>78</v>
      </c>
      <c r="AC471" s="979"/>
      <c r="AD471" s="943">
        <v>16054</v>
      </c>
      <c r="AE471" s="906"/>
      <c r="AF471" s="1090">
        <v>6</v>
      </c>
      <c r="AG471" s="906"/>
      <c r="AH471" s="1090">
        <v>722</v>
      </c>
      <c r="AI471" s="1026"/>
    </row>
    <row r="472" spans="1:35" ht="15.75" customHeight="1">
      <c r="A472" s="264" t="s">
        <v>60</v>
      </c>
      <c r="B472" s="893"/>
      <c r="C472" s="897"/>
      <c r="D472" s="943">
        <v>1290</v>
      </c>
      <c r="E472" s="906"/>
      <c r="F472" s="943">
        <v>596894</v>
      </c>
      <c r="G472" s="906"/>
      <c r="H472" s="943">
        <v>53</v>
      </c>
      <c r="I472" s="906"/>
      <c r="J472" s="943">
        <v>46600</v>
      </c>
      <c r="K472" s="906"/>
      <c r="L472" s="943">
        <v>0</v>
      </c>
      <c r="M472" s="906"/>
      <c r="N472" s="943">
        <v>0</v>
      </c>
      <c r="O472" s="906"/>
      <c r="P472" s="943">
        <v>1129</v>
      </c>
      <c r="Q472" s="906"/>
      <c r="R472" s="943">
        <v>516580</v>
      </c>
      <c r="S472" s="906"/>
      <c r="T472" s="943">
        <v>19</v>
      </c>
      <c r="U472" s="979"/>
      <c r="V472" s="943">
        <v>12816</v>
      </c>
      <c r="W472" s="906"/>
      <c r="X472" s="943">
        <v>8</v>
      </c>
      <c r="Y472" s="906"/>
      <c r="Z472" s="943">
        <v>4258</v>
      </c>
      <c r="AA472" s="979"/>
      <c r="AB472" s="943">
        <v>78</v>
      </c>
      <c r="AC472" s="979"/>
      <c r="AD472" s="943">
        <v>16196</v>
      </c>
      <c r="AE472" s="906"/>
      <c r="AF472" s="1090">
        <v>3</v>
      </c>
      <c r="AG472" s="906"/>
      <c r="AH472" s="1090">
        <v>444</v>
      </c>
      <c r="AI472" s="1026"/>
    </row>
    <row r="473" spans="1:35" ht="15.75" customHeight="1">
      <c r="A473" s="264" t="s">
        <v>66</v>
      </c>
      <c r="B473" s="893"/>
      <c r="C473" s="897"/>
      <c r="D473" s="943">
        <v>1317</v>
      </c>
      <c r="E473" s="906"/>
      <c r="F473" s="943">
        <v>617513</v>
      </c>
      <c r="G473" s="906"/>
      <c r="H473" s="943">
        <v>54</v>
      </c>
      <c r="I473" s="906"/>
      <c r="J473" s="943">
        <v>47975</v>
      </c>
      <c r="K473" s="906"/>
      <c r="L473" s="943">
        <v>0</v>
      </c>
      <c r="M473" s="906"/>
      <c r="N473" s="943">
        <v>0</v>
      </c>
      <c r="O473" s="906"/>
      <c r="P473" s="943">
        <v>1154</v>
      </c>
      <c r="Q473" s="906"/>
      <c r="R473" s="943">
        <v>535878</v>
      </c>
      <c r="S473" s="906"/>
      <c r="T473" s="943">
        <v>19</v>
      </c>
      <c r="U473" s="979"/>
      <c r="V473" s="943">
        <v>12816</v>
      </c>
      <c r="W473" s="906"/>
      <c r="X473" s="943">
        <v>7</v>
      </c>
      <c r="Y473" s="906"/>
      <c r="Z473" s="943">
        <v>3691</v>
      </c>
      <c r="AA473" s="979"/>
      <c r="AB473" s="943">
        <v>79</v>
      </c>
      <c r="AC473" s="979"/>
      <c r="AD473" s="943">
        <v>16306</v>
      </c>
      <c r="AE473" s="906"/>
      <c r="AF473" s="1090">
        <v>4</v>
      </c>
      <c r="AG473" s="906"/>
      <c r="AH473" s="1090">
        <v>847</v>
      </c>
      <c r="AI473" s="1026"/>
    </row>
    <row r="474" spans="1:35" ht="15.75" customHeight="1">
      <c r="A474" s="264" t="s">
        <v>67</v>
      </c>
      <c r="B474" s="893"/>
      <c r="C474" s="897"/>
      <c r="D474" s="943">
        <v>1345</v>
      </c>
      <c r="E474" s="906"/>
      <c r="F474" s="943">
        <v>871952</v>
      </c>
      <c r="G474" s="906"/>
      <c r="H474" s="943">
        <v>56</v>
      </c>
      <c r="I474" s="906"/>
      <c r="J474" s="943">
        <v>49154</v>
      </c>
      <c r="K474" s="906"/>
      <c r="L474" s="943">
        <v>0</v>
      </c>
      <c r="M474" s="906"/>
      <c r="N474" s="943">
        <v>0</v>
      </c>
      <c r="O474" s="906"/>
      <c r="P474" s="943">
        <v>1189</v>
      </c>
      <c r="Q474" s="906"/>
      <c r="R474" s="943">
        <v>791486</v>
      </c>
      <c r="S474" s="906"/>
      <c r="T474" s="943">
        <v>18</v>
      </c>
      <c r="U474" s="979"/>
      <c r="V474" s="943">
        <v>12030</v>
      </c>
      <c r="W474" s="906"/>
      <c r="X474" s="943">
        <v>7</v>
      </c>
      <c r="Y474" s="906"/>
      <c r="Z474" s="943">
        <v>3691</v>
      </c>
      <c r="AA474" s="979"/>
      <c r="AB474" s="943">
        <v>75</v>
      </c>
      <c r="AC474" s="979"/>
      <c r="AD474" s="943">
        <v>15591</v>
      </c>
      <c r="AE474" s="906"/>
      <c r="AF474" s="1090">
        <v>0</v>
      </c>
      <c r="AG474" s="906"/>
      <c r="AH474" s="1090">
        <v>0</v>
      </c>
      <c r="AI474" s="1026"/>
    </row>
    <row r="475" spans="1:35" ht="15.75" customHeight="1">
      <c r="A475" s="264" t="s">
        <v>599</v>
      </c>
      <c r="B475" s="893"/>
      <c r="C475" s="897"/>
      <c r="D475" s="943">
        <v>1349</v>
      </c>
      <c r="E475" s="906"/>
      <c r="F475" s="943">
        <v>660215</v>
      </c>
      <c r="G475" s="906"/>
      <c r="H475" s="943">
        <v>54</v>
      </c>
      <c r="I475" s="906"/>
      <c r="J475" s="943">
        <v>48861</v>
      </c>
      <c r="K475" s="906"/>
      <c r="L475" s="943">
        <v>0</v>
      </c>
      <c r="M475" s="906"/>
      <c r="N475" s="943">
        <v>0</v>
      </c>
      <c r="O475" s="906"/>
      <c r="P475" s="943">
        <v>1198</v>
      </c>
      <c r="Q475" s="906"/>
      <c r="R475" s="943">
        <v>580418</v>
      </c>
      <c r="S475" s="906"/>
      <c r="T475" s="943">
        <v>16</v>
      </c>
      <c r="U475" s="979"/>
      <c r="V475" s="943">
        <v>11631</v>
      </c>
      <c r="W475" s="906"/>
      <c r="X475" s="943">
        <v>7</v>
      </c>
      <c r="Y475" s="906"/>
      <c r="Z475" s="943">
        <v>3757</v>
      </c>
      <c r="AA475" s="979"/>
      <c r="AB475" s="943">
        <v>74</v>
      </c>
      <c r="AC475" s="979"/>
      <c r="AD475" s="943">
        <v>15548</v>
      </c>
      <c r="AE475" s="906"/>
      <c r="AF475" s="1090">
        <v>0</v>
      </c>
      <c r="AG475" s="906"/>
      <c r="AH475" s="1090">
        <v>0</v>
      </c>
      <c r="AI475" s="1026"/>
    </row>
    <row r="476" spans="1:35" ht="15.75" customHeight="1">
      <c r="A476" s="264" t="s">
        <v>600</v>
      </c>
      <c r="B476" s="893"/>
      <c r="C476" s="897"/>
      <c r="D476" s="943">
        <v>1356</v>
      </c>
      <c r="E476" s="906"/>
      <c r="F476" s="943">
        <v>675143</v>
      </c>
      <c r="G476" s="906"/>
      <c r="H476" s="943">
        <v>52</v>
      </c>
      <c r="I476" s="906"/>
      <c r="J476" s="943">
        <v>47137</v>
      </c>
      <c r="K476" s="906"/>
      <c r="L476" s="943">
        <v>0</v>
      </c>
      <c r="M476" s="906"/>
      <c r="N476" s="943">
        <v>0</v>
      </c>
      <c r="O476" s="906"/>
      <c r="P476" s="943">
        <v>1209</v>
      </c>
      <c r="Q476" s="906"/>
      <c r="R476" s="943">
        <v>597235</v>
      </c>
      <c r="S476" s="906"/>
      <c r="T476" s="943">
        <v>18</v>
      </c>
      <c r="U476" s="979"/>
      <c r="V476" s="943">
        <v>12375</v>
      </c>
      <c r="W476" s="906"/>
      <c r="X476" s="943">
        <v>7</v>
      </c>
      <c r="Y476" s="906"/>
      <c r="Z476" s="943">
        <v>3579</v>
      </c>
      <c r="AA476" s="979"/>
      <c r="AB476" s="943">
        <v>68</v>
      </c>
      <c r="AC476" s="979"/>
      <c r="AD476" s="943">
        <v>14159</v>
      </c>
      <c r="AE476" s="906"/>
      <c r="AF476" s="1090">
        <v>2</v>
      </c>
      <c r="AG476" s="906"/>
      <c r="AH476" s="1090">
        <v>298</v>
      </c>
      <c r="AI476" s="1026"/>
    </row>
    <row r="477" spans="1:35" ht="15.75" customHeight="1">
      <c r="A477" s="264" t="s">
        <v>601</v>
      </c>
      <c r="B477" s="893"/>
      <c r="C477" s="897"/>
      <c r="D477" s="943">
        <v>1360</v>
      </c>
      <c r="E477" s="906"/>
      <c r="F477" s="943">
        <v>689410</v>
      </c>
      <c r="G477" s="906"/>
      <c r="H477" s="943">
        <v>54</v>
      </c>
      <c r="I477" s="906"/>
      <c r="J477" s="943">
        <v>48947</v>
      </c>
      <c r="K477" s="906"/>
      <c r="L477" s="943">
        <v>0</v>
      </c>
      <c r="M477" s="906"/>
      <c r="N477" s="943">
        <v>0</v>
      </c>
      <c r="O477" s="906"/>
      <c r="P477" s="943">
        <v>1218</v>
      </c>
      <c r="Q477" s="906"/>
      <c r="R477" s="943">
        <v>611558</v>
      </c>
      <c r="S477" s="906"/>
      <c r="T477" s="943">
        <v>16</v>
      </c>
      <c r="U477" s="979"/>
      <c r="V477" s="943">
        <v>11755</v>
      </c>
      <c r="W477" s="906"/>
      <c r="X477" s="943">
        <v>7</v>
      </c>
      <c r="Y477" s="906"/>
      <c r="Z477" s="943">
        <v>3579</v>
      </c>
      <c r="AA477" s="979"/>
      <c r="AB477" s="943">
        <v>62</v>
      </c>
      <c r="AC477" s="979"/>
      <c r="AD477" s="943">
        <v>13053</v>
      </c>
      <c r="AE477" s="906"/>
      <c r="AF477" s="1090">
        <v>3</v>
      </c>
      <c r="AG477" s="906"/>
      <c r="AH477" s="1090">
        <v>518</v>
      </c>
      <c r="AI477" s="1026"/>
    </row>
    <row r="478" spans="1:35" ht="15.75" customHeight="1">
      <c r="A478" s="264" t="s">
        <v>602</v>
      </c>
      <c r="B478" s="893"/>
      <c r="C478" s="897"/>
      <c r="D478" s="943">
        <v>1392</v>
      </c>
      <c r="E478" s="906"/>
      <c r="F478" s="943">
        <v>717755</v>
      </c>
      <c r="G478" s="906"/>
      <c r="H478" s="943">
        <v>54</v>
      </c>
      <c r="I478" s="906"/>
      <c r="J478" s="943">
        <v>48746</v>
      </c>
      <c r="K478" s="906"/>
      <c r="L478" s="943">
        <v>0</v>
      </c>
      <c r="M478" s="906"/>
      <c r="N478" s="943">
        <v>0</v>
      </c>
      <c r="O478" s="906"/>
      <c r="P478" s="943">
        <v>1256</v>
      </c>
      <c r="Q478" s="906"/>
      <c r="R478" s="943">
        <v>641825</v>
      </c>
      <c r="S478" s="906"/>
      <c r="T478" s="943">
        <v>15</v>
      </c>
      <c r="U478" s="979"/>
      <c r="V478" s="943">
        <v>11600</v>
      </c>
      <c r="W478" s="906"/>
      <c r="X478" s="943">
        <v>5</v>
      </c>
      <c r="Y478" s="906"/>
      <c r="Z478" s="943">
        <v>2395</v>
      </c>
      <c r="AA478" s="979"/>
      <c r="AB478" s="943">
        <v>61</v>
      </c>
      <c r="AC478" s="979"/>
      <c r="AD478" s="943">
        <v>12961</v>
      </c>
      <c r="AE478" s="906"/>
      <c r="AF478" s="1090">
        <v>1</v>
      </c>
      <c r="AG478" s="906"/>
      <c r="AH478" s="1090">
        <v>228</v>
      </c>
      <c r="AI478" s="1026"/>
    </row>
    <row r="479" spans="1:35" ht="15.75" customHeight="1">
      <c r="A479" s="264" t="s">
        <v>603</v>
      </c>
      <c r="B479" s="893"/>
      <c r="C479" s="897"/>
      <c r="D479" s="943">
        <v>1396</v>
      </c>
      <c r="E479" s="906"/>
      <c r="F479" s="943">
        <v>729126</v>
      </c>
      <c r="G479" s="906"/>
      <c r="H479" s="943">
        <v>52</v>
      </c>
      <c r="I479" s="906"/>
      <c r="J479" s="943">
        <v>47275</v>
      </c>
      <c r="K479" s="906"/>
      <c r="L479" s="943">
        <v>0</v>
      </c>
      <c r="M479" s="906"/>
      <c r="N479" s="943">
        <v>0</v>
      </c>
      <c r="O479" s="906"/>
      <c r="P479" s="943">
        <v>1262</v>
      </c>
      <c r="Q479" s="906"/>
      <c r="R479" s="943">
        <v>656018</v>
      </c>
      <c r="S479" s="906"/>
      <c r="T479" s="943">
        <v>14</v>
      </c>
      <c r="U479" s="979"/>
      <c r="V479" s="943">
        <v>11083</v>
      </c>
      <c r="W479" s="906"/>
      <c r="X479" s="943">
        <v>3</v>
      </c>
      <c r="Y479" s="906"/>
      <c r="Z479" s="943">
        <v>1309</v>
      </c>
      <c r="AA479" s="979"/>
      <c r="AB479" s="943">
        <v>61</v>
      </c>
      <c r="AC479" s="979"/>
      <c r="AD479" s="943">
        <v>12753</v>
      </c>
      <c r="AE479" s="906"/>
      <c r="AF479" s="1090">
        <v>4</v>
      </c>
      <c r="AG479" s="906"/>
      <c r="AH479" s="1090">
        <v>688</v>
      </c>
      <c r="AI479" s="1026"/>
    </row>
    <row r="480" spans="1:35" ht="15.75" customHeight="1">
      <c r="A480" s="264" t="s">
        <v>604</v>
      </c>
      <c r="B480" s="893"/>
      <c r="C480" s="897"/>
      <c r="D480" s="943">
        <v>1400</v>
      </c>
      <c r="E480" s="906"/>
      <c r="F480" s="943">
        <v>738150</v>
      </c>
      <c r="G480" s="906"/>
      <c r="H480" s="943">
        <v>51</v>
      </c>
      <c r="I480" s="906"/>
      <c r="J480" s="943">
        <v>44922</v>
      </c>
      <c r="K480" s="906"/>
      <c r="L480" s="943">
        <v>0</v>
      </c>
      <c r="M480" s="906"/>
      <c r="N480" s="943">
        <v>0</v>
      </c>
      <c r="O480" s="906"/>
      <c r="P480" s="943">
        <v>1259</v>
      </c>
      <c r="Q480" s="906"/>
      <c r="R480" s="943">
        <v>661580</v>
      </c>
      <c r="S480" s="906"/>
      <c r="T480" s="943">
        <v>18</v>
      </c>
      <c r="U480" s="979"/>
      <c r="V480" s="943">
        <v>14139</v>
      </c>
      <c r="W480" s="906"/>
      <c r="X480" s="943">
        <v>3</v>
      </c>
      <c r="Y480" s="906"/>
      <c r="Z480" s="943">
        <v>1297</v>
      </c>
      <c r="AA480" s="979"/>
      <c r="AB480" s="943">
        <v>65</v>
      </c>
      <c r="AC480" s="979"/>
      <c r="AD480" s="943">
        <v>15624</v>
      </c>
      <c r="AE480" s="906"/>
      <c r="AF480" s="1090">
        <v>4</v>
      </c>
      <c r="AG480" s="906"/>
      <c r="AH480" s="1090">
        <v>588</v>
      </c>
      <c r="AI480" s="1026"/>
    </row>
    <row r="481" spans="1:35" ht="15.75" customHeight="1">
      <c r="A481" s="264" t="s">
        <v>605</v>
      </c>
      <c r="B481" s="264"/>
      <c r="C481" s="264"/>
      <c r="D481" s="943">
        <v>1400</v>
      </c>
      <c r="E481" s="979"/>
      <c r="F481" s="944">
        <v>744655</v>
      </c>
      <c r="G481" s="944"/>
      <c r="H481" s="943">
        <v>51</v>
      </c>
      <c r="I481" s="979"/>
      <c r="J481" s="944">
        <v>45711</v>
      </c>
      <c r="K481" s="944"/>
      <c r="L481" s="943">
        <v>0</v>
      </c>
      <c r="M481" s="979"/>
      <c r="N481" s="943">
        <v>0</v>
      </c>
      <c r="O481" s="979"/>
      <c r="P481" s="943">
        <v>1264</v>
      </c>
      <c r="Q481" s="979"/>
      <c r="R481" s="943">
        <v>669693</v>
      </c>
      <c r="S481" s="979"/>
      <c r="T481" s="943">
        <v>16</v>
      </c>
      <c r="U481" s="979"/>
      <c r="V481" s="944">
        <v>12278</v>
      </c>
      <c r="W481" s="944"/>
      <c r="X481" s="943">
        <v>4</v>
      </c>
      <c r="Y481" s="979"/>
      <c r="Z481" s="943">
        <v>1745</v>
      </c>
      <c r="AA481" s="979"/>
      <c r="AB481" s="943">
        <v>62</v>
      </c>
      <c r="AC481" s="979"/>
      <c r="AD481" s="1001">
        <v>14701</v>
      </c>
      <c r="AE481" s="1001"/>
      <c r="AF481" s="1090">
        <v>3</v>
      </c>
      <c r="AG481" s="906"/>
      <c r="AH481" s="1090">
        <v>527</v>
      </c>
      <c r="AI481" s="990"/>
    </row>
    <row r="482" spans="1:35" ht="15.75" customHeight="1">
      <c r="A482" s="238" t="s">
        <v>707</v>
      </c>
      <c r="B482" s="239"/>
      <c r="C482" s="239"/>
      <c r="D482" s="941">
        <v>1401</v>
      </c>
      <c r="E482" s="941"/>
      <c r="F482" s="941">
        <v>757834</v>
      </c>
      <c r="G482" s="941"/>
      <c r="H482" s="941">
        <v>50</v>
      </c>
      <c r="I482" s="941"/>
      <c r="J482" s="941">
        <v>44032</v>
      </c>
      <c r="K482" s="941"/>
      <c r="L482" s="941">
        <v>0</v>
      </c>
      <c r="M482" s="941"/>
      <c r="N482" s="943">
        <v>0</v>
      </c>
      <c r="O482" s="979"/>
      <c r="P482" s="941">
        <v>1267</v>
      </c>
      <c r="Q482" s="941"/>
      <c r="R482" s="943">
        <v>682110</v>
      </c>
      <c r="S482" s="979"/>
      <c r="T482" s="943">
        <v>20</v>
      </c>
      <c r="U482" s="979"/>
      <c r="V482" s="941">
        <v>15913</v>
      </c>
      <c r="W482" s="941"/>
      <c r="X482" s="941">
        <v>4</v>
      </c>
      <c r="Y482" s="941"/>
      <c r="Z482" s="943">
        <v>1745</v>
      </c>
      <c r="AA482" s="979"/>
      <c r="AB482" s="943">
        <v>59</v>
      </c>
      <c r="AC482" s="979"/>
      <c r="AD482" s="941">
        <v>13814</v>
      </c>
      <c r="AE482" s="941"/>
      <c r="AF482" s="1090">
        <v>1</v>
      </c>
      <c r="AG482" s="906"/>
      <c r="AH482" s="1090">
        <v>220</v>
      </c>
      <c r="AI482" s="990"/>
    </row>
    <row r="483" spans="1:35" ht="15.75" customHeight="1">
      <c r="A483" s="238" t="s">
        <v>733</v>
      </c>
      <c r="B483" s="239"/>
      <c r="C483" s="239"/>
      <c r="D483" s="941">
        <v>1378</v>
      </c>
      <c r="E483" s="941"/>
      <c r="F483" s="941">
        <v>754719</v>
      </c>
      <c r="G483" s="941"/>
      <c r="H483" s="941">
        <v>46</v>
      </c>
      <c r="I483" s="941"/>
      <c r="J483" s="941">
        <v>40334</v>
      </c>
      <c r="K483" s="941"/>
      <c r="L483" s="941">
        <v>0</v>
      </c>
      <c r="M483" s="941"/>
      <c r="N483" s="943">
        <v>0</v>
      </c>
      <c r="O483" s="979"/>
      <c r="P483" s="941">
        <v>1255</v>
      </c>
      <c r="Q483" s="941"/>
      <c r="R483" s="943">
        <v>683395</v>
      </c>
      <c r="S483" s="979"/>
      <c r="T483" s="943">
        <v>21</v>
      </c>
      <c r="U483" s="979"/>
      <c r="V483" s="941">
        <v>17112</v>
      </c>
      <c r="W483" s="941"/>
      <c r="X483" s="941">
        <v>4</v>
      </c>
      <c r="Y483" s="941"/>
      <c r="Z483" s="943">
        <v>1740</v>
      </c>
      <c r="AA483" s="979"/>
      <c r="AB483" s="943">
        <v>52</v>
      </c>
      <c r="AC483" s="979"/>
      <c r="AD483" s="941">
        <v>12138</v>
      </c>
      <c r="AE483" s="941"/>
      <c r="AF483" s="1090">
        <v>0</v>
      </c>
      <c r="AG483" s="906"/>
      <c r="AH483" s="1090">
        <v>0</v>
      </c>
      <c r="AI483" s="990"/>
    </row>
    <row r="484" spans="1:35" ht="15.75" customHeight="1">
      <c r="A484" s="238" t="s">
        <v>746</v>
      </c>
      <c r="B484" s="239"/>
      <c r="C484" s="239"/>
      <c r="D484" s="1001">
        <v>1361</v>
      </c>
      <c r="E484" s="979"/>
      <c r="F484" s="1001">
        <v>750649</v>
      </c>
      <c r="G484" s="979"/>
      <c r="H484" s="1001">
        <v>46</v>
      </c>
      <c r="I484" s="979"/>
      <c r="J484" s="1001">
        <v>40334</v>
      </c>
      <c r="K484" s="979"/>
      <c r="L484" s="1001">
        <v>0</v>
      </c>
      <c r="M484" s="979"/>
      <c r="N484" s="1001">
        <v>0</v>
      </c>
      <c r="O484" s="979"/>
      <c r="P484" s="1001">
        <v>1241</v>
      </c>
      <c r="Q484" s="979"/>
      <c r="R484" s="1001">
        <v>682614</v>
      </c>
      <c r="S484" s="979"/>
      <c r="T484" s="943">
        <v>17</v>
      </c>
      <c r="U484" s="979"/>
      <c r="V484" s="1001">
        <v>14052</v>
      </c>
      <c r="W484" s="979"/>
      <c r="X484" s="1001">
        <v>5</v>
      </c>
      <c r="Y484" s="979"/>
      <c r="Z484" s="943">
        <v>2147</v>
      </c>
      <c r="AA484" s="979"/>
      <c r="AB484" s="943">
        <v>47</v>
      </c>
      <c r="AC484" s="979"/>
      <c r="AD484" s="1001">
        <v>10610</v>
      </c>
      <c r="AE484" s="979"/>
      <c r="AF484" s="1090">
        <v>5</v>
      </c>
      <c r="AG484" s="906"/>
      <c r="AH484" s="990">
        <v>892</v>
      </c>
      <c r="AI484" s="990"/>
    </row>
    <row r="485" spans="1:35" ht="15.75" customHeight="1">
      <c r="A485" s="238" t="s">
        <v>795</v>
      </c>
      <c r="B485" s="239"/>
      <c r="C485" s="239"/>
      <c r="D485" s="941">
        <v>1372</v>
      </c>
      <c r="E485" s="941"/>
      <c r="F485" s="941">
        <v>763525</v>
      </c>
      <c r="G485" s="941"/>
      <c r="H485" s="941">
        <v>46</v>
      </c>
      <c r="I485" s="941"/>
      <c r="J485" s="941">
        <v>40532</v>
      </c>
      <c r="K485" s="941"/>
      <c r="L485" s="941">
        <v>0</v>
      </c>
      <c r="M485" s="941"/>
      <c r="N485" s="943">
        <v>0</v>
      </c>
      <c r="O485" s="979"/>
      <c r="P485" s="941">
        <v>1260</v>
      </c>
      <c r="Q485" s="941"/>
      <c r="R485" s="943">
        <v>697692</v>
      </c>
      <c r="S485" s="979"/>
      <c r="T485" s="943">
        <v>16</v>
      </c>
      <c r="U485" s="979"/>
      <c r="V485" s="941">
        <v>13032</v>
      </c>
      <c r="W485" s="941"/>
      <c r="X485" s="941">
        <v>5</v>
      </c>
      <c r="Y485" s="941"/>
      <c r="Z485" s="943">
        <v>2147</v>
      </c>
      <c r="AA485" s="979"/>
      <c r="AB485" s="943">
        <v>45</v>
      </c>
      <c r="AC485" s="979"/>
      <c r="AD485" s="941">
        <v>10122</v>
      </c>
      <c r="AE485" s="941"/>
      <c r="AF485" s="1090">
        <v>0</v>
      </c>
      <c r="AG485" s="906"/>
      <c r="AH485" s="1090">
        <v>0</v>
      </c>
      <c r="AI485" s="990"/>
    </row>
    <row r="486" spans="1:35" ht="15.75" customHeight="1">
      <c r="A486" s="238" t="s">
        <v>794</v>
      </c>
      <c r="B486" s="239"/>
      <c r="C486" s="239"/>
      <c r="D486" s="779">
        <v>1380</v>
      </c>
      <c r="E486" s="779"/>
      <c r="F486" s="779">
        <v>776574</v>
      </c>
      <c r="G486" s="779"/>
      <c r="H486" s="779">
        <v>48</v>
      </c>
      <c r="I486" s="779"/>
      <c r="J486" s="779">
        <v>42117</v>
      </c>
      <c r="K486" s="779"/>
      <c r="L486" s="779">
        <v>0</v>
      </c>
      <c r="M486" s="779"/>
      <c r="N486" s="775">
        <v>0</v>
      </c>
      <c r="O486" s="776"/>
      <c r="P486" s="779">
        <v>1275</v>
      </c>
      <c r="Q486" s="779"/>
      <c r="R486" s="775">
        <v>713177</v>
      </c>
      <c r="S486" s="776"/>
      <c r="T486" s="775">
        <v>14</v>
      </c>
      <c r="U486" s="776"/>
      <c r="V486" s="779">
        <v>11220</v>
      </c>
      <c r="W486" s="779"/>
      <c r="X486" s="779">
        <v>4</v>
      </c>
      <c r="Y486" s="779"/>
      <c r="Z486" s="775">
        <v>1767</v>
      </c>
      <c r="AA486" s="776"/>
      <c r="AB486" s="775">
        <v>39</v>
      </c>
      <c r="AC486" s="776"/>
      <c r="AD486" s="779">
        <v>8293</v>
      </c>
      <c r="AE486" s="779"/>
      <c r="AF486" s="251">
        <v>0</v>
      </c>
      <c r="AG486" s="252"/>
      <c r="AH486" s="251">
        <v>0</v>
      </c>
      <c r="AI486" s="265"/>
    </row>
    <row r="487" spans="1:35" ht="15.75" customHeight="1" thickBot="1">
      <c r="A487" s="266" t="s">
        <v>548</v>
      </c>
      <c r="B487" s="253"/>
      <c r="C487" s="253"/>
      <c r="D487" s="249">
        <v>1402</v>
      </c>
      <c r="E487" s="250"/>
      <c r="F487" s="249">
        <v>796842</v>
      </c>
      <c r="G487" s="250"/>
      <c r="H487" s="249">
        <v>49</v>
      </c>
      <c r="I487" s="250"/>
      <c r="J487" s="249">
        <v>42833</v>
      </c>
      <c r="K487" s="250"/>
      <c r="L487" s="781">
        <v>0</v>
      </c>
      <c r="M487" s="781"/>
      <c r="N487" s="781">
        <v>0</v>
      </c>
      <c r="O487" s="781"/>
      <c r="P487" s="781">
        <v>1298</v>
      </c>
      <c r="Q487" s="781"/>
      <c r="R487" s="781">
        <v>731837</v>
      </c>
      <c r="S487" s="781"/>
      <c r="T487" s="781">
        <v>18</v>
      </c>
      <c r="U487" s="781"/>
      <c r="V487" s="781">
        <v>13640</v>
      </c>
      <c r="W487" s="781"/>
      <c r="X487" s="781">
        <v>4</v>
      </c>
      <c r="Y487" s="781"/>
      <c r="Z487" s="781">
        <v>1767</v>
      </c>
      <c r="AA487" s="781"/>
      <c r="AB487" s="249">
        <v>33</v>
      </c>
      <c r="AC487" s="780"/>
      <c r="AD487" s="781">
        <v>6765</v>
      </c>
      <c r="AE487" s="781"/>
      <c r="AF487" s="782">
        <v>0</v>
      </c>
      <c r="AG487" s="782"/>
      <c r="AH487" s="248">
        <v>0</v>
      </c>
      <c r="AI487" s="248"/>
    </row>
    <row r="488" spans="1:35" ht="15.75" customHeight="1">
      <c r="A488" s="264"/>
      <c r="B488" s="264"/>
      <c r="C488" s="264"/>
      <c r="D488" s="990"/>
      <c r="E488" s="990"/>
      <c r="F488" s="990"/>
      <c r="G488" s="990"/>
      <c r="H488" s="990"/>
      <c r="I488" s="990"/>
      <c r="J488" s="990"/>
      <c r="K488" s="990"/>
      <c r="L488" s="990"/>
      <c r="M488" s="990"/>
      <c r="N488" s="990"/>
      <c r="O488" s="990"/>
      <c r="P488" s="990"/>
      <c r="Q488" s="990"/>
      <c r="R488" s="21"/>
      <c r="S488" s="21"/>
      <c r="T488" s="990"/>
      <c r="U488" s="990"/>
      <c r="V488" s="990"/>
      <c r="W488" s="990"/>
      <c r="X488" s="21" t="s">
        <v>898</v>
      </c>
      <c r="Y488" s="21"/>
      <c r="Z488" s="21"/>
      <c r="AA488" s="21"/>
      <c r="AB488" s="21"/>
      <c r="AC488" s="21"/>
      <c r="AD488" s="21"/>
      <c r="AE488" s="21"/>
      <c r="AF488" s="21"/>
      <c r="AG488" s="21"/>
      <c r="AH488" s="21"/>
      <c r="AI488" s="21"/>
    </row>
    <row r="489" spans="1:38" ht="15.75" customHeight="1" thickBot="1">
      <c r="A489" s="1047" t="s">
        <v>284</v>
      </c>
      <c r="B489" s="1047"/>
      <c r="C489" s="1047"/>
      <c r="D489" s="1047"/>
      <c r="E489" s="1047"/>
      <c r="F489" s="1047"/>
      <c r="G489" s="1047"/>
      <c r="AB489" s="61" t="s">
        <v>476</v>
      </c>
      <c r="AE489" s="61"/>
      <c r="AF489" s="61"/>
      <c r="AG489" s="61"/>
      <c r="AH489" s="61"/>
      <c r="AI489" s="61"/>
      <c r="AJ489" s="43"/>
      <c r="AK489" s="43"/>
      <c r="AL489" s="43"/>
    </row>
    <row r="490" spans="1:38" ht="16.5" customHeight="1">
      <c r="A490" s="937" t="s">
        <v>543</v>
      </c>
      <c r="B490" s="938"/>
      <c r="C490" s="1055" t="s">
        <v>73</v>
      </c>
      <c r="D490" s="1055"/>
      <c r="E490" s="1052" t="s">
        <v>285</v>
      </c>
      <c r="F490" s="1053"/>
      <c r="G490" s="1054"/>
      <c r="H490" s="255" t="s">
        <v>286</v>
      </c>
      <c r="I490" s="256"/>
      <c r="J490" s="666"/>
      <c r="K490" s="548" t="s">
        <v>292</v>
      </c>
      <c r="L490" s="549"/>
      <c r="M490" s="584"/>
      <c r="N490" s="255" t="s">
        <v>287</v>
      </c>
      <c r="O490" s="256"/>
      <c r="P490" s="666"/>
      <c r="Q490" s="697" t="s">
        <v>293</v>
      </c>
      <c r="R490" s="697"/>
      <c r="S490" s="697"/>
      <c r="T490" s="548" t="s">
        <v>760</v>
      </c>
      <c r="U490" s="549"/>
      <c r="V490" s="584"/>
      <c r="W490" s="697" t="s">
        <v>755</v>
      </c>
      <c r="X490" s="697"/>
      <c r="Y490" s="697"/>
      <c r="Z490" s="255" t="s">
        <v>288</v>
      </c>
      <c r="AA490" s="256"/>
      <c r="AB490" s="666"/>
      <c r="AC490" s="312" t="s">
        <v>289</v>
      </c>
      <c r="AD490" s="312"/>
      <c r="AE490" s="1052" t="s">
        <v>291</v>
      </c>
      <c r="AF490" s="1053"/>
      <c r="AG490" s="1054"/>
      <c r="AH490" s="1055" t="s">
        <v>290</v>
      </c>
      <c r="AI490" s="1052"/>
      <c r="AJ490" s="21"/>
      <c r="AK490" s="21"/>
      <c r="AL490" s="21"/>
    </row>
    <row r="491" spans="1:35" ht="16.5" customHeight="1">
      <c r="A491" s="939"/>
      <c r="B491" s="940"/>
      <c r="C491" s="968"/>
      <c r="D491" s="968"/>
      <c r="E491" s="933"/>
      <c r="F491" s="934"/>
      <c r="G491" s="935"/>
      <c r="H491" s="257"/>
      <c r="I491" s="258"/>
      <c r="J491" s="268"/>
      <c r="K491" s="552"/>
      <c r="L491" s="553"/>
      <c r="M491" s="586"/>
      <c r="N491" s="257"/>
      <c r="O491" s="258"/>
      <c r="P491" s="268"/>
      <c r="Q491" s="558"/>
      <c r="R491" s="558"/>
      <c r="S491" s="558"/>
      <c r="T491" s="552"/>
      <c r="U491" s="553"/>
      <c r="V491" s="586"/>
      <c r="W491" s="558"/>
      <c r="X491" s="558"/>
      <c r="Y491" s="558"/>
      <c r="Z491" s="257"/>
      <c r="AA491" s="258"/>
      <c r="AB491" s="268"/>
      <c r="AC491" s="313"/>
      <c r="AD491" s="313"/>
      <c r="AE491" s="933"/>
      <c r="AF491" s="934"/>
      <c r="AG491" s="935"/>
      <c r="AH491" s="968"/>
      <c r="AI491" s="933"/>
    </row>
    <row r="492" spans="1:35" ht="16.5" customHeight="1">
      <c r="A492" s="668" t="s">
        <v>892</v>
      </c>
      <c r="B492" s="651"/>
      <c r="C492" s="927">
        <v>57</v>
      </c>
      <c r="D492" s="929"/>
      <c r="E492" s="927">
        <v>11</v>
      </c>
      <c r="F492" s="928"/>
      <c r="G492" s="929"/>
      <c r="H492" s="927">
        <v>6</v>
      </c>
      <c r="I492" s="928"/>
      <c r="J492" s="929"/>
      <c r="K492" s="927" t="s">
        <v>621</v>
      </c>
      <c r="L492" s="928"/>
      <c r="M492" s="929"/>
      <c r="N492" s="927">
        <v>24</v>
      </c>
      <c r="O492" s="928"/>
      <c r="P492" s="929"/>
      <c r="Q492" s="936">
        <v>4</v>
      </c>
      <c r="R492" s="936"/>
      <c r="S492" s="936"/>
      <c r="T492" s="927">
        <v>3</v>
      </c>
      <c r="U492" s="928"/>
      <c r="V492" s="929"/>
      <c r="W492" s="927">
        <v>1</v>
      </c>
      <c r="X492" s="928"/>
      <c r="Y492" s="929"/>
      <c r="Z492" s="927" t="s">
        <v>621</v>
      </c>
      <c r="AA492" s="928"/>
      <c r="AB492" s="929"/>
      <c r="AC492" s="927" t="s">
        <v>621</v>
      </c>
      <c r="AD492" s="929"/>
      <c r="AE492" s="927">
        <v>2</v>
      </c>
      <c r="AF492" s="928"/>
      <c r="AG492" s="929"/>
      <c r="AH492" s="936">
        <v>6</v>
      </c>
      <c r="AI492" s="927"/>
    </row>
    <row r="493" spans="1:35" ht="16.5" customHeight="1">
      <c r="A493" s="788"/>
      <c r="B493" s="386"/>
      <c r="C493" s="933"/>
      <c r="D493" s="935"/>
      <c r="E493" s="1048">
        <v>19.3</v>
      </c>
      <c r="F493" s="1049"/>
      <c r="G493" s="1050"/>
      <c r="H493" s="933">
        <v>10.5</v>
      </c>
      <c r="I493" s="934"/>
      <c r="J493" s="935"/>
      <c r="K493" s="933"/>
      <c r="L493" s="934"/>
      <c r="M493" s="935"/>
      <c r="N493" s="933">
        <v>42.1</v>
      </c>
      <c r="O493" s="934"/>
      <c r="P493" s="935"/>
      <c r="Q493" s="968">
        <v>7</v>
      </c>
      <c r="R493" s="968"/>
      <c r="S493" s="968"/>
      <c r="T493" s="933">
        <v>5.3</v>
      </c>
      <c r="U493" s="934"/>
      <c r="V493" s="935"/>
      <c r="W493" s="933">
        <v>1.8</v>
      </c>
      <c r="X493" s="934"/>
      <c r="Y493" s="935"/>
      <c r="Z493" s="933"/>
      <c r="AA493" s="934"/>
      <c r="AB493" s="935"/>
      <c r="AC493" s="933"/>
      <c r="AD493" s="935"/>
      <c r="AE493" s="933">
        <v>3.5</v>
      </c>
      <c r="AF493" s="934"/>
      <c r="AG493" s="935"/>
      <c r="AH493" s="968">
        <v>10.5</v>
      </c>
      <c r="AI493" s="933"/>
    </row>
    <row r="494" spans="1:35" ht="16.5" customHeight="1">
      <c r="A494" s="922" t="s">
        <v>600</v>
      </c>
      <c r="B494" s="895"/>
      <c r="C494" s="927">
        <v>63</v>
      </c>
      <c r="D494" s="929"/>
      <c r="E494" s="927">
        <v>18</v>
      </c>
      <c r="F494" s="928"/>
      <c r="G494" s="929"/>
      <c r="H494" s="927">
        <v>14</v>
      </c>
      <c r="I494" s="928"/>
      <c r="J494" s="929"/>
      <c r="K494" s="927">
        <v>1</v>
      </c>
      <c r="L494" s="928"/>
      <c r="M494" s="929"/>
      <c r="N494" s="927">
        <v>14</v>
      </c>
      <c r="O494" s="928"/>
      <c r="P494" s="929"/>
      <c r="Q494" s="936">
        <v>9</v>
      </c>
      <c r="R494" s="936"/>
      <c r="S494" s="936"/>
      <c r="T494" s="927">
        <v>1</v>
      </c>
      <c r="U494" s="928"/>
      <c r="V494" s="929"/>
      <c r="W494" s="927">
        <v>1</v>
      </c>
      <c r="X494" s="928"/>
      <c r="Y494" s="929"/>
      <c r="Z494" s="927" t="s">
        <v>621</v>
      </c>
      <c r="AA494" s="928"/>
      <c r="AB494" s="929"/>
      <c r="AC494" s="927" t="s">
        <v>621</v>
      </c>
      <c r="AD494" s="929"/>
      <c r="AE494" s="927">
        <v>3</v>
      </c>
      <c r="AF494" s="928"/>
      <c r="AG494" s="929"/>
      <c r="AH494" s="936">
        <v>2</v>
      </c>
      <c r="AI494" s="927"/>
    </row>
    <row r="495" spans="1:35" ht="16.5" customHeight="1">
      <c r="A495" s="946"/>
      <c r="B495" s="947"/>
      <c r="C495" s="933"/>
      <c r="D495" s="935"/>
      <c r="E495" s="1114">
        <v>28.6</v>
      </c>
      <c r="F495" s="1115"/>
      <c r="G495" s="1116"/>
      <c r="H495" s="933">
        <v>22.2</v>
      </c>
      <c r="I495" s="934"/>
      <c r="J495" s="935"/>
      <c r="K495" s="933"/>
      <c r="L495" s="934"/>
      <c r="M495" s="935"/>
      <c r="N495" s="933">
        <v>22.2</v>
      </c>
      <c r="O495" s="934"/>
      <c r="P495" s="935"/>
      <c r="Q495" s="968">
        <v>14.3</v>
      </c>
      <c r="R495" s="968"/>
      <c r="S495" s="968"/>
      <c r="T495" s="933">
        <v>1.6</v>
      </c>
      <c r="U495" s="934"/>
      <c r="V495" s="935"/>
      <c r="W495" s="933">
        <v>1.6</v>
      </c>
      <c r="X495" s="934"/>
      <c r="Y495" s="935"/>
      <c r="Z495" s="933"/>
      <c r="AA495" s="934"/>
      <c r="AB495" s="935"/>
      <c r="AC495" s="933"/>
      <c r="AD495" s="935"/>
      <c r="AE495" s="933">
        <v>4.8</v>
      </c>
      <c r="AF495" s="934"/>
      <c r="AG495" s="935"/>
      <c r="AH495" s="968">
        <v>3.2</v>
      </c>
      <c r="AI495" s="933"/>
    </row>
    <row r="496" spans="1:35" ht="16.5" customHeight="1">
      <c r="A496" s="922" t="s">
        <v>601</v>
      </c>
      <c r="B496" s="895"/>
      <c r="C496" s="927">
        <v>60</v>
      </c>
      <c r="D496" s="929"/>
      <c r="E496" s="927">
        <v>13</v>
      </c>
      <c r="F496" s="928"/>
      <c r="G496" s="929"/>
      <c r="H496" s="927">
        <v>11</v>
      </c>
      <c r="I496" s="928"/>
      <c r="J496" s="929"/>
      <c r="K496" s="927" t="s">
        <v>621</v>
      </c>
      <c r="L496" s="928"/>
      <c r="M496" s="929"/>
      <c r="N496" s="927">
        <v>19</v>
      </c>
      <c r="O496" s="928"/>
      <c r="P496" s="929"/>
      <c r="Q496" s="927">
        <v>8</v>
      </c>
      <c r="R496" s="928"/>
      <c r="S496" s="929"/>
      <c r="T496" s="927" t="s">
        <v>621</v>
      </c>
      <c r="U496" s="928"/>
      <c r="V496" s="929"/>
      <c r="W496" s="927">
        <v>3</v>
      </c>
      <c r="X496" s="928"/>
      <c r="Y496" s="929"/>
      <c r="Z496" s="927" t="s">
        <v>621</v>
      </c>
      <c r="AA496" s="928"/>
      <c r="AB496" s="929"/>
      <c r="AC496" s="927" t="s">
        <v>621</v>
      </c>
      <c r="AD496" s="929"/>
      <c r="AE496" s="927" t="s">
        <v>621</v>
      </c>
      <c r="AF496" s="928"/>
      <c r="AG496" s="929"/>
      <c r="AH496" s="927">
        <v>6</v>
      </c>
      <c r="AI496" s="928"/>
    </row>
    <row r="497" spans="1:35" ht="16.5" customHeight="1">
      <c r="A497" s="946"/>
      <c r="B497" s="947"/>
      <c r="C497" s="933"/>
      <c r="D497" s="935"/>
      <c r="E497" s="933">
        <v>21.7</v>
      </c>
      <c r="F497" s="934"/>
      <c r="G497" s="935"/>
      <c r="H497" s="933">
        <v>18.3</v>
      </c>
      <c r="I497" s="934"/>
      <c r="J497" s="935"/>
      <c r="K497" s="933"/>
      <c r="L497" s="934"/>
      <c r="M497" s="935"/>
      <c r="N497" s="933">
        <v>31.7</v>
      </c>
      <c r="O497" s="934"/>
      <c r="P497" s="935"/>
      <c r="Q497" s="933">
        <v>13.3</v>
      </c>
      <c r="R497" s="934"/>
      <c r="S497" s="935"/>
      <c r="T497" s="933"/>
      <c r="U497" s="934"/>
      <c r="V497" s="935"/>
      <c r="W497" s="933">
        <v>5</v>
      </c>
      <c r="X497" s="934"/>
      <c r="Y497" s="935"/>
      <c r="Z497" s="933"/>
      <c r="AA497" s="934"/>
      <c r="AB497" s="935"/>
      <c r="AC497" s="933"/>
      <c r="AD497" s="935"/>
      <c r="AE497" s="933"/>
      <c r="AF497" s="934"/>
      <c r="AG497" s="935"/>
      <c r="AH497" s="933">
        <v>10</v>
      </c>
      <c r="AI497" s="934"/>
    </row>
    <row r="498" spans="1:35" ht="16.5" customHeight="1">
      <c r="A498" s="922" t="s">
        <v>602</v>
      </c>
      <c r="B498" s="895"/>
      <c r="C498" s="927">
        <v>55</v>
      </c>
      <c r="D498" s="929"/>
      <c r="E498" s="927">
        <v>15</v>
      </c>
      <c r="F498" s="928"/>
      <c r="G498" s="929"/>
      <c r="H498" s="927">
        <v>6</v>
      </c>
      <c r="I498" s="928"/>
      <c r="J498" s="929"/>
      <c r="K498" s="927" t="s">
        <v>621</v>
      </c>
      <c r="L498" s="928"/>
      <c r="M498" s="929"/>
      <c r="N498" s="927">
        <v>13</v>
      </c>
      <c r="O498" s="928"/>
      <c r="P498" s="929"/>
      <c r="Q498" s="936">
        <v>10</v>
      </c>
      <c r="R498" s="936"/>
      <c r="S498" s="936"/>
      <c r="T498" s="927">
        <v>4</v>
      </c>
      <c r="U498" s="928"/>
      <c r="V498" s="929"/>
      <c r="W498" s="936">
        <v>1</v>
      </c>
      <c r="X498" s="936"/>
      <c r="Y498" s="936"/>
      <c r="Z498" s="927" t="s">
        <v>621</v>
      </c>
      <c r="AA498" s="928"/>
      <c r="AB498" s="929"/>
      <c r="AC498" s="927">
        <v>1</v>
      </c>
      <c r="AD498" s="929"/>
      <c r="AE498" s="927">
        <v>1</v>
      </c>
      <c r="AF498" s="928"/>
      <c r="AG498" s="929"/>
      <c r="AH498" s="936">
        <v>4</v>
      </c>
      <c r="AI498" s="927"/>
    </row>
    <row r="499" spans="1:35" ht="16.5" customHeight="1">
      <c r="A499" s="946"/>
      <c r="B499" s="947"/>
      <c r="C499" s="933"/>
      <c r="D499" s="935"/>
      <c r="E499" s="933">
        <v>27.3</v>
      </c>
      <c r="F499" s="934"/>
      <c r="G499" s="935"/>
      <c r="H499" s="933">
        <v>10.9</v>
      </c>
      <c r="I499" s="934"/>
      <c r="J499" s="935"/>
      <c r="K499" s="933"/>
      <c r="L499" s="934"/>
      <c r="M499" s="935"/>
      <c r="N499" s="933">
        <v>23.6</v>
      </c>
      <c r="O499" s="934"/>
      <c r="P499" s="935"/>
      <c r="Q499" s="1113">
        <v>18.2</v>
      </c>
      <c r="R499" s="1113"/>
      <c r="S499" s="1113"/>
      <c r="T499" s="933"/>
      <c r="U499" s="934"/>
      <c r="V499" s="935"/>
      <c r="W499" s="968">
        <v>1.8</v>
      </c>
      <c r="X499" s="968"/>
      <c r="Y499" s="968"/>
      <c r="Z499" s="933"/>
      <c r="AA499" s="934"/>
      <c r="AB499" s="935"/>
      <c r="AC499" s="933">
        <v>1.8</v>
      </c>
      <c r="AD499" s="935"/>
      <c r="AE499" s="933"/>
      <c r="AF499" s="934"/>
      <c r="AG499" s="935"/>
      <c r="AH499" s="968">
        <v>7.3</v>
      </c>
      <c r="AI499" s="933"/>
    </row>
    <row r="500" spans="1:35" ht="16.5" customHeight="1">
      <c r="A500" s="922" t="s">
        <v>603</v>
      </c>
      <c r="B500" s="895"/>
      <c r="C500" s="927">
        <v>58</v>
      </c>
      <c r="D500" s="929"/>
      <c r="E500" s="927">
        <v>20</v>
      </c>
      <c r="F500" s="928"/>
      <c r="G500" s="929"/>
      <c r="H500" s="927">
        <v>5</v>
      </c>
      <c r="I500" s="928"/>
      <c r="J500" s="929"/>
      <c r="K500" s="927">
        <v>1</v>
      </c>
      <c r="L500" s="928"/>
      <c r="M500" s="929"/>
      <c r="N500" s="927">
        <v>17</v>
      </c>
      <c r="O500" s="928"/>
      <c r="P500" s="929"/>
      <c r="Q500" s="936">
        <v>4</v>
      </c>
      <c r="R500" s="936"/>
      <c r="S500" s="936"/>
      <c r="T500" s="927">
        <v>1</v>
      </c>
      <c r="U500" s="928"/>
      <c r="V500" s="929"/>
      <c r="W500" s="936">
        <v>1</v>
      </c>
      <c r="X500" s="936"/>
      <c r="Y500" s="936"/>
      <c r="Z500" s="927">
        <v>1</v>
      </c>
      <c r="AA500" s="928"/>
      <c r="AB500" s="929"/>
      <c r="AC500" s="927" t="s">
        <v>621</v>
      </c>
      <c r="AD500" s="929"/>
      <c r="AE500" s="927">
        <v>5</v>
      </c>
      <c r="AF500" s="928"/>
      <c r="AG500" s="929"/>
      <c r="AH500" s="936">
        <v>3</v>
      </c>
      <c r="AI500" s="927"/>
    </row>
    <row r="501" spans="1:35" ht="16.5" customHeight="1">
      <c r="A501" s="946"/>
      <c r="B501" s="947"/>
      <c r="C501" s="933"/>
      <c r="D501" s="935"/>
      <c r="E501" s="933">
        <v>34.5</v>
      </c>
      <c r="F501" s="934"/>
      <c r="G501" s="935"/>
      <c r="H501" s="933">
        <v>8.6</v>
      </c>
      <c r="I501" s="934"/>
      <c r="J501" s="935"/>
      <c r="K501" s="933">
        <v>1.7</v>
      </c>
      <c r="L501" s="934"/>
      <c r="M501" s="935"/>
      <c r="N501" s="933">
        <v>29.4</v>
      </c>
      <c r="O501" s="934"/>
      <c r="P501" s="935"/>
      <c r="Q501" s="968">
        <v>6.9</v>
      </c>
      <c r="R501" s="968"/>
      <c r="S501" s="968"/>
      <c r="T501" s="933">
        <v>1.7</v>
      </c>
      <c r="U501" s="934"/>
      <c r="V501" s="935"/>
      <c r="W501" s="968">
        <v>1.7</v>
      </c>
      <c r="X501" s="968"/>
      <c r="Y501" s="968"/>
      <c r="Z501" s="933"/>
      <c r="AA501" s="934"/>
      <c r="AB501" s="935"/>
      <c r="AC501" s="933"/>
      <c r="AD501" s="935"/>
      <c r="AE501" s="933">
        <v>8.6</v>
      </c>
      <c r="AF501" s="934"/>
      <c r="AG501" s="935"/>
      <c r="AH501" s="968">
        <v>5.2</v>
      </c>
      <c r="AI501" s="933"/>
    </row>
    <row r="502" spans="1:35" ht="16.5" customHeight="1">
      <c r="A502" s="922" t="s">
        <v>604</v>
      </c>
      <c r="B502" s="895"/>
      <c r="C502" s="927">
        <v>65</v>
      </c>
      <c r="D502" s="929"/>
      <c r="E502" s="927">
        <v>11</v>
      </c>
      <c r="F502" s="928"/>
      <c r="G502" s="929"/>
      <c r="H502" s="927">
        <v>6</v>
      </c>
      <c r="I502" s="928"/>
      <c r="J502" s="929"/>
      <c r="K502" s="927">
        <v>1</v>
      </c>
      <c r="L502" s="928"/>
      <c r="M502" s="929"/>
      <c r="N502" s="927">
        <v>27</v>
      </c>
      <c r="O502" s="928"/>
      <c r="P502" s="929"/>
      <c r="Q502" s="936">
        <v>4</v>
      </c>
      <c r="R502" s="936"/>
      <c r="S502" s="936"/>
      <c r="T502" s="927" t="s">
        <v>621</v>
      </c>
      <c r="U502" s="928"/>
      <c r="V502" s="929"/>
      <c r="W502" s="936">
        <v>1</v>
      </c>
      <c r="X502" s="936"/>
      <c r="Y502" s="936"/>
      <c r="Z502" s="927" t="s">
        <v>621</v>
      </c>
      <c r="AA502" s="928"/>
      <c r="AB502" s="929"/>
      <c r="AC502" s="927">
        <v>3</v>
      </c>
      <c r="AD502" s="929"/>
      <c r="AE502" s="927">
        <v>5</v>
      </c>
      <c r="AF502" s="928"/>
      <c r="AG502" s="929"/>
      <c r="AH502" s="936">
        <v>7</v>
      </c>
      <c r="AI502" s="927"/>
    </row>
    <row r="503" spans="1:35" ht="16.5" customHeight="1">
      <c r="A503" s="946"/>
      <c r="B503" s="947"/>
      <c r="C503" s="933"/>
      <c r="D503" s="935"/>
      <c r="E503" s="933">
        <v>16.9</v>
      </c>
      <c r="F503" s="934"/>
      <c r="G503" s="935"/>
      <c r="H503" s="933">
        <v>9.2</v>
      </c>
      <c r="I503" s="934"/>
      <c r="J503" s="935"/>
      <c r="K503" s="933">
        <v>1.5</v>
      </c>
      <c r="L503" s="934"/>
      <c r="M503" s="935"/>
      <c r="N503" s="933">
        <v>41.5</v>
      </c>
      <c r="O503" s="934"/>
      <c r="P503" s="935"/>
      <c r="Q503" s="968">
        <v>6.2</v>
      </c>
      <c r="R503" s="968"/>
      <c r="S503" s="968"/>
      <c r="T503" s="933"/>
      <c r="U503" s="934"/>
      <c r="V503" s="935"/>
      <c r="W503" s="1113">
        <v>1.5</v>
      </c>
      <c r="X503" s="1113"/>
      <c r="Y503" s="1113"/>
      <c r="Z503" s="933"/>
      <c r="AA503" s="934"/>
      <c r="AB503" s="935"/>
      <c r="AC503" s="933">
        <v>4.6</v>
      </c>
      <c r="AD503" s="935"/>
      <c r="AE503" s="933">
        <v>7.7</v>
      </c>
      <c r="AF503" s="934"/>
      <c r="AG503" s="935"/>
      <c r="AH503" s="1051">
        <v>10.9</v>
      </c>
      <c r="AI503" s="930"/>
    </row>
    <row r="504" spans="1:35" ht="16.5" customHeight="1">
      <c r="A504" s="922" t="s">
        <v>605</v>
      </c>
      <c r="B504" s="895"/>
      <c r="C504" s="927">
        <v>61</v>
      </c>
      <c r="D504" s="929"/>
      <c r="E504" s="927">
        <v>16</v>
      </c>
      <c r="F504" s="928"/>
      <c r="G504" s="929"/>
      <c r="H504" s="927">
        <v>10</v>
      </c>
      <c r="I504" s="928"/>
      <c r="J504" s="929"/>
      <c r="K504" s="927">
        <v>1</v>
      </c>
      <c r="L504" s="928"/>
      <c r="M504" s="929"/>
      <c r="N504" s="927">
        <v>7</v>
      </c>
      <c r="O504" s="928"/>
      <c r="P504" s="929"/>
      <c r="Q504" s="936">
        <v>11</v>
      </c>
      <c r="R504" s="936"/>
      <c r="S504" s="936"/>
      <c r="T504" s="927" t="s">
        <v>621</v>
      </c>
      <c r="U504" s="928"/>
      <c r="V504" s="929"/>
      <c r="W504" s="936">
        <v>2</v>
      </c>
      <c r="X504" s="936"/>
      <c r="Y504" s="936"/>
      <c r="Z504" s="927" t="s">
        <v>621</v>
      </c>
      <c r="AA504" s="928"/>
      <c r="AB504" s="929"/>
      <c r="AC504" s="927" t="s">
        <v>621</v>
      </c>
      <c r="AD504" s="929"/>
      <c r="AE504" s="927">
        <v>5</v>
      </c>
      <c r="AF504" s="928"/>
      <c r="AG504" s="929"/>
      <c r="AH504" s="936">
        <v>9</v>
      </c>
      <c r="AI504" s="927"/>
    </row>
    <row r="505" spans="1:35" ht="16.5" customHeight="1">
      <c r="A505" s="946"/>
      <c r="B505" s="947"/>
      <c r="C505" s="933"/>
      <c r="D505" s="935"/>
      <c r="E505" s="933">
        <f>ROUND(E504/C504,3)*100</f>
        <v>26.200000000000003</v>
      </c>
      <c r="F505" s="934"/>
      <c r="G505" s="935"/>
      <c r="H505" s="933">
        <f>ROUND(H504/C504,3)*100</f>
        <v>16.400000000000002</v>
      </c>
      <c r="I505" s="934"/>
      <c r="J505" s="935"/>
      <c r="K505" s="933">
        <f>ROUND(K504/C504,3)*100</f>
        <v>1.6</v>
      </c>
      <c r="L505" s="934"/>
      <c r="M505" s="935"/>
      <c r="N505" s="933">
        <f>ROUND(N504/C504,3)*100</f>
        <v>11.5</v>
      </c>
      <c r="O505" s="934"/>
      <c r="P505" s="935"/>
      <c r="Q505" s="968">
        <f>ROUND(Q504/C504,3)*100</f>
        <v>18</v>
      </c>
      <c r="R505" s="968"/>
      <c r="S505" s="968"/>
      <c r="T505" s="933"/>
      <c r="U505" s="934"/>
      <c r="V505" s="935"/>
      <c r="W505" s="968">
        <f>ROUND(W504/C504,3)*100</f>
        <v>3.3000000000000003</v>
      </c>
      <c r="X505" s="968"/>
      <c r="Y505" s="968"/>
      <c r="Z505" s="933"/>
      <c r="AA505" s="934"/>
      <c r="AB505" s="935"/>
      <c r="AC505" s="933"/>
      <c r="AD505" s="935"/>
      <c r="AE505" s="933">
        <f>ROUND(AE504/C504,3)*100</f>
        <v>8.200000000000001</v>
      </c>
      <c r="AF505" s="934"/>
      <c r="AG505" s="935"/>
      <c r="AH505" s="968">
        <f>ROUND(AH504/C504,3)*100</f>
        <v>14.799999999999999</v>
      </c>
      <c r="AI505" s="933"/>
    </row>
    <row r="506" spans="1:35" ht="16.5" customHeight="1">
      <c r="A506" s="922" t="s">
        <v>707</v>
      </c>
      <c r="B506" s="895"/>
      <c r="C506" s="927">
        <v>47</v>
      </c>
      <c r="D506" s="929"/>
      <c r="E506" s="927">
        <v>10</v>
      </c>
      <c r="F506" s="928"/>
      <c r="G506" s="929"/>
      <c r="H506" s="927">
        <v>8</v>
      </c>
      <c r="I506" s="928"/>
      <c r="J506" s="929"/>
      <c r="K506" s="927">
        <v>1</v>
      </c>
      <c r="L506" s="928"/>
      <c r="M506" s="929"/>
      <c r="N506" s="927">
        <v>5</v>
      </c>
      <c r="O506" s="928"/>
      <c r="P506" s="929"/>
      <c r="Q506" s="936">
        <v>6</v>
      </c>
      <c r="R506" s="936"/>
      <c r="S506" s="936"/>
      <c r="T506" s="927" t="s">
        <v>621</v>
      </c>
      <c r="U506" s="928"/>
      <c r="V506" s="929"/>
      <c r="W506" s="927" t="s">
        <v>621</v>
      </c>
      <c r="X506" s="928"/>
      <c r="Y506" s="929"/>
      <c r="Z506" s="927" t="s">
        <v>621</v>
      </c>
      <c r="AA506" s="928"/>
      <c r="AB506" s="929"/>
      <c r="AC506" s="927" t="s">
        <v>621</v>
      </c>
      <c r="AD506" s="929"/>
      <c r="AE506" s="927">
        <v>4</v>
      </c>
      <c r="AF506" s="928"/>
      <c r="AG506" s="929"/>
      <c r="AH506" s="936">
        <v>13</v>
      </c>
      <c r="AI506" s="927"/>
    </row>
    <row r="507" spans="1:35" ht="16.5" customHeight="1">
      <c r="A507" s="946"/>
      <c r="B507" s="947"/>
      <c r="C507" s="933"/>
      <c r="D507" s="935"/>
      <c r="E507" s="933">
        <f>ROUND(E506/C506,3)*100</f>
        <v>21.3</v>
      </c>
      <c r="F507" s="934"/>
      <c r="G507" s="935"/>
      <c r="H507" s="933">
        <f>ROUND(H506/C506,3)*100</f>
        <v>17</v>
      </c>
      <c r="I507" s="934"/>
      <c r="J507" s="935"/>
      <c r="K507" s="933">
        <f>ROUND(K506/C506,3)*100</f>
        <v>2.1</v>
      </c>
      <c r="L507" s="934"/>
      <c r="M507" s="935"/>
      <c r="N507" s="933">
        <f>ROUND(N506/C506,3)*100</f>
        <v>10.6</v>
      </c>
      <c r="O507" s="934"/>
      <c r="P507" s="935"/>
      <c r="Q507" s="968">
        <f>ROUND(Q506/C506,3)*100</f>
        <v>12.8</v>
      </c>
      <c r="R507" s="968"/>
      <c r="S507" s="968"/>
      <c r="T507" s="933"/>
      <c r="U507" s="934"/>
      <c r="V507" s="935"/>
      <c r="W507" s="933"/>
      <c r="X507" s="934"/>
      <c r="Y507" s="935"/>
      <c r="Z507" s="933"/>
      <c r="AA507" s="934"/>
      <c r="AB507" s="935"/>
      <c r="AC507" s="933"/>
      <c r="AD507" s="935"/>
      <c r="AE507" s="933">
        <f>ROUND(AE506/C506,3)*100</f>
        <v>8.5</v>
      </c>
      <c r="AF507" s="934"/>
      <c r="AG507" s="935"/>
      <c r="AH507" s="968">
        <f>ROUND(AH506/C506,3)*100</f>
        <v>27.700000000000003</v>
      </c>
      <c r="AI507" s="933"/>
    </row>
    <row r="508" spans="1:35" ht="16.5" customHeight="1">
      <c r="A508" s="922" t="s">
        <v>733</v>
      </c>
      <c r="B508" s="895"/>
      <c r="C508" s="927">
        <v>80</v>
      </c>
      <c r="D508" s="929"/>
      <c r="E508" s="927">
        <v>19</v>
      </c>
      <c r="F508" s="928"/>
      <c r="G508" s="929"/>
      <c r="H508" s="927">
        <v>12</v>
      </c>
      <c r="I508" s="928"/>
      <c r="J508" s="929"/>
      <c r="K508" s="927">
        <v>1</v>
      </c>
      <c r="L508" s="928"/>
      <c r="M508" s="929"/>
      <c r="N508" s="927">
        <v>19</v>
      </c>
      <c r="O508" s="928"/>
      <c r="P508" s="929"/>
      <c r="Q508" s="936">
        <v>6</v>
      </c>
      <c r="R508" s="936"/>
      <c r="S508" s="936"/>
      <c r="T508" s="927">
        <v>3</v>
      </c>
      <c r="U508" s="928"/>
      <c r="V508" s="929"/>
      <c r="W508" s="927" t="s">
        <v>621</v>
      </c>
      <c r="X508" s="928"/>
      <c r="Y508" s="929"/>
      <c r="Z508" s="927">
        <v>1</v>
      </c>
      <c r="AA508" s="928"/>
      <c r="AB508" s="929"/>
      <c r="AC508" s="927">
        <v>2</v>
      </c>
      <c r="AD508" s="929"/>
      <c r="AE508" s="927">
        <v>5</v>
      </c>
      <c r="AF508" s="928"/>
      <c r="AG508" s="929"/>
      <c r="AH508" s="936">
        <v>12</v>
      </c>
      <c r="AI508" s="927"/>
    </row>
    <row r="509" spans="1:35" ht="16.5" customHeight="1">
      <c r="A509" s="923"/>
      <c r="B509" s="897"/>
      <c r="C509" s="933"/>
      <c r="D509" s="935"/>
      <c r="E509" s="933">
        <f>ROUND(E508/C508,3)*100</f>
        <v>23.799999999999997</v>
      </c>
      <c r="F509" s="934"/>
      <c r="G509" s="935"/>
      <c r="H509" s="933">
        <f>ROUND(H508/C508,3)*100</f>
        <v>15</v>
      </c>
      <c r="I509" s="934"/>
      <c r="J509" s="935"/>
      <c r="K509" s="933">
        <v>1.2</v>
      </c>
      <c r="L509" s="934"/>
      <c r="M509" s="935"/>
      <c r="N509" s="933">
        <f>ROUND(N508/C508,3)*100</f>
        <v>23.799999999999997</v>
      </c>
      <c r="O509" s="934"/>
      <c r="P509" s="935"/>
      <c r="Q509" s="932">
        <f>ROUND(Q508/C508,3)*100</f>
        <v>7.5</v>
      </c>
      <c r="R509" s="932"/>
      <c r="S509" s="932"/>
      <c r="T509" s="933">
        <f>ROUND(T508/C508,3)*100</f>
        <v>3.8</v>
      </c>
      <c r="U509" s="934"/>
      <c r="V509" s="935"/>
      <c r="W509" s="933"/>
      <c r="X509" s="934"/>
      <c r="Y509" s="935"/>
      <c r="Z509" s="933">
        <v>1.2</v>
      </c>
      <c r="AA509" s="934"/>
      <c r="AB509" s="935"/>
      <c r="AC509" s="933">
        <f>ROUND(AC508/C508,3)*100</f>
        <v>2.5</v>
      </c>
      <c r="AD509" s="935"/>
      <c r="AE509" s="933">
        <v>6.2</v>
      </c>
      <c r="AF509" s="934"/>
      <c r="AG509" s="935"/>
      <c r="AH509" s="932">
        <f>ROUND(AH508/C508,3)*100</f>
        <v>15</v>
      </c>
      <c r="AI509" s="919"/>
    </row>
    <row r="510" spans="1:35" ht="16.5" customHeight="1">
      <c r="A510" s="922" t="s">
        <v>746</v>
      </c>
      <c r="B510" s="895"/>
      <c r="C510" s="928">
        <v>75</v>
      </c>
      <c r="D510" s="929"/>
      <c r="E510" s="927">
        <v>22</v>
      </c>
      <c r="F510" s="928"/>
      <c r="G510" s="929"/>
      <c r="H510" s="927">
        <v>11</v>
      </c>
      <c r="I510" s="928"/>
      <c r="J510" s="929"/>
      <c r="K510" s="927" t="s">
        <v>621</v>
      </c>
      <c r="L510" s="928"/>
      <c r="M510" s="929"/>
      <c r="N510" s="927">
        <v>19</v>
      </c>
      <c r="O510" s="928"/>
      <c r="P510" s="929"/>
      <c r="Q510" s="936">
        <v>7</v>
      </c>
      <c r="R510" s="936"/>
      <c r="S510" s="936"/>
      <c r="T510" s="927">
        <v>2</v>
      </c>
      <c r="U510" s="928"/>
      <c r="V510" s="929"/>
      <c r="W510" s="927">
        <v>2</v>
      </c>
      <c r="X510" s="928"/>
      <c r="Y510" s="929"/>
      <c r="Z510" s="927" t="s">
        <v>621</v>
      </c>
      <c r="AA510" s="928"/>
      <c r="AB510" s="929"/>
      <c r="AC510" s="936">
        <v>1</v>
      </c>
      <c r="AD510" s="927"/>
      <c r="AE510" s="927" t="s">
        <v>621</v>
      </c>
      <c r="AF510" s="928"/>
      <c r="AG510" s="929"/>
      <c r="AH510" s="927">
        <v>11</v>
      </c>
      <c r="AI510" s="928"/>
    </row>
    <row r="511" spans="1:35" ht="16.5" customHeight="1">
      <c r="A511" s="946"/>
      <c r="B511" s="947"/>
      <c r="C511" s="934"/>
      <c r="D511" s="935"/>
      <c r="E511" s="930">
        <f>ROUND(E510/C510,3)*100</f>
        <v>29.299999999999997</v>
      </c>
      <c r="F511" s="931"/>
      <c r="G511" s="989"/>
      <c r="H511" s="930">
        <f>ROUND(H510/C510,3)*100</f>
        <v>14.7</v>
      </c>
      <c r="I511" s="931"/>
      <c r="J511" s="989"/>
      <c r="K511" s="933"/>
      <c r="L511" s="934"/>
      <c r="M511" s="935"/>
      <c r="N511" s="1051">
        <f>ROUND(N510/C510,3)*100</f>
        <v>25.3</v>
      </c>
      <c r="O511" s="1051"/>
      <c r="P511" s="1051"/>
      <c r="Q511" s="1051">
        <f>ROUND(Q510/C510,3)*100</f>
        <v>9.3</v>
      </c>
      <c r="R511" s="1051"/>
      <c r="S511" s="1051"/>
      <c r="T511" s="930">
        <f>ROUND(T510/C510,3)*100</f>
        <v>2.7</v>
      </c>
      <c r="U511" s="931"/>
      <c r="V511" s="989"/>
      <c r="W511" s="919">
        <f>ROUND(W510/C510,3)*100</f>
        <v>2.7</v>
      </c>
      <c r="X511" s="920"/>
      <c r="Y511" s="921"/>
      <c r="Z511" s="933"/>
      <c r="AA511" s="934"/>
      <c r="AB511" s="935"/>
      <c r="AC511" s="930">
        <f>ROUND(AC510/C510,3)*100</f>
        <v>1.3</v>
      </c>
      <c r="AD511" s="931"/>
      <c r="AE511" s="933"/>
      <c r="AF511" s="934"/>
      <c r="AG511" s="935"/>
      <c r="AH511" s="930">
        <f>ROUND(AH510/C510,3)*100</f>
        <v>14.7</v>
      </c>
      <c r="AI511" s="931"/>
    </row>
    <row r="512" spans="1:35" ht="16.5" customHeight="1">
      <c r="A512" s="923" t="s">
        <v>795</v>
      </c>
      <c r="B512" s="897"/>
      <c r="C512" s="919">
        <v>64</v>
      </c>
      <c r="D512" s="921"/>
      <c r="E512" s="919">
        <v>15</v>
      </c>
      <c r="F512" s="920"/>
      <c r="G512" s="921"/>
      <c r="H512" s="919">
        <v>7</v>
      </c>
      <c r="I512" s="920"/>
      <c r="J512" s="921"/>
      <c r="K512" s="927">
        <v>2</v>
      </c>
      <c r="L512" s="928"/>
      <c r="M512" s="929"/>
      <c r="N512" s="919">
        <v>12</v>
      </c>
      <c r="O512" s="920"/>
      <c r="P512" s="921"/>
      <c r="Q512" s="932">
        <v>3</v>
      </c>
      <c r="R512" s="932"/>
      <c r="S512" s="932"/>
      <c r="T512" s="927">
        <v>5</v>
      </c>
      <c r="U512" s="928"/>
      <c r="V512" s="929"/>
      <c r="W512" s="927">
        <v>3</v>
      </c>
      <c r="X512" s="928"/>
      <c r="Y512" s="929"/>
      <c r="Z512" s="927" t="s">
        <v>72</v>
      </c>
      <c r="AA512" s="928"/>
      <c r="AB512" s="929"/>
      <c r="AC512" s="932">
        <v>2</v>
      </c>
      <c r="AD512" s="919"/>
      <c r="AE512" s="927" t="s">
        <v>72</v>
      </c>
      <c r="AF512" s="928"/>
      <c r="AG512" s="929"/>
      <c r="AH512" s="932">
        <v>15</v>
      </c>
      <c r="AI512" s="919"/>
    </row>
    <row r="513" spans="1:36" ht="16.5" customHeight="1">
      <c r="A513" s="923"/>
      <c r="B513" s="897"/>
      <c r="C513" s="919"/>
      <c r="D513" s="921"/>
      <c r="E513" s="985">
        <v>23.4</v>
      </c>
      <c r="F513" s="986"/>
      <c r="G513" s="987"/>
      <c r="H513" s="985">
        <v>10.9</v>
      </c>
      <c r="I513" s="986"/>
      <c r="J513" s="987"/>
      <c r="K513" s="919">
        <v>3.1</v>
      </c>
      <c r="L513" s="920"/>
      <c r="M513" s="921"/>
      <c r="N513" s="1000">
        <v>18.8</v>
      </c>
      <c r="O513" s="1000"/>
      <c r="P513" s="1000"/>
      <c r="Q513" s="1000">
        <v>4.7</v>
      </c>
      <c r="R513" s="1000"/>
      <c r="S513" s="1000"/>
      <c r="T513" s="930">
        <v>7.8</v>
      </c>
      <c r="U513" s="931"/>
      <c r="V513" s="989"/>
      <c r="W513" s="985">
        <v>4.7</v>
      </c>
      <c r="X513" s="986"/>
      <c r="Y513" s="987"/>
      <c r="Z513" s="919"/>
      <c r="AA513" s="920"/>
      <c r="AB513" s="921"/>
      <c r="AC513" s="985">
        <v>3.1</v>
      </c>
      <c r="AD513" s="986"/>
      <c r="AE513" s="919"/>
      <c r="AF513" s="920"/>
      <c r="AG513" s="921"/>
      <c r="AH513" s="985">
        <v>23.5</v>
      </c>
      <c r="AI513" s="986"/>
      <c r="AJ513" s="26"/>
    </row>
    <row r="514" spans="1:35" ht="16.5" customHeight="1">
      <c r="A514" s="668" t="s">
        <v>799</v>
      </c>
      <c r="B514" s="651"/>
      <c r="C514" s="269">
        <v>58</v>
      </c>
      <c r="D514" s="270"/>
      <c r="E514" s="269">
        <v>10</v>
      </c>
      <c r="F514" s="273"/>
      <c r="G514" s="270"/>
      <c r="H514" s="269">
        <v>11</v>
      </c>
      <c r="I514" s="273"/>
      <c r="J514" s="270"/>
      <c r="K514" s="269" t="s">
        <v>72</v>
      </c>
      <c r="L514" s="273"/>
      <c r="M514" s="270"/>
      <c r="N514" s="269">
        <v>8</v>
      </c>
      <c r="O514" s="273"/>
      <c r="P514" s="270"/>
      <c r="Q514" s="310">
        <v>10</v>
      </c>
      <c r="R514" s="310"/>
      <c r="S514" s="310"/>
      <c r="T514" s="269">
        <v>3</v>
      </c>
      <c r="U514" s="273"/>
      <c r="V514" s="270"/>
      <c r="W514" s="269">
        <v>6</v>
      </c>
      <c r="X514" s="273"/>
      <c r="Y514" s="270"/>
      <c r="Z514" s="269" t="s">
        <v>72</v>
      </c>
      <c r="AA514" s="273"/>
      <c r="AB514" s="270"/>
      <c r="AC514" s="269" t="s">
        <v>72</v>
      </c>
      <c r="AD514" s="270"/>
      <c r="AE514" s="269" t="s">
        <v>72</v>
      </c>
      <c r="AF514" s="273"/>
      <c r="AG514" s="270"/>
      <c r="AH514" s="310">
        <v>10</v>
      </c>
      <c r="AI514" s="269"/>
    </row>
    <row r="515" spans="1:36" ht="16.5" customHeight="1">
      <c r="A515" s="788"/>
      <c r="B515" s="386"/>
      <c r="C515" s="257"/>
      <c r="D515" s="268"/>
      <c r="E515" s="295">
        <f>ROUND(E514/C514*100,3)</f>
        <v>17.241</v>
      </c>
      <c r="F515" s="296"/>
      <c r="G515" s="311"/>
      <c r="H515" s="295">
        <f>ROUND(H514/C514*100,3)</f>
        <v>18.966</v>
      </c>
      <c r="I515" s="296"/>
      <c r="J515" s="311"/>
      <c r="K515" s="257"/>
      <c r="L515" s="258"/>
      <c r="M515" s="268"/>
      <c r="N515" s="295">
        <f>ROUND(N514/C514*100,3)</f>
        <v>13.793</v>
      </c>
      <c r="O515" s="296"/>
      <c r="P515" s="311"/>
      <c r="Q515" s="295">
        <f>ROUND(Q514/C514*100,3)</f>
        <v>17.241</v>
      </c>
      <c r="R515" s="296"/>
      <c r="S515" s="311"/>
      <c r="T515" s="295">
        <f>ROUND(T514/C514*100,3)</f>
        <v>5.172</v>
      </c>
      <c r="U515" s="296"/>
      <c r="V515" s="311"/>
      <c r="W515" s="295">
        <v>10.4</v>
      </c>
      <c r="X515" s="296"/>
      <c r="Y515" s="311"/>
      <c r="Z515" s="257"/>
      <c r="AA515" s="258"/>
      <c r="AB515" s="268"/>
      <c r="AC515" s="257"/>
      <c r="AD515" s="268"/>
      <c r="AE515" s="257"/>
      <c r="AF515" s="258"/>
      <c r="AG515" s="268"/>
      <c r="AH515" s="295">
        <f>ROUND(AH514/C514*100,1)</f>
        <v>17.2</v>
      </c>
      <c r="AI515" s="296"/>
      <c r="AJ515" s="26"/>
    </row>
    <row r="516" spans="1:35" ht="16.5" customHeight="1">
      <c r="A516" s="264" t="s">
        <v>935</v>
      </c>
      <c r="B516" s="238"/>
      <c r="C516" s="307">
        <v>58</v>
      </c>
      <c r="D516" s="309"/>
      <c r="E516" s="307">
        <v>12</v>
      </c>
      <c r="F516" s="308"/>
      <c r="G516" s="309"/>
      <c r="H516" s="307">
        <v>16</v>
      </c>
      <c r="I516" s="308"/>
      <c r="J516" s="309"/>
      <c r="K516" s="307" t="s">
        <v>72</v>
      </c>
      <c r="L516" s="308"/>
      <c r="M516" s="309"/>
      <c r="N516" s="307">
        <v>13</v>
      </c>
      <c r="O516" s="308"/>
      <c r="P516" s="309"/>
      <c r="Q516" s="566">
        <v>3</v>
      </c>
      <c r="R516" s="566"/>
      <c r="S516" s="566"/>
      <c r="T516" s="269" t="s">
        <v>621</v>
      </c>
      <c r="U516" s="273"/>
      <c r="V516" s="270"/>
      <c r="W516" s="307">
        <v>2</v>
      </c>
      <c r="X516" s="308"/>
      <c r="Y516" s="309"/>
      <c r="Z516" s="307" t="s">
        <v>72</v>
      </c>
      <c r="AA516" s="308"/>
      <c r="AB516" s="309"/>
      <c r="AC516" s="269">
        <v>5</v>
      </c>
      <c r="AD516" s="270"/>
      <c r="AE516" s="269">
        <v>2</v>
      </c>
      <c r="AF516" s="273"/>
      <c r="AG516" s="270"/>
      <c r="AH516" s="566">
        <v>5</v>
      </c>
      <c r="AI516" s="307"/>
    </row>
    <row r="517" spans="1:36" ht="16.5" customHeight="1" thickBot="1">
      <c r="A517" s="236"/>
      <c r="B517" s="266"/>
      <c r="C517" s="300"/>
      <c r="D517" s="302"/>
      <c r="E517" s="792">
        <f>ROUND(E516/C516*100,3)</f>
        <v>20.69</v>
      </c>
      <c r="F517" s="793"/>
      <c r="G517" s="794"/>
      <c r="H517" s="792">
        <f>ROUND(H516/C516*100,3)</f>
        <v>27.586</v>
      </c>
      <c r="I517" s="793"/>
      <c r="J517" s="794"/>
      <c r="K517" s="300"/>
      <c r="L517" s="301"/>
      <c r="M517" s="302"/>
      <c r="N517" s="792">
        <f>ROUND(N516/C516*100,3)</f>
        <v>22.414</v>
      </c>
      <c r="O517" s="793"/>
      <c r="P517" s="794"/>
      <c r="Q517" s="792">
        <f>ROUND(Q516/C516*100,3)</f>
        <v>5.172</v>
      </c>
      <c r="R517" s="793"/>
      <c r="S517" s="794"/>
      <c r="T517" s="300"/>
      <c r="U517" s="301"/>
      <c r="V517" s="302"/>
      <c r="W517" s="792">
        <v>3.4</v>
      </c>
      <c r="X517" s="793"/>
      <c r="Y517" s="794"/>
      <c r="Z517" s="300"/>
      <c r="AA517" s="301"/>
      <c r="AB517" s="302"/>
      <c r="AC517" s="300">
        <v>8.6</v>
      </c>
      <c r="AD517" s="302"/>
      <c r="AE517" s="300">
        <v>3.4</v>
      </c>
      <c r="AF517" s="301"/>
      <c r="AG517" s="302"/>
      <c r="AH517" s="792">
        <f>ROUND(AH516/C516*100,1)</f>
        <v>8.6</v>
      </c>
      <c r="AI517" s="793"/>
      <c r="AJ517" s="26"/>
    </row>
    <row r="518" spans="1:38" ht="16.5" customHeight="1">
      <c r="A518" s="1026"/>
      <c r="B518" s="1026"/>
      <c r="C518" s="1026"/>
      <c r="T518" s="86" t="s">
        <v>761</v>
      </c>
      <c r="U518" s="86"/>
      <c r="V518" s="86"/>
      <c r="W518" s="86"/>
      <c r="X518" s="86"/>
      <c r="Y518" s="86"/>
      <c r="Z518" s="86"/>
      <c r="AA518" s="86"/>
      <c r="AB518" s="86"/>
      <c r="AC518" s="43" t="s">
        <v>805</v>
      </c>
      <c r="AG518" s="43"/>
      <c r="AH518" s="43"/>
      <c r="AI518" s="43"/>
      <c r="AJ518" s="43"/>
      <c r="AK518" s="43"/>
      <c r="AL518" s="43"/>
    </row>
    <row r="519" spans="1:33" ht="16.5" customHeight="1" thickBot="1">
      <c r="A519" s="1047" t="s">
        <v>294</v>
      </c>
      <c r="B519" s="1047"/>
      <c r="C519" s="1047"/>
      <c r="D519" s="1047"/>
      <c r="E519" s="1047"/>
      <c r="F519" s="1047"/>
      <c r="G519" s="1047"/>
      <c r="H519" s="1047"/>
      <c r="I519" s="1047"/>
      <c r="J519" s="1047"/>
      <c r="R519" s="82" t="s">
        <v>927</v>
      </c>
      <c r="S519" s="82"/>
      <c r="T519" s="82"/>
      <c r="U519" s="82"/>
      <c r="V519" s="82"/>
      <c r="W519" s="73"/>
      <c r="Z519" s="153" t="s">
        <v>303</v>
      </c>
      <c r="AA519" s="85"/>
      <c r="AB519" s="85"/>
      <c r="AC519" s="85"/>
      <c r="AD519" s="85"/>
      <c r="AE519" s="85"/>
      <c r="AF519" s="85"/>
      <c r="AG519" s="85"/>
    </row>
    <row r="520" spans="1:38" ht="16.5" customHeight="1">
      <c r="A520" s="259" t="s">
        <v>960</v>
      </c>
      <c r="B520" s="259"/>
      <c r="C520" s="260"/>
      <c r="D520" s="271" t="s">
        <v>298</v>
      </c>
      <c r="E520" s="272"/>
      <c r="F520" s="272"/>
      <c r="G520" s="272"/>
      <c r="H520" s="272"/>
      <c r="I520" s="289"/>
      <c r="J520" s="287" t="s">
        <v>296</v>
      </c>
      <c r="K520" s="287"/>
      <c r="L520" s="271" t="s">
        <v>297</v>
      </c>
      <c r="M520" s="272"/>
      <c r="N520" s="272"/>
      <c r="O520" s="272"/>
      <c r="P520" s="272"/>
      <c r="Q520" s="289"/>
      <c r="R520" s="271" t="s">
        <v>563</v>
      </c>
      <c r="S520" s="272"/>
      <c r="T520" s="272"/>
      <c r="U520" s="272"/>
      <c r="V520" s="272"/>
      <c r="W520" s="272"/>
      <c r="Z520" s="50"/>
      <c r="AA520" s="50"/>
      <c r="AB520" s="51"/>
      <c r="AC520" s="287" t="s">
        <v>307</v>
      </c>
      <c r="AD520" s="287"/>
      <c r="AE520" s="287" t="s">
        <v>308</v>
      </c>
      <c r="AF520" s="287"/>
      <c r="AG520" s="271" t="s">
        <v>304</v>
      </c>
      <c r="AH520" s="272"/>
      <c r="AI520" s="289"/>
      <c r="AJ520" s="271" t="s">
        <v>305</v>
      </c>
      <c r="AK520" s="272"/>
      <c r="AL520" s="272"/>
    </row>
    <row r="521" spans="1:38" ht="16.5" customHeight="1">
      <c r="A521" s="261"/>
      <c r="B521" s="261"/>
      <c r="C521" s="262"/>
      <c r="D521" s="288" t="s">
        <v>105</v>
      </c>
      <c r="E521" s="288"/>
      <c r="F521" s="288" t="s">
        <v>106</v>
      </c>
      <c r="G521" s="288"/>
      <c r="H521" s="288" t="s">
        <v>218</v>
      </c>
      <c r="I521" s="288"/>
      <c r="J521" s="288"/>
      <c r="K521" s="288"/>
      <c r="L521" s="288" t="s">
        <v>299</v>
      </c>
      <c r="M521" s="288"/>
      <c r="N521" s="348" t="s">
        <v>290</v>
      </c>
      <c r="O521" s="381"/>
      <c r="P521" s="288" t="s">
        <v>218</v>
      </c>
      <c r="Q521" s="288"/>
      <c r="R521" s="348" t="s">
        <v>300</v>
      </c>
      <c r="S521" s="349"/>
      <c r="T521" s="381"/>
      <c r="U521" s="288" t="s">
        <v>301</v>
      </c>
      <c r="V521" s="288"/>
      <c r="W521" s="348"/>
      <c r="Z521" s="52"/>
      <c r="AA521" s="52"/>
      <c r="AB521" s="53"/>
      <c r="AC521" s="288" t="s">
        <v>306</v>
      </c>
      <c r="AD521" s="288"/>
      <c r="AE521" s="288" t="s">
        <v>309</v>
      </c>
      <c r="AF521" s="288"/>
      <c r="AG521" s="348" t="s">
        <v>309</v>
      </c>
      <c r="AH521" s="349"/>
      <c r="AI521" s="381"/>
      <c r="AJ521" s="348" t="s">
        <v>309</v>
      </c>
      <c r="AK521" s="349"/>
      <c r="AL521" s="349"/>
    </row>
    <row r="522" spans="1:38" ht="16.5" customHeight="1">
      <c r="A522" s="273" t="s">
        <v>295</v>
      </c>
      <c r="B522" s="273"/>
      <c r="C522" s="270"/>
      <c r="D522" s="721">
        <v>109</v>
      </c>
      <c r="E522" s="722"/>
      <c r="F522" s="721">
        <v>76</v>
      </c>
      <c r="G522" s="722"/>
      <c r="H522" s="721">
        <f>SUM(D522:G523)</f>
        <v>185</v>
      </c>
      <c r="I522" s="722"/>
      <c r="J522" s="721">
        <v>8</v>
      </c>
      <c r="K522" s="722"/>
      <c r="L522" s="721">
        <v>13</v>
      </c>
      <c r="M522" s="722"/>
      <c r="N522" s="721">
        <v>11</v>
      </c>
      <c r="O522" s="722"/>
      <c r="P522" s="721">
        <f>SUM(L522:O523)</f>
        <v>24</v>
      </c>
      <c r="Q522" s="722"/>
      <c r="R522" s="991">
        <v>10683</v>
      </c>
      <c r="S522" s="992"/>
      <c r="T522" s="1317"/>
      <c r="U522" s="991">
        <v>3758</v>
      </c>
      <c r="V522" s="992"/>
      <c r="W522" s="992"/>
      <c r="AB522" s="54" t="s">
        <v>66</v>
      </c>
      <c r="AC522" s="650">
        <v>65</v>
      </c>
      <c r="AD522" s="651"/>
      <c r="AE522" s="650">
        <v>64</v>
      </c>
      <c r="AF522" s="651"/>
      <c r="AG522" s="650" t="s">
        <v>621</v>
      </c>
      <c r="AH522" s="668"/>
      <c r="AI522" s="651"/>
      <c r="AJ522" s="650">
        <v>1</v>
      </c>
      <c r="AK522" s="668"/>
      <c r="AL522" s="668"/>
    </row>
    <row r="523" spans="1:38" ht="16.5" customHeight="1">
      <c r="A523" s="258"/>
      <c r="B523" s="258"/>
      <c r="C523" s="268"/>
      <c r="D523" s="667"/>
      <c r="E523" s="545"/>
      <c r="F523" s="667"/>
      <c r="G523" s="545"/>
      <c r="H523" s="667"/>
      <c r="I523" s="545"/>
      <c r="J523" s="667"/>
      <c r="K523" s="545"/>
      <c r="L523" s="667"/>
      <c r="M523" s="545"/>
      <c r="N523" s="667"/>
      <c r="O523" s="545"/>
      <c r="P523" s="251"/>
      <c r="Q523" s="252"/>
      <c r="R523" s="993"/>
      <c r="S523" s="994"/>
      <c r="T523" s="1318"/>
      <c r="U523" s="993"/>
      <c r="V523" s="994"/>
      <c r="W523" s="994"/>
      <c r="AB523" s="87" t="s">
        <v>67</v>
      </c>
      <c r="AC523" s="306">
        <v>82</v>
      </c>
      <c r="AD523" s="238"/>
      <c r="AE523" s="306">
        <v>81</v>
      </c>
      <c r="AF523" s="238"/>
      <c r="AG523" s="306" t="s">
        <v>621</v>
      </c>
      <c r="AH523" s="264"/>
      <c r="AI523" s="238"/>
      <c r="AJ523" s="306">
        <v>1</v>
      </c>
      <c r="AK523" s="264"/>
      <c r="AL523" s="264"/>
    </row>
    <row r="524" spans="1:38" ht="18" customHeight="1">
      <c r="A524" s="273" t="s">
        <v>302</v>
      </c>
      <c r="B524" s="273"/>
      <c r="C524" s="270"/>
      <c r="D524" s="721">
        <v>42</v>
      </c>
      <c r="E524" s="722"/>
      <c r="F524" s="721">
        <v>40</v>
      </c>
      <c r="G524" s="722"/>
      <c r="H524" s="721">
        <f>SUM(D524:G525)</f>
        <v>82</v>
      </c>
      <c r="I524" s="722"/>
      <c r="J524" s="721">
        <v>5</v>
      </c>
      <c r="K524" s="722"/>
      <c r="L524" s="721">
        <v>13</v>
      </c>
      <c r="M524" s="722"/>
      <c r="N524" s="721">
        <v>10</v>
      </c>
      <c r="O524" s="722"/>
      <c r="P524" s="721">
        <f>SUM(L524:O525)</f>
        <v>23</v>
      </c>
      <c r="Q524" s="722"/>
      <c r="R524" s="991">
        <v>27549</v>
      </c>
      <c r="S524" s="992"/>
      <c r="T524" s="1317"/>
      <c r="U524" s="991">
        <v>4641</v>
      </c>
      <c r="V524" s="992"/>
      <c r="W524" s="992"/>
      <c r="AB524" s="87" t="s">
        <v>599</v>
      </c>
      <c r="AC524" s="306">
        <v>57</v>
      </c>
      <c r="AD524" s="238"/>
      <c r="AE524" s="306">
        <v>57</v>
      </c>
      <c r="AF524" s="238"/>
      <c r="AG524" s="306" t="s">
        <v>621</v>
      </c>
      <c r="AH524" s="264"/>
      <c r="AI524" s="238"/>
      <c r="AJ524" s="306" t="s">
        <v>621</v>
      </c>
      <c r="AK524" s="264"/>
      <c r="AL524" s="264"/>
    </row>
    <row r="525" spans="1:38" ht="18" customHeight="1" thickBot="1">
      <c r="A525" s="301"/>
      <c r="B525" s="301"/>
      <c r="C525" s="302"/>
      <c r="D525" s="233"/>
      <c r="E525" s="234"/>
      <c r="F525" s="233"/>
      <c r="G525" s="234"/>
      <c r="H525" s="233"/>
      <c r="I525" s="234"/>
      <c r="J525" s="233"/>
      <c r="K525" s="234"/>
      <c r="L525" s="233"/>
      <c r="M525" s="234"/>
      <c r="N525" s="233"/>
      <c r="O525" s="234"/>
      <c r="P525" s="233"/>
      <c r="Q525" s="234"/>
      <c r="R525" s="995"/>
      <c r="S525" s="996"/>
      <c r="T525" s="1319"/>
      <c r="U525" s="995"/>
      <c r="V525" s="996"/>
      <c r="W525" s="996"/>
      <c r="AB525" s="87" t="s">
        <v>600</v>
      </c>
      <c r="AC525" s="306">
        <v>58</v>
      </c>
      <c r="AD525" s="238"/>
      <c r="AE525" s="306">
        <v>58</v>
      </c>
      <c r="AF525" s="238"/>
      <c r="AG525" s="306" t="s">
        <v>621</v>
      </c>
      <c r="AH525" s="264"/>
      <c r="AI525" s="238"/>
      <c r="AJ525" s="306" t="s">
        <v>621</v>
      </c>
      <c r="AK525" s="264"/>
      <c r="AL525" s="264"/>
    </row>
    <row r="526" spans="1:38" ht="18" customHeight="1">
      <c r="A526" s="308"/>
      <c r="B526" s="308"/>
      <c r="C526" s="308"/>
      <c r="D526" s="264"/>
      <c r="E526" s="264"/>
      <c r="F526" s="264"/>
      <c r="G526" s="264"/>
      <c r="H526" s="264"/>
      <c r="I526" s="264"/>
      <c r="J526" s="264"/>
      <c r="K526" s="264"/>
      <c r="L526" s="264"/>
      <c r="M526" s="264"/>
      <c r="N526" s="264"/>
      <c r="O526" s="264"/>
      <c r="P526" s="264"/>
      <c r="Q526" s="264"/>
      <c r="R526" s="988" t="s">
        <v>756</v>
      </c>
      <c r="S526" s="988"/>
      <c r="T526" s="988"/>
      <c r="U526" s="988"/>
      <c r="V526" s="988"/>
      <c r="W526" s="988"/>
      <c r="AB526" s="87" t="s">
        <v>601</v>
      </c>
      <c r="AC526" s="306">
        <v>60</v>
      </c>
      <c r="AD526" s="238"/>
      <c r="AE526" s="306">
        <v>60</v>
      </c>
      <c r="AF526" s="238"/>
      <c r="AG526" s="306" t="s">
        <v>621</v>
      </c>
      <c r="AH526" s="264"/>
      <c r="AI526" s="238"/>
      <c r="AJ526" s="306" t="s">
        <v>621</v>
      </c>
      <c r="AK526" s="264"/>
      <c r="AL526" s="264"/>
    </row>
    <row r="527" spans="1:38" ht="18" customHeight="1">
      <c r="A527" s="308"/>
      <c r="B527" s="308"/>
      <c r="C527" s="308"/>
      <c r="D527" s="264"/>
      <c r="E527" s="264"/>
      <c r="F527" s="264"/>
      <c r="G527" s="264"/>
      <c r="H527" s="264"/>
      <c r="I527" s="264"/>
      <c r="J527" s="264"/>
      <c r="K527" s="264"/>
      <c r="L527" s="264"/>
      <c r="M527" s="264"/>
      <c r="N527" s="264"/>
      <c r="O527" s="264"/>
      <c r="P527" s="264"/>
      <c r="Q527" s="264"/>
      <c r="R527" s="684"/>
      <c r="S527" s="684"/>
      <c r="T527" s="684"/>
      <c r="U527" s="684"/>
      <c r="V527" s="684"/>
      <c r="W527" s="684"/>
      <c r="AB527" s="87" t="s">
        <v>602</v>
      </c>
      <c r="AC527" s="306">
        <v>68</v>
      </c>
      <c r="AD527" s="238"/>
      <c r="AE527" s="306">
        <v>68</v>
      </c>
      <c r="AF527" s="238"/>
      <c r="AG527" s="306" t="s">
        <v>621</v>
      </c>
      <c r="AH527" s="264"/>
      <c r="AI527" s="238"/>
      <c r="AJ527" s="306" t="s">
        <v>621</v>
      </c>
      <c r="AK527" s="264"/>
      <c r="AL527" s="264"/>
    </row>
    <row r="528" spans="1:38" ht="18" customHeight="1">
      <c r="A528" s="308"/>
      <c r="B528" s="308"/>
      <c r="C528" s="308"/>
      <c r="D528" s="264"/>
      <c r="E528" s="264"/>
      <c r="F528" s="264"/>
      <c r="G528" s="264"/>
      <c r="H528" s="264"/>
      <c r="I528" s="264"/>
      <c r="J528" s="264"/>
      <c r="K528" s="264"/>
      <c r="L528" s="264"/>
      <c r="M528" s="264"/>
      <c r="N528" s="264"/>
      <c r="O528" s="264"/>
      <c r="P528" s="264"/>
      <c r="Q528" s="264"/>
      <c r="R528" s="684"/>
      <c r="S528" s="684"/>
      <c r="T528" s="684"/>
      <c r="U528" s="684"/>
      <c r="V528" s="684"/>
      <c r="W528" s="684"/>
      <c r="AB528" s="87" t="s">
        <v>603</v>
      </c>
      <c r="AC528" s="306">
        <v>65</v>
      </c>
      <c r="AD528" s="238"/>
      <c r="AE528" s="306">
        <v>65</v>
      </c>
      <c r="AF528" s="238"/>
      <c r="AG528" s="306" t="s">
        <v>621</v>
      </c>
      <c r="AH528" s="264"/>
      <c r="AI528" s="238"/>
      <c r="AJ528" s="306" t="s">
        <v>621</v>
      </c>
      <c r="AK528" s="264"/>
      <c r="AL528" s="264"/>
    </row>
    <row r="529" spans="1:38" ht="18" customHeight="1">
      <c r="A529" s="308"/>
      <c r="B529" s="308"/>
      <c r="C529" s="308"/>
      <c r="D529" s="264"/>
      <c r="E529" s="264"/>
      <c r="F529" s="264"/>
      <c r="G529" s="264"/>
      <c r="H529" s="264"/>
      <c r="I529" s="264"/>
      <c r="J529" s="264"/>
      <c r="K529" s="264"/>
      <c r="L529" s="264"/>
      <c r="M529" s="264"/>
      <c r="N529" s="264"/>
      <c r="O529" s="264"/>
      <c r="P529" s="264"/>
      <c r="Q529" s="264"/>
      <c r="R529" s="684"/>
      <c r="S529" s="684"/>
      <c r="T529" s="684"/>
      <c r="U529" s="684"/>
      <c r="V529" s="684"/>
      <c r="W529" s="684"/>
      <c r="AB529" s="87" t="s">
        <v>604</v>
      </c>
      <c r="AC529" s="306">
        <v>62</v>
      </c>
      <c r="AD529" s="238"/>
      <c r="AE529" s="306">
        <v>62</v>
      </c>
      <c r="AF529" s="238"/>
      <c r="AG529" s="306" t="s">
        <v>621</v>
      </c>
      <c r="AH529" s="264"/>
      <c r="AI529" s="238"/>
      <c r="AJ529" s="306" t="s">
        <v>621</v>
      </c>
      <c r="AK529" s="264"/>
      <c r="AL529" s="264"/>
    </row>
    <row r="530" spans="1:38" ht="18" customHeight="1">
      <c r="A530" s="1026"/>
      <c r="B530" s="1026"/>
      <c r="C530" s="1026"/>
      <c r="S530" s="990" t="s">
        <v>757</v>
      </c>
      <c r="T530" s="990"/>
      <c r="U530" s="990"/>
      <c r="V530" s="990"/>
      <c r="W530" s="990"/>
      <c r="AA530" s="5"/>
      <c r="AB530" s="87" t="s">
        <v>605</v>
      </c>
      <c r="AC530" s="306">
        <v>56</v>
      </c>
      <c r="AD530" s="238"/>
      <c r="AE530" s="306">
        <v>56</v>
      </c>
      <c r="AF530" s="238"/>
      <c r="AG530" s="306" t="s">
        <v>621</v>
      </c>
      <c r="AH530" s="264"/>
      <c r="AI530" s="238"/>
      <c r="AJ530" s="306" t="s">
        <v>621</v>
      </c>
      <c r="AK530" s="264"/>
      <c r="AL530" s="264"/>
    </row>
    <row r="531" spans="19:38" ht="18" customHeight="1">
      <c r="S531" s="21"/>
      <c r="T531" s="21"/>
      <c r="U531" s="21"/>
      <c r="V531" s="21"/>
      <c r="W531" s="21"/>
      <c r="AA531" s="5"/>
      <c r="AB531" s="87" t="s">
        <v>707</v>
      </c>
      <c r="AC531" s="306">
        <v>54</v>
      </c>
      <c r="AD531" s="238"/>
      <c r="AE531" s="306">
        <v>54</v>
      </c>
      <c r="AF531" s="238"/>
      <c r="AG531" s="306" t="s">
        <v>621</v>
      </c>
      <c r="AH531" s="264"/>
      <c r="AI531" s="238"/>
      <c r="AJ531" s="306" t="s">
        <v>621</v>
      </c>
      <c r="AK531" s="264"/>
      <c r="AL531" s="264"/>
    </row>
    <row r="532" spans="19:38" ht="18" customHeight="1">
      <c r="S532" s="21"/>
      <c r="T532" s="21"/>
      <c r="U532" s="21"/>
      <c r="V532" s="21"/>
      <c r="W532" s="21"/>
      <c r="AB532" s="87" t="s">
        <v>733</v>
      </c>
      <c r="AC532" s="306">
        <v>54</v>
      </c>
      <c r="AD532" s="238"/>
      <c r="AE532" s="306">
        <v>54</v>
      </c>
      <c r="AF532" s="238"/>
      <c r="AG532" s="306" t="s">
        <v>621</v>
      </c>
      <c r="AH532" s="264"/>
      <c r="AI532" s="238"/>
      <c r="AJ532" s="306" t="s">
        <v>621</v>
      </c>
      <c r="AK532" s="264"/>
      <c r="AL532" s="264"/>
    </row>
    <row r="533" spans="1:38" ht="18" customHeight="1">
      <c r="A533" s="1026"/>
      <c r="B533" s="1026"/>
      <c r="C533" s="1026"/>
      <c r="AB533" s="77" t="s">
        <v>746</v>
      </c>
      <c r="AC533" s="306">
        <v>40</v>
      </c>
      <c r="AD533" s="238"/>
      <c r="AE533" s="264">
        <v>40</v>
      </c>
      <c r="AF533" s="264"/>
      <c r="AG533" s="306" t="s">
        <v>621</v>
      </c>
      <c r="AH533" s="264"/>
      <c r="AI533" s="238"/>
      <c r="AJ533" s="306" t="s">
        <v>621</v>
      </c>
      <c r="AK533" s="264"/>
      <c r="AL533" s="264"/>
    </row>
    <row r="534" spans="1:38" ht="18" customHeight="1">
      <c r="A534" s="1026"/>
      <c r="B534" s="1026"/>
      <c r="C534" s="1026"/>
      <c r="Z534" s="21"/>
      <c r="AA534" s="21"/>
      <c r="AB534" s="25" t="s">
        <v>795</v>
      </c>
      <c r="AC534" s="264">
        <v>43</v>
      </c>
      <c r="AD534" s="264"/>
      <c r="AE534" s="306">
        <v>43</v>
      </c>
      <c r="AF534" s="264"/>
      <c r="AG534" s="306" t="s">
        <v>621</v>
      </c>
      <c r="AH534" s="264"/>
      <c r="AI534" s="238"/>
      <c r="AJ534" s="306" t="s">
        <v>621</v>
      </c>
      <c r="AK534" s="264"/>
      <c r="AL534" s="264"/>
    </row>
    <row r="535" spans="1:38" ht="18" customHeight="1">
      <c r="A535" s="1026"/>
      <c r="B535" s="1026"/>
      <c r="C535" s="1026"/>
      <c r="Z535" s="21"/>
      <c r="AA535" s="21"/>
      <c r="AB535" s="25" t="s">
        <v>855</v>
      </c>
      <c r="AC535" s="264">
        <v>33</v>
      </c>
      <c r="AD535" s="238"/>
      <c r="AE535" s="264">
        <v>33</v>
      </c>
      <c r="AF535" s="238"/>
      <c r="AG535" s="306" t="s">
        <v>621</v>
      </c>
      <c r="AH535" s="264"/>
      <c r="AI535" s="238"/>
      <c r="AJ535" s="306" t="s">
        <v>621</v>
      </c>
      <c r="AK535" s="264"/>
      <c r="AL535" s="264"/>
    </row>
    <row r="536" spans="26:38" ht="18" customHeight="1">
      <c r="Z536" s="19"/>
      <c r="AA536" s="19"/>
      <c r="AB536" s="25" t="s">
        <v>548</v>
      </c>
      <c r="AC536" s="264">
        <v>49</v>
      </c>
      <c r="AD536" s="264"/>
      <c r="AE536" s="306">
        <v>49</v>
      </c>
      <c r="AF536" s="264"/>
      <c r="AG536" s="306" t="s">
        <v>621</v>
      </c>
      <c r="AH536" s="264"/>
      <c r="AI536" s="238"/>
      <c r="AJ536" s="306" t="s">
        <v>621</v>
      </c>
      <c r="AK536" s="264"/>
      <c r="AL536" s="264"/>
    </row>
    <row r="537" spans="26:38" ht="18" customHeight="1" thickBot="1">
      <c r="Z537" s="82"/>
      <c r="AA537" s="82"/>
      <c r="AB537" s="79" t="s">
        <v>854</v>
      </c>
      <c r="AC537" s="235">
        <v>34</v>
      </c>
      <c r="AD537" s="236"/>
      <c r="AE537" s="253">
        <v>34</v>
      </c>
      <c r="AF537" s="253"/>
      <c r="AG537" s="253" t="s">
        <v>72</v>
      </c>
      <c r="AH537" s="253"/>
      <c r="AI537" s="253"/>
      <c r="AJ537" s="235" t="s">
        <v>72</v>
      </c>
      <c r="AK537" s="236"/>
      <c r="AL537" s="236"/>
    </row>
    <row r="538" spans="30:38" ht="18" customHeight="1">
      <c r="AD538" s="893"/>
      <c r="AE538" s="893"/>
      <c r="AF538" s="923"/>
      <c r="AG538" s="924"/>
      <c r="AH538" s="924" t="s">
        <v>544</v>
      </c>
      <c r="AI538" s="924"/>
      <c r="AJ538" s="924"/>
      <c r="AK538" s="924"/>
      <c r="AL538" s="924"/>
    </row>
    <row r="539" spans="30:38" ht="18" customHeight="1">
      <c r="AD539" s="5"/>
      <c r="AE539" s="5"/>
      <c r="AF539" s="5"/>
      <c r="AG539" s="5"/>
      <c r="AH539" s="43"/>
      <c r="AI539" s="43"/>
      <c r="AJ539" s="43"/>
      <c r="AK539" s="43"/>
      <c r="AL539" s="43"/>
    </row>
    <row r="540" spans="1:32" ht="18" customHeight="1" thickBot="1">
      <c r="A540" s="1004" t="s">
        <v>310</v>
      </c>
      <c r="B540" s="1004"/>
      <c r="C540" s="1004"/>
      <c r="D540" s="1004"/>
      <c r="U540" s="151" t="s">
        <v>317</v>
      </c>
      <c r="V540" s="76"/>
      <c r="W540" s="76"/>
      <c r="X540" s="76"/>
      <c r="Y540" s="76"/>
      <c r="Z540" s="76"/>
      <c r="AC540" s="86" t="s">
        <v>928</v>
      </c>
      <c r="AD540" s="86"/>
      <c r="AE540" s="86"/>
      <c r="AF540" s="86"/>
    </row>
    <row r="541" spans="1:31" ht="18" customHeight="1">
      <c r="A541" s="289" t="s">
        <v>148</v>
      </c>
      <c r="B541" s="287"/>
      <c r="C541" s="287"/>
      <c r="D541" s="271" t="s">
        <v>315</v>
      </c>
      <c r="E541" s="272"/>
      <c r="F541" s="272"/>
      <c r="G541" s="272"/>
      <c r="H541" s="289"/>
      <c r="I541" s="271" t="s">
        <v>311</v>
      </c>
      <c r="J541" s="272"/>
      <c r="K541" s="272"/>
      <c r="L541" s="289"/>
      <c r="M541" s="271" t="s">
        <v>314</v>
      </c>
      <c r="N541" s="272"/>
      <c r="O541" s="272"/>
      <c r="P541" s="272"/>
      <c r="U541" s="1081" t="s">
        <v>959</v>
      </c>
      <c r="V541" s="1081"/>
      <c r="W541" s="1081"/>
      <c r="X541" s="1081"/>
      <c r="Y541" s="1081"/>
      <c r="Z541" s="1081"/>
      <c r="AA541" s="1081"/>
      <c r="AB541" s="1081"/>
      <c r="AC541" s="1082"/>
      <c r="AD541" s="1052" t="s">
        <v>218</v>
      </c>
      <c r="AE541" s="1053"/>
    </row>
    <row r="542" spans="1:31" ht="18" customHeight="1" thickBot="1">
      <c r="A542" s="273" t="s">
        <v>312</v>
      </c>
      <c r="B542" s="273"/>
      <c r="C542" s="270"/>
      <c r="D542" s="805" t="s">
        <v>561</v>
      </c>
      <c r="E542" s="237"/>
      <c r="F542" s="237"/>
      <c r="G542" s="237"/>
      <c r="H542" s="806"/>
      <c r="I542" s="805" t="s">
        <v>313</v>
      </c>
      <c r="J542" s="237"/>
      <c r="K542" s="237"/>
      <c r="L542" s="806"/>
      <c r="M542" s="269" t="s">
        <v>758</v>
      </c>
      <c r="N542" s="273"/>
      <c r="O542" s="273"/>
      <c r="P542" s="273"/>
      <c r="U542" s="1083"/>
      <c r="V542" s="1083"/>
      <c r="W542" s="1083"/>
      <c r="X542" s="1083"/>
      <c r="Y542" s="1083"/>
      <c r="Z542" s="1083"/>
      <c r="AA542" s="1083"/>
      <c r="AB542" s="1083"/>
      <c r="AC542" s="1084"/>
      <c r="AD542" s="933"/>
      <c r="AE542" s="934"/>
    </row>
    <row r="543" spans="1:31" ht="18" customHeight="1">
      <c r="A543" s="256"/>
      <c r="B543" s="256"/>
      <c r="C543" s="256"/>
      <c r="D543" s="807"/>
      <c r="E543" s="807"/>
      <c r="F543" s="807"/>
      <c r="G543" s="807"/>
      <c r="H543" s="807"/>
      <c r="I543" s="807"/>
      <c r="J543" s="807"/>
      <c r="K543" s="807"/>
      <c r="L543" s="807"/>
      <c r="M543" s="924" t="s">
        <v>316</v>
      </c>
      <c r="N543" s="924"/>
      <c r="O543" s="924"/>
      <c r="P543" s="924"/>
      <c r="U543" s="40"/>
      <c r="V543" s="40"/>
      <c r="W543" s="40"/>
      <c r="X543" s="40"/>
      <c r="Y543" s="40"/>
      <c r="Z543" s="40"/>
      <c r="AA543" s="40"/>
      <c r="AB543" s="40"/>
      <c r="AC543" s="39"/>
      <c r="AD543" s="894" t="s">
        <v>135</v>
      </c>
      <c r="AE543" s="922"/>
    </row>
    <row r="544" spans="1:31" ht="18" customHeight="1">
      <c r="A544" s="38"/>
      <c r="B544" s="38"/>
      <c r="C544" s="38"/>
      <c r="D544" s="237"/>
      <c r="E544" s="237"/>
      <c r="F544" s="237"/>
      <c r="G544" s="237"/>
      <c r="H544" s="237"/>
      <c r="I544" s="237"/>
      <c r="J544" s="237"/>
      <c r="K544" s="237"/>
      <c r="L544" s="237"/>
      <c r="U544" s="21" t="s">
        <v>753</v>
      </c>
      <c r="V544" s="21"/>
      <c r="W544" s="21"/>
      <c r="X544" s="21"/>
      <c r="Y544" s="21"/>
      <c r="Z544" s="21"/>
      <c r="AA544" s="21"/>
      <c r="AB544" s="21"/>
      <c r="AC544" s="22"/>
      <c r="AD544" s="306">
        <v>61</v>
      </c>
      <c r="AE544" s="264"/>
    </row>
    <row r="545" spans="1:31" ht="18" customHeight="1">
      <c r="A545" s="38"/>
      <c r="B545" s="38"/>
      <c r="C545" s="38"/>
      <c r="D545" s="237"/>
      <c r="E545" s="237"/>
      <c r="F545" s="237"/>
      <c r="G545" s="237"/>
      <c r="H545" s="237"/>
      <c r="I545" s="237"/>
      <c r="J545" s="237"/>
      <c r="K545" s="237"/>
      <c r="L545" s="237"/>
      <c r="M545" s="308"/>
      <c r="N545" s="308"/>
      <c r="O545" s="308"/>
      <c r="P545" s="308"/>
      <c r="U545" s="21" t="s">
        <v>752</v>
      </c>
      <c r="V545" s="21"/>
      <c r="W545" s="21"/>
      <c r="X545" s="21"/>
      <c r="Y545" s="21"/>
      <c r="Z545" s="21"/>
      <c r="AA545" s="21"/>
      <c r="AB545" s="21"/>
      <c r="AC545" s="22"/>
      <c r="AD545" s="306">
        <v>38</v>
      </c>
      <c r="AE545" s="264"/>
    </row>
    <row r="546" spans="1:31" ht="19.5" customHeight="1">
      <c r="A546" s="308"/>
      <c r="B546" s="265"/>
      <c r="C546" s="265"/>
      <c r="D546" s="237"/>
      <c r="E546" s="237"/>
      <c r="F546" s="237"/>
      <c r="G546" s="237"/>
      <c r="H546" s="237"/>
      <c r="I546" s="237"/>
      <c r="J546" s="237"/>
      <c r="K546" s="237"/>
      <c r="L546" s="237"/>
      <c r="M546" s="308"/>
      <c r="N546" s="308"/>
      <c r="O546" s="308"/>
      <c r="P546" s="308"/>
      <c r="U546" s="21" t="s">
        <v>734</v>
      </c>
      <c r="V546" s="21"/>
      <c r="W546" s="21"/>
      <c r="X546" s="21"/>
      <c r="Y546" s="21"/>
      <c r="Z546" s="21"/>
      <c r="AA546" s="21"/>
      <c r="AB546" s="21"/>
      <c r="AC546" s="22"/>
      <c r="AD546" s="306">
        <v>56</v>
      </c>
      <c r="AE546" s="264"/>
    </row>
    <row r="547" spans="1:31" ht="19.5" customHeight="1">
      <c r="A547" s="38"/>
      <c r="B547" s="19"/>
      <c r="C547" s="19"/>
      <c r="D547" s="148"/>
      <c r="E547" s="148"/>
      <c r="F547" s="148"/>
      <c r="G547" s="148"/>
      <c r="H547" s="148"/>
      <c r="I547" s="148"/>
      <c r="J547" s="148"/>
      <c r="K547" s="148"/>
      <c r="L547" s="148"/>
      <c r="M547" s="38"/>
      <c r="N547" s="38"/>
      <c r="O547" s="38"/>
      <c r="P547" s="38"/>
      <c r="U547" s="21" t="s">
        <v>4</v>
      </c>
      <c r="V547" s="21"/>
      <c r="W547" s="21"/>
      <c r="X547" s="21"/>
      <c r="Y547" s="21"/>
      <c r="Z547" s="21"/>
      <c r="AA547" s="21"/>
      <c r="AB547" s="21"/>
      <c r="AC547" s="22"/>
      <c r="AD547" s="306">
        <v>20</v>
      </c>
      <c r="AE547" s="264"/>
    </row>
    <row r="548" spans="21:31" ht="19.5" customHeight="1">
      <c r="U548" s="19" t="s">
        <v>735</v>
      </c>
      <c r="V548" s="19"/>
      <c r="W548" s="19"/>
      <c r="X548" s="19"/>
      <c r="Y548" s="19"/>
      <c r="Z548" s="19"/>
      <c r="AA548" s="19"/>
      <c r="AB548" s="19"/>
      <c r="AC548" s="20"/>
      <c r="AD548" s="306">
        <v>39</v>
      </c>
      <c r="AE548" s="264"/>
    </row>
    <row r="549" spans="1:31" ht="19.5" customHeight="1">
      <c r="A549" s="308"/>
      <c r="B549" s="308"/>
      <c r="C549" s="308"/>
      <c r="L549" s="21"/>
      <c r="M549" s="21"/>
      <c r="N549" s="21"/>
      <c r="O549" s="21"/>
      <c r="P549" s="21"/>
      <c r="U549" s="19" t="s">
        <v>736</v>
      </c>
      <c r="V549" s="19"/>
      <c r="W549" s="19"/>
      <c r="X549" s="19"/>
      <c r="Y549" s="19"/>
      <c r="Z549" s="19"/>
      <c r="AA549" s="19"/>
      <c r="AB549" s="19"/>
      <c r="AC549" s="20"/>
      <c r="AD549" s="306">
        <v>41</v>
      </c>
      <c r="AE549" s="264"/>
    </row>
    <row r="550" spans="13:31" ht="19.5" customHeight="1">
      <c r="M550" s="21"/>
      <c r="N550" s="21"/>
      <c r="O550" s="21"/>
      <c r="P550" s="21"/>
      <c r="U550" s="19" t="s">
        <v>737</v>
      </c>
      <c r="V550" s="19"/>
      <c r="W550" s="19"/>
      <c r="X550" s="19"/>
      <c r="Y550" s="19"/>
      <c r="Z550" s="19"/>
      <c r="AA550" s="19"/>
      <c r="AB550" s="19"/>
      <c r="AC550" s="20"/>
      <c r="AD550" s="306">
        <v>26</v>
      </c>
      <c r="AE550" s="264"/>
    </row>
    <row r="551" spans="12:31" ht="19.5" customHeight="1">
      <c r="L551" s="21"/>
      <c r="M551" s="21"/>
      <c r="N551" s="21"/>
      <c r="O551" s="21"/>
      <c r="P551" s="21"/>
      <c r="U551" s="19" t="s">
        <v>738</v>
      </c>
      <c r="V551" s="19"/>
      <c r="W551" s="19"/>
      <c r="X551" s="19"/>
      <c r="Y551" s="19"/>
      <c r="Z551" s="19"/>
      <c r="AA551" s="19"/>
      <c r="AB551" s="19"/>
      <c r="AC551" s="20"/>
      <c r="AD551" s="306">
        <v>22</v>
      </c>
      <c r="AE551" s="264"/>
    </row>
    <row r="552" spans="21:31" ht="19.5" customHeight="1">
      <c r="U552" s="19" t="s">
        <v>739</v>
      </c>
      <c r="V552" s="19"/>
      <c r="W552" s="19"/>
      <c r="X552" s="19"/>
      <c r="Y552" s="19"/>
      <c r="Z552" s="19"/>
      <c r="AA552" s="19"/>
      <c r="AB552" s="19"/>
      <c r="AC552" s="20"/>
      <c r="AD552" s="306">
        <v>15</v>
      </c>
      <c r="AE552" s="264"/>
    </row>
    <row r="553" spans="21:31" ht="19.5" customHeight="1" thickBot="1">
      <c r="U553" s="19" t="s">
        <v>740</v>
      </c>
      <c r="V553" s="19"/>
      <c r="W553" s="19"/>
      <c r="X553" s="19"/>
      <c r="Y553" s="19"/>
      <c r="Z553" s="19"/>
      <c r="AA553" s="19"/>
      <c r="AB553" s="19"/>
      <c r="AC553" s="23"/>
      <c r="AD553" s="306">
        <v>138</v>
      </c>
      <c r="AE553" s="264"/>
    </row>
    <row r="554" spans="21:35" ht="19.5" customHeight="1">
      <c r="U554" s="28"/>
      <c r="V554" s="28"/>
      <c r="W554" s="28"/>
      <c r="X554" s="28"/>
      <c r="Y554" s="28"/>
      <c r="Z554" s="28"/>
      <c r="AA554" s="924" t="s">
        <v>579</v>
      </c>
      <c r="AB554" s="924"/>
      <c r="AC554" s="924"/>
      <c r="AD554" s="924"/>
      <c r="AE554" s="924"/>
      <c r="AF554" s="21"/>
      <c r="AG554" s="21"/>
      <c r="AH554" s="21"/>
      <c r="AI554" s="21"/>
    </row>
    <row r="555" ht="19.5" customHeight="1"/>
    <row r="556" spans="1:36" ht="19.5" customHeight="1" hidden="1" thickBot="1">
      <c r="A556" s="99" t="s">
        <v>318</v>
      </c>
      <c r="B556" s="99"/>
      <c r="C556" s="99"/>
      <c r="D556" s="99"/>
      <c r="E556" s="99"/>
      <c r="F556" s="99"/>
      <c r="G556" s="99"/>
      <c r="H556" s="99"/>
      <c r="I556" s="99"/>
      <c r="J556" s="99"/>
      <c r="K556" s="99"/>
      <c r="L556" s="86"/>
      <c r="M556" s="86"/>
      <c r="N556" s="86"/>
      <c r="O556" s="86"/>
      <c r="P556" s="86"/>
      <c r="Q556" s="86"/>
      <c r="R556" s="86"/>
      <c r="S556" s="86"/>
      <c r="T556" s="86"/>
      <c r="U556" s="86"/>
      <c r="V556" s="86"/>
      <c r="W556" s="86"/>
      <c r="X556" s="86"/>
      <c r="Y556" s="86"/>
      <c r="Z556" s="86"/>
      <c r="AA556" s="86"/>
      <c r="AB556" s="86"/>
      <c r="AC556" s="86"/>
      <c r="AD556" s="86"/>
      <c r="AE556" s="86"/>
      <c r="AF556" s="82" t="s">
        <v>798</v>
      </c>
      <c r="AG556" s="82"/>
      <c r="AH556" s="19"/>
      <c r="AI556" s="19"/>
      <c r="AJ556" s="19"/>
    </row>
    <row r="557" spans="1:38" ht="19.5" customHeight="1" hidden="1">
      <c r="A557" s="272" t="s">
        <v>333</v>
      </c>
      <c r="B557" s="272"/>
      <c r="C557" s="272"/>
      <c r="D557" s="272"/>
      <c r="E557" s="272"/>
      <c r="F557" s="272"/>
      <c r="G557" s="272"/>
      <c r="H557" s="289"/>
      <c r="I557" s="271" t="s">
        <v>332</v>
      </c>
      <c r="J557" s="272"/>
      <c r="K557" s="272"/>
      <c r="L557" s="272"/>
      <c r="M557" s="272"/>
      <c r="N557" s="272"/>
      <c r="O557" s="272"/>
      <c r="P557" s="272"/>
      <c r="Q557" s="272"/>
      <c r="R557" s="272"/>
      <c r="S557" s="272"/>
      <c r="T557" s="272"/>
      <c r="U557" s="289"/>
      <c r="V557" s="48" t="s">
        <v>324</v>
      </c>
      <c r="W557" s="49"/>
      <c r="X557" s="49"/>
      <c r="Y557" s="49"/>
      <c r="Z557" s="49"/>
      <c r="AA557" s="49"/>
      <c r="AB557" s="49"/>
      <c r="AC557" s="49"/>
      <c r="AD557" s="49"/>
      <c r="AE557" s="49"/>
      <c r="AF557" s="49"/>
      <c r="AG557" s="49"/>
      <c r="AH557" s="49"/>
      <c r="AI557" s="49"/>
      <c r="AJ557" s="49"/>
      <c r="AK557" s="1"/>
      <c r="AL557" s="1"/>
    </row>
    <row r="558" spans="1:37" ht="19.5" customHeight="1" hidden="1">
      <c r="A558" s="808" t="s">
        <v>319</v>
      </c>
      <c r="B558" s="273"/>
      <c r="C558" s="699" t="s">
        <v>546</v>
      </c>
      <c r="D558" s="700"/>
      <c r="E558" s="699" t="s">
        <v>547</v>
      </c>
      <c r="F558" s="700"/>
      <c r="G558" s="288" t="s">
        <v>334</v>
      </c>
      <c r="H558" s="288"/>
      <c r="I558" s="269" t="s">
        <v>320</v>
      </c>
      <c r="J558" s="270"/>
      <c r="K558" s="589" t="s">
        <v>329</v>
      </c>
      <c r="L558" s="589"/>
      <c r="M558" s="699" t="s">
        <v>328</v>
      </c>
      <c r="N558" s="808"/>
      <c r="O558" s="700"/>
      <c r="P558" s="699" t="s">
        <v>330</v>
      </c>
      <c r="Q558" s="700"/>
      <c r="R558" s="699" t="s">
        <v>331</v>
      </c>
      <c r="S558" s="808"/>
      <c r="T558" s="700"/>
      <c r="U558" s="288" t="s">
        <v>218</v>
      </c>
      <c r="V558" s="589" t="s">
        <v>325</v>
      </c>
      <c r="W558" s="589"/>
      <c r="X558" s="589" t="s">
        <v>327</v>
      </c>
      <c r="Y558" s="589"/>
      <c r="Z558" s="589"/>
      <c r="AA558" s="589" t="s">
        <v>326</v>
      </c>
      <c r="AB558" s="589"/>
      <c r="AC558" s="348" t="s">
        <v>323</v>
      </c>
      <c r="AD558" s="349"/>
      <c r="AE558" s="349"/>
      <c r="AF558" s="349"/>
      <c r="AG558" s="349"/>
      <c r="AH558" s="349"/>
      <c r="AI558" s="349"/>
      <c r="AJ558" s="349"/>
      <c r="AK558" s="1"/>
    </row>
    <row r="559" spans="1:37" ht="20.25" customHeight="1" hidden="1">
      <c r="A559" s="258"/>
      <c r="B559" s="258"/>
      <c r="C559" s="552"/>
      <c r="D559" s="586"/>
      <c r="E559" s="552"/>
      <c r="F559" s="586"/>
      <c r="G559" s="288"/>
      <c r="H559" s="288"/>
      <c r="I559" s="257"/>
      <c r="J559" s="268"/>
      <c r="K559" s="589"/>
      <c r="L559" s="589"/>
      <c r="M559" s="552"/>
      <c r="N559" s="553"/>
      <c r="O559" s="586"/>
      <c r="P559" s="552"/>
      <c r="Q559" s="586"/>
      <c r="R559" s="552"/>
      <c r="S559" s="553"/>
      <c r="T559" s="586"/>
      <c r="U559" s="288"/>
      <c r="V559" s="589"/>
      <c r="W559" s="589"/>
      <c r="X559" s="589"/>
      <c r="Y559" s="589"/>
      <c r="Z559" s="589"/>
      <c r="AA559" s="589"/>
      <c r="AB559" s="589"/>
      <c r="AC559" s="288" t="s">
        <v>321</v>
      </c>
      <c r="AD559" s="288"/>
      <c r="AE559" s="288"/>
      <c r="AF559" s="348" t="s">
        <v>337</v>
      </c>
      <c r="AG559" s="349"/>
      <c r="AH559" s="381"/>
      <c r="AI559" s="348" t="s">
        <v>322</v>
      </c>
      <c r="AJ559" s="349"/>
      <c r="AK559" s="1"/>
    </row>
    <row r="560" spans="1:37" ht="13.5" hidden="1">
      <c r="A560" s="77"/>
      <c r="B560" s="77"/>
      <c r="C560" s="24"/>
      <c r="D560" s="25"/>
      <c r="E560" s="77"/>
      <c r="F560" s="25"/>
      <c r="G560" s="699" t="s">
        <v>581</v>
      </c>
      <c r="H560" s="700"/>
      <c r="I560" s="650">
        <v>1</v>
      </c>
      <c r="J560" s="651"/>
      <c r="K560" s="652">
        <v>1</v>
      </c>
      <c r="L560" s="652"/>
      <c r="M560" s="650">
        <v>4</v>
      </c>
      <c r="N560" s="668"/>
      <c r="O560" s="651"/>
      <c r="P560" s="120"/>
      <c r="Q560" s="119"/>
      <c r="R560" s="650">
        <v>4</v>
      </c>
      <c r="S560" s="668"/>
      <c r="T560" s="651"/>
      <c r="U560" s="87">
        <v>10</v>
      </c>
      <c r="V560" s="685">
        <v>1</v>
      </c>
      <c r="W560" s="685"/>
      <c r="X560" s="652">
        <v>1</v>
      </c>
      <c r="Y560" s="652"/>
      <c r="Z560" s="652"/>
      <c r="AA560" s="685">
        <v>1</v>
      </c>
      <c r="AB560" s="685"/>
      <c r="AC560" s="87"/>
      <c r="AD560" s="87"/>
      <c r="AE560" s="87"/>
      <c r="AF560" s="120"/>
      <c r="AG560" s="54"/>
      <c r="AH560" s="119">
        <v>1</v>
      </c>
      <c r="AI560" s="650">
        <v>5</v>
      </c>
      <c r="AJ560" s="668"/>
      <c r="AK560" s="21"/>
    </row>
    <row r="561" spans="1:36" ht="13.5" hidden="1">
      <c r="A561" s="684" t="s">
        <v>545</v>
      </c>
      <c r="B561" s="684"/>
      <c r="C561" s="811">
        <v>1037.5</v>
      </c>
      <c r="D561" s="812"/>
      <c r="E561" s="813">
        <v>148.11</v>
      </c>
      <c r="F561" s="814"/>
      <c r="G561" s="550"/>
      <c r="H561" s="585"/>
      <c r="I561" s="306" t="s">
        <v>582</v>
      </c>
      <c r="J561" s="238"/>
      <c r="K561" s="652" t="s">
        <v>745</v>
      </c>
      <c r="L561" s="652"/>
      <c r="M561" s="306" t="s">
        <v>714</v>
      </c>
      <c r="N561" s="264"/>
      <c r="O561" s="238"/>
      <c r="P561" s="24"/>
      <c r="Q561" s="77" t="s">
        <v>582</v>
      </c>
      <c r="R561" s="306" t="s">
        <v>713</v>
      </c>
      <c r="S561" s="264"/>
      <c r="T561" s="238"/>
      <c r="U561" s="87"/>
      <c r="V561" s="239"/>
      <c r="W561" s="239"/>
      <c r="X561" s="652"/>
      <c r="Y561" s="652"/>
      <c r="Z561" s="652"/>
      <c r="AA561" s="239"/>
      <c r="AB561" s="239"/>
      <c r="AC561" s="652"/>
      <c r="AD561" s="652"/>
      <c r="AE561" s="652"/>
      <c r="AF561" s="306"/>
      <c r="AG561" s="264"/>
      <c r="AH561" s="238"/>
      <c r="AI561" s="306" t="s">
        <v>336</v>
      </c>
      <c r="AJ561" s="264"/>
    </row>
    <row r="562" spans="1:36" ht="21" customHeight="1" hidden="1">
      <c r="A562" s="77"/>
      <c r="B562" s="77"/>
      <c r="C562" s="24"/>
      <c r="D562" s="25"/>
      <c r="E562" s="77"/>
      <c r="F562" s="25"/>
      <c r="G562" s="550"/>
      <c r="H562" s="585"/>
      <c r="I562" s="306"/>
      <c r="J562" s="238"/>
      <c r="K562" s="652"/>
      <c r="L562" s="652"/>
      <c r="M562" s="306" t="s">
        <v>769</v>
      </c>
      <c r="N562" s="264"/>
      <c r="O562" s="238"/>
      <c r="P562" s="24"/>
      <c r="Q562" s="25"/>
      <c r="R562" s="306" t="s">
        <v>715</v>
      </c>
      <c r="S562" s="264"/>
      <c r="T562" s="238"/>
      <c r="U562" s="87"/>
      <c r="V562" s="239"/>
      <c r="W562" s="239"/>
      <c r="X562" s="652"/>
      <c r="Y562" s="652"/>
      <c r="Z562" s="652"/>
      <c r="AA562" s="239"/>
      <c r="AB562" s="239"/>
      <c r="AC562" s="87"/>
      <c r="AD562" s="87"/>
      <c r="AE562" s="87"/>
      <c r="AF562" s="24"/>
      <c r="AG562" s="77"/>
      <c r="AH562" s="25"/>
      <c r="AI562" s="306" t="s">
        <v>583</v>
      </c>
      <c r="AJ562" s="264"/>
    </row>
    <row r="563" spans="1:37" ht="21" customHeight="1" hidden="1" thickBot="1">
      <c r="A563" s="78"/>
      <c r="B563" s="78"/>
      <c r="C563" s="83"/>
      <c r="D563" s="79"/>
      <c r="E563" s="78"/>
      <c r="F563" s="79"/>
      <c r="G563" s="809"/>
      <c r="H563" s="810"/>
      <c r="I563" s="235"/>
      <c r="J563" s="266"/>
      <c r="K563" s="236"/>
      <c r="L563" s="236"/>
      <c r="M563" s="235"/>
      <c r="N563" s="236"/>
      <c r="O563" s="266"/>
      <c r="P563" s="83"/>
      <c r="Q563" s="79"/>
      <c r="R563" s="235" t="s">
        <v>769</v>
      </c>
      <c r="S563" s="236"/>
      <c r="T563" s="266"/>
      <c r="U563" s="78"/>
      <c r="V563" s="253"/>
      <c r="W563" s="253"/>
      <c r="X563" s="236"/>
      <c r="Y563" s="236"/>
      <c r="Z563" s="236"/>
      <c r="AA563" s="253"/>
      <c r="AB563" s="253"/>
      <c r="AC563" s="301"/>
      <c r="AD563" s="301"/>
      <c r="AE563" s="301"/>
      <c r="AF563" s="300" t="s">
        <v>335</v>
      </c>
      <c r="AG563" s="301"/>
      <c r="AH563" s="302"/>
      <c r="AI563" s="235" t="s">
        <v>584</v>
      </c>
      <c r="AJ563" s="236"/>
      <c r="AK563" s="19"/>
    </row>
    <row r="564" spans="1:36" ht="21" customHeight="1" hidden="1">
      <c r="A564" s="286"/>
      <c r="B564" s="286"/>
      <c r="C564" s="286"/>
      <c r="D564" s="86"/>
      <c r="E564" s="86"/>
      <c r="F564" s="86"/>
      <c r="G564" s="86"/>
      <c r="H564" s="86"/>
      <c r="I564" s="86"/>
      <c r="J564" s="86"/>
      <c r="K564" s="86"/>
      <c r="L564" s="86"/>
      <c r="M564" s="86"/>
      <c r="N564" s="86"/>
      <c r="O564" s="86"/>
      <c r="P564" s="86"/>
      <c r="Q564" s="86"/>
      <c r="R564" s="86"/>
      <c r="S564" s="86"/>
      <c r="T564" s="86"/>
      <c r="U564" s="86"/>
      <c r="V564" s="86"/>
      <c r="W564" s="86"/>
      <c r="X564" s="86"/>
      <c r="Y564" s="86"/>
      <c r="Z564" s="86"/>
      <c r="AA564" s="86"/>
      <c r="AB564" s="86"/>
      <c r="AC564" s="86"/>
      <c r="AD564" s="86"/>
      <c r="AE564" s="28" t="s">
        <v>338</v>
      </c>
      <c r="AF564" s="28"/>
      <c r="AG564" s="28"/>
      <c r="AH564" s="28"/>
      <c r="AI564" s="28"/>
      <c r="AJ564" s="86"/>
    </row>
    <row r="565" spans="1:36" ht="21" customHeight="1" thickBot="1">
      <c r="A565" s="1295" t="s">
        <v>339</v>
      </c>
      <c r="B565" s="1295"/>
      <c r="C565" s="1295"/>
      <c r="D565" s="1295"/>
      <c r="E565" s="1295"/>
      <c r="F565" s="86"/>
      <c r="G565" s="86"/>
      <c r="H565" s="86"/>
      <c r="I565" s="86"/>
      <c r="J565" s="86"/>
      <c r="K565" s="86"/>
      <c r="L565" s="86"/>
      <c r="M565" s="86"/>
      <c r="N565" s="86"/>
      <c r="O565" s="86"/>
      <c r="P565" s="86"/>
      <c r="Q565" s="86"/>
      <c r="R565" s="86"/>
      <c r="S565" s="86"/>
      <c r="T565" s="86"/>
      <c r="U565" s="86"/>
      <c r="V565" s="86"/>
      <c r="W565" s="86"/>
      <c r="X565" s="86"/>
      <c r="Y565" s="86"/>
      <c r="Z565" s="86"/>
      <c r="AA565" s="86"/>
      <c r="AB565" s="86"/>
      <c r="AC565" s="158" t="s">
        <v>606</v>
      </c>
      <c r="AD565" s="82"/>
      <c r="AE565" s="82"/>
      <c r="AF565" s="82"/>
      <c r="AG565" s="82"/>
      <c r="AH565" s="82"/>
      <c r="AI565" s="82"/>
      <c r="AJ565" s="19"/>
    </row>
    <row r="566" spans="1:36" ht="21" customHeight="1">
      <c r="A566" s="984" t="s">
        <v>340</v>
      </c>
      <c r="B566" s="978"/>
      <c r="C566" s="978"/>
      <c r="D566" s="952" t="s">
        <v>565</v>
      </c>
      <c r="E566" s="954"/>
      <c r="F566" s="978" t="s">
        <v>341</v>
      </c>
      <c r="G566" s="978"/>
      <c r="H566" s="978" t="s">
        <v>342</v>
      </c>
      <c r="I566" s="978"/>
      <c r="J566" s="287" t="s">
        <v>343</v>
      </c>
      <c r="K566" s="287"/>
      <c r="L566" s="287" t="s">
        <v>344</v>
      </c>
      <c r="M566" s="287"/>
      <c r="N566" s="255" t="s">
        <v>290</v>
      </c>
      <c r="O566" s="666"/>
      <c r="P566" s="982" t="s">
        <v>348</v>
      </c>
      <c r="Q566" s="983"/>
      <c r="R566" s="983"/>
      <c r="S566" s="983"/>
      <c r="T566" s="983"/>
      <c r="U566" s="984"/>
      <c r="V566" s="982" t="s">
        <v>346</v>
      </c>
      <c r="W566" s="983"/>
      <c r="X566" s="983"/>
      <c r="Y566" s="983"/>
      <c r="Z566" s="983"/>
      <c r="AA566" s="983"/>
      <c r="AC566" s="1053" t="s">
        <v>340</v>
      </c>
      <c r="AD566" s="1054"/>
      <c r="AE566" s="1052" t="s">
        <v>585</v>
      </c>
      <c r="AF566" s="1054"/>
      <c r="AG566" s="1055" t="s">
        <v>586</v>
      </c>
      <c r="AH566" s="954" t="s">
        <v>587</v>
      </c>
      <c r="AI566" s="1111" t="s">
        <v>588</v>
      </c>
      <c r="AJ566" s="21"/>
    </row>
    <row r="567" spans="1:35" ht="21" customHeight="1">
      <c r="A567" s="903"/>
      <c r="B567" s="898"/>
      <c r="C567" s="898"/>
      <c r="D567" s="958"/>
      <c r="E567" s="960"/>
      <c r="F567" s="898"/>
      <c r="G567" s="898"/>
      <c r="H567" s="898"/>
      <c r="I567" s="898"/>
      <c r="J567" s="288"/>
      <c r="K567" s="288"/>
      <c r="L567" s="288"/>
      <c r="M567" s="288"/>
      <c r="N567" s="257"/>
      <c r="O567" s="268"/>
      <c r="P567" s="899" t="s">
        <v>345</v>
      </c>
      <c r="Q567" s="981"/>
      <c r="R567" s="903"/>
      <c r="S567" s="899" t="s">
        <v>349</v>
      </c>
      <c r="T567" s="981"/>
      <c r="U567" s="903"/>
      <c r="V567" s="899" t="s">
        <v>347</v>
      </c>
      <c r="W567" s="981"/>
      <c r="X567" s="903"/>
      <c r="Y567" s="899" t="s">
        <v>350</v>
      </c>
      <c r="Z567" s="981"/>
      <c r="AA567" s="981"/>
      <c r="AC567" s="934"/>
      <c r="AD567" s="935"/>
      <c r="AE567" s="933"/>
      <c r="AF567" s="935"/>
      <c r="AG567" s="968"/>
      <c r="AH567" s="960"/>
      <c r="AI567" s="1112"/>
    </row>
    <row r="568" spans="1:35" ht="18.75" customHeight="1">
      <c r="A568" s="922" t="s">
        <v>797</v>
      </c>
      <c r="B568" s="922"/>
      <c r="C568" s="895"/>
      <c r="D568" s="80"/>
      <c r="E568" s="22">
        <v>3</v>
      </c>
      <c r="G568" s="55">
        <v>3</v>
      </c>
      <c r="H568" s="80"/>
      <c r="I568" s="22"/>
      <c r="L568" s="80"/>
      <c r="M568" s="22"/>
      <c r="P568" s="80"/>
      <c r="Q568" s="21"/>
      <c r="R568" s="22">
        <v>172</v>
      </c>
      <c r="V568" s="1313">
        <v>10590</v>
      </c>
      <c r="W568" s="1314"/>
      <c r="X568" s="1315"/>
      <c r="AC568" s="922" t="s">
        <v>895</v>
      </c>
      <c r="AD568" s="895"/>
      <c r="AE568" s="1141">
        <v>109</v>
      </c>
      <c r="AF568" s="1142"/>
      <c r="AG568" s="46">
        <v>73</v>
      </c>
      <c r="AH568" s="22">
        <v>4</v>
      </c>
      <c r="AI568" s="55">
        <v>32</v>
      </c>
    </row>
    <row r="569" spans="1:35" ht="18.75" customHeight="1">
      <c r="A569" s="893" t="s">
        <v>64</v>
      </c>
      <c r="B569" s="893"/>
      <c r="C569" s="897"/>
      <c r="D569" s="80"/>
      <c r="E569" s="22">
        <v>1</v>
      </c>
      <c r="G569" s="55">
        <v>1</v>
      </c>
      <c r="H569" s="80"/>
      <c r="I569" s="22"/>
      <c r="L569" s="80"/>
      <c r="M569" s="22"/>
      <c r="P569" s="80"/>
      <c r="Q569" s="21"/>
      <c r="R569" s="22">
        <v>119</v>
      </c>
      <c r="V569" s="997">
        <v>4588</v>
      </c>
      <c r="W569" s="998"/>
      <c r="X569" s="999"/>
      <c r="Y569" s="19"/>
      <c r="Z569" s="19"/>
      <c r="AA569" s="19"/>
      <c r="AC569" s="923" t="s">
        <v>603</v>
      </c>
      <c r="AD569" s="897"/>
      <c r="AE569" s="1090">
        <v>113</v>
      </c>
      <c r="AF569" s="906"/>
      <c r="AG569" s="46">
        <v>88</v>
      </c>
      <c r="AH569" s="22">
        <v>7</v>
      </c>
      <c r="AI569" s="55">
        <v>18</v>
      </c>
    </row>
    <row r="570" spans="1:35" ht="18.75" customHeight="1">
      <c r="A570" s="893" t="s">
        <v>65</v>
      </c>
      <c r="B570" s="893"/>
      <c r="C570" s="897"/>
      <c r="D570" s="81"/>
      <c r="E570" s="20">
        <v>3</v>
      </c>
      <c r="G570" s="55">
        <v>1</v>
      </c>
      <c r="H570" s="80"/>
      <c r="I570" s="22"/>
      <c r="L570" s="80"/>
      <c r="M570" s="22"/>
      <c r="O570" s="55">
        <v>2</v>
      </c>
      <c r="P570" s="81"/>
      <c r="Q570" s="19"/>
      <c r="R570" s="20">
        <v>374</v>
      </c>
      <c r="V570" s="997">
        <v>5798</v>
      </c>
      <c r="W570" s="998"/>
      <c r="X570" s="999"/>
      <c r="Y570" s="19"/>
      <c r="Z570" s="19"/>
      <c r="AA570" s="19"/>
      <c r="AC570" s="923" t="s">
        <v>604</v>
      </c>
      <c r="AD570" s="897"/>
      <c r="AE570" s="1090">
        <v>108</v>
      </c>
      <c r="AF570" s="906"/>
      <c r="AG570" s="46">
        <v>70</v>
      </c>
      <c r="AH570" s="22">
        <v>5</v>
      </c>
      <c r="AI570" s="55">
        <v>33</v>
      </c>
    </row>
    <row r="571" spans="1:35" ht="18.75" customHeight="1">
      <c r="A571" s="893" t="s">
        <v>60</v>
      </c>
      <c r="B571" s="893"/>
      <c r="C571" s="897"/>
      <c r="D571" s="81"/>
      <c r="E571" s="20">
        <v>3</v>
      </c>
      <c r="F571" s="19"/>
      <c r="G571" s="19"/>
      <c r="H571" s="80"/>
      <c r="I571" s="22">
        <v>1</v>
      </c>
      <c r="L571" s="80"/>
      <c r="M571" s="22"/>
      <c r="O571" s="55">
        <v>2</v>
      </c>
      <c r="P571" s="81"/>
      <c r="Q571" s="19"/>
      <c r="R571" s="20"/>
      <c r="U571" s="55">
        <v>30</v>
      </c>
      <c r="V571" s="997"/>
      <c r="W571" s="998"/>
      <c r="X571" s="999"/>
      <c r="Y571" s="19"/>
      <c r="Z571" s="19"/>
      <c r="AA571" s="19">
        <v>15</v>
      </c>
      <c r="AC571" s="923" t="s">
        <v>605</v>
      </c>
      <c r="AD571" s="897"/>
      <c r="AE571" s="1090">
        <v>110</v>
      </c>
      <c r="AF571" s="906"/>
      <c r="AG571" s="46">
        <v>81</v>
      </c>
      <c r="AH571" s="22">
        <v>5</v>
      </c>
      <c r="AI571" s="55">
        <v>24</v>
      </c>
    </row>
    <row r="572" spans="1:35" ht="18.75" customHeight="1">
      <c r="A572" s="893" t="s">
        <v>66</v>
      </c>
      <c r="B572" s="893"/>
      <c r="C572" s="897"/>
      <c r="D572" s="81"/>
      <c r="E572" s="20">
        <v>4</v>
      </c>
      <c r="F572" s="19"/>
      <c r="G572" s="19">
        <v>3</v>
      </c>
      <c r="H572" s="80"/>
      <c r="I572" s="22"/>
      <c r="K572" s="55">
        <v>1</v>
      </c>
      <c r="L572" s="80"/>
      <c r="M572" s="22"/>
      <c r="P572" s="81"/>
      <c r="Q572" s="19"/>
      <c r="R572" s="20">
        <v>541</v>
      </c>
      <c r="V572" s="997">
        <v>42786</v>
      </c>
      <c r="W572" s="998"/>
      <c r="X572" s="999"/>
      <c r="Y572" s="19"/>
      <c r="Z572" s="19"/>
      <c r="AA572" s="19"/>
      <c r="AC572" s="923" t="s">
        <v>707</v>
      </c>
      <c r="AD572" s="897"/>
      <c r="AE572" s="1090">
        <v>119</v>
      </c>
      <c r="AF572" s="906"/>
      <c r="AG572" s="46">
        <v>83</v>
      </c>
      <c r="AH572" s="22">
        <v>5</v>
      </c>
      <c r="AI572" s="55">
        <v>31</v>
      </c>
    </row>
    <row r="573" spans="1:35" ht="18.75" customHeight="1">
      <c r="A573" s="893" t="s">
        <v>67</v>
      </c>
      <c r="B573" s="893"/>
      <c r="C573" s="897"/>
      <c r="D573" s="81"/>
      <c r="E573" s="20">
        <v>1</v>
      </c>
      <c r="F573" s="19"/>
      <c r="G573" s="19">
        <v>1</v>
      </c>
      <c r="H573" s="80"/>
      <c r="I573" s="22"/>
      <c r="L573" s="80"/>
      <c r="M573" s="22"/>
      <c r="P573" s="81"/>
      <c r="Q573" s="19"/>
      <c r="R573" s="20">
        <v>14</v>
      </c>
      <c r="V573" s="997">
        <v>467</v>
      </c>
      <c r="W573" s="998"/>
      <c r="X573" s="999"/>
      <c r="Y573" s="19"/>
      <c r="Z573" s="19"/>
      <c r="AA573" s="19"/>
      <c r="AC573" s="923" t="s">
        <v>733</v>
      </c>
      <c r="AD573" s="897"/>
      <c r="AE573" s="1090">
        <v>113</v>
      </c>
      <c r="AF573" s="906"/>
      <c r="AG573" s="46">
        <v>80</v>
      </c>
      <c r="AH573" s="22">
        <v>2</v>
      </c>
      <c r="AI573" s="55">
        <v>31</v>
      </c>
    </row>
    <row r="574" spans="1:35" ht="18.75" customHeight="1">
      <c r="A574" s="893" t="s">
        <v>599</v>
      </c>
      <c r="B574" s="893"/>
      <c r="C574" s="897"/>
      <c r="D574" s="81"/>
      <c r="E574" s="20">
        <v>5</v>
      </c>
      <c r="F574" s="19"/>
      <c r="G574" s="19">
        <v>4</v>
      </c>
      <c r="H574" s="80"/>
      <c r="I574" s="22">
        <v>1</v>
      </c>
      <c r="L574" s="80"/>
      <c r="M574" s="22"/>
      <c r="P574" s="81"/>
      <c r="Q574" s="19"/>
      <c r="R574" s="20">
        <v>315</v>
      </c>
      <c r="U574" s="55">
        <v>6</v>
      </c>
      <c r="V574" s="997">
        <v>16718</v>
      </c>
      <c r="W574" s="998"/>
      <c r="X574" s="999"/>
      <c r="Y574" s="19"/>
      <c r="Z574" s="19"/>
      <c r="AA574" s="19"/>
      <c r="AC574" s="923" t="s">
        <v>746</v>
      </c>
      <c r="AD574" s="897"/>
      <c r="AE574" s="1090">
        <v>152</v>
      </c>
      <c r="AF574" s="906">
        <v>152</v>
      </c>
      <c r="AG574" s="46">
        <v>110</v>
      </c>
      <c r="AH574" s="22">
        <v>10</v>
      </c>
      <c r="AI574" s="55">
        <v>32</v>
      </c>
    </row>
    <row r="575" spans="1:35" ht="18.75" customHeight="1">
      <c r="A575" s="893" t="s">
        <v>600</v>
      </c>
      <c r="B575" s="893"/>
      <c r="C575" s="897"/>
      <c r="D575" s="81"/>
      <c r="E575" s="20">
        <v>3</v>
      </c>
      <c r="F575" s="19"/>
      <c r="G575" s="19">
        <v>2</v>
      </c>
      <c r="H575" s="80"/>
      <c r="I575" s="22">
        <v>1</v>
      </c>
      <c r="L575" s="80"/>
      <c r="M575" s="22"/>
      <c r="P575" s="81"/>
      <c r="Q575" s="19"/>
      <c r="R575" s="20">
        <v>387</v>
      </c>
      <c r="U575" s="55">
        <v>30</v>
      </c>
      <c r="V575" s="997">
        <v>9058</v>
      </c>
      <c r="W575" s="998"/>
      <c r="X575" s="999"/>
      <c r="Y575" s="19"/>
      <c r="Z575" s="19"/>
      <c r="AA575" s="19"/>
      <c r="AC575" s="923" t="s">
        <v>795</v>
      </c>
      <c r="AD575" s="897"/>
      <c r="AE575" s="1090">
        <v>156</v>
      </c>
      <c r="AF575" s="906">
        <v>156</v>
      </c>
      <c r="AG575" s="46">
        <v>117</v>
      </c>
      <c r="AH575" s="22">
        <v>10</v>
      </c>
      <c r="AI575" s="21">
        <v>29</v>
      </c>
    </row>
    <row r="576" spans="1:35" ht="18.75" customHeight="1">
      <c r="A576" s="893" t="s">
        <v>601</v>
      </c>
      <c r="B576" s="893"/>
      <c r="C576" s="897"/>
      <c r="D576" s="81"/>
      <c r="E576" s="20">
        <v>2</v>
      </c>
      <c r="G576" s="55">
        <v>2</v>
      </c>
      <c r="H576" s="80"/>
      <c r="I576" s="22"/>
      <c r="L576" s="80"/>
      <c r="M576" s="22"/>
      <c r="N576" s="19"/>
      <c r="O576" s="19"/>
      <c r="P576" s="81"/>
      <c r="Q576" s="19"/>
      <c r="R576" s="20">
        <v>117</v>
      </c>
      <c r="V576" s="997">
        <v>23940</v>
      </c>
      <c r="W576" s="998"/>
      <c r="X576" s="999"/>
      <c r="Y576" s="19"/>
      <c r="Z576" s="19"/>
      <c r="AA576" s="19"/>
      <c r="AC576" s="923" t="s">
        <v>855</v>
      </c>
      <c r="AD576" s="897"/>
      <c r="AE576" s="1090">
        <v>82</v>
      </c>
      <c r="AF576" s="906">
        <v>82</v>
      </c>
      <c r="AG576" s="46">
        <v>60</v>
      </c>
      <c r="AH576" s="22">
        <v>4</v>
      </c>
      <c r="AI576" s="21">
        <v>18</v>
      </c>
    </row>
    <row r="577" spans="1:35" ht="18.75" customHeight="1" thickBot="1">
      <c r="A577" s="893" t="s">
        <v>602</v>
      </c>
      <c r="B577" s="893"/>
      <c r="C577" s="897"/>
      <c r="D577" s="81"/>
      <c r="E577" s="20">
        <v>1</v>
      </c>
      <c r="F577" s="19"/>
      <c r="G577" s="19">
        <v>1</v>
      </c>
      <c r="H577" s="80"/>
      <c r="I577" s="22"/>
      <c r="L577" s="80"/>
      <c r="M577" s="22"/>
      <c r="P577" s="81"/>
      <c r="Q577" s="19"/>
      <c r="R577" s="20">
        <v>209</v>
      </c>
      <c r="V577" s="997">
        <v>2458</v>
      </c>
      <c r="W577" s="998"/>
      <c r="X577" s="999"/>
      <c r="Y577" s="19"/>
      <c r="Z577" s="19"/>
      <c r="AA577" s="19"/>
      <c r="AC577" s="236" t="s">
        <v>894</v>
      </c>
      <c r="AD577" s="266"/>
      <c r="AE577" s="118"/>
      <c r="AF577" s="23">
        <v>88</v>
      </c>
      <c r="AG577" s="82">
        <v>69</v>
      </c>
      <c r="AH577" s="125">
        <v>2</v>
      </c>
      <c r="AI577" s="82">
        <v>17</v>
      </c>
    </row>
    <row r="578" spans="1:35" ht="18.75" customHeight="1">
      <c r="A578" s="893" t="s">
        <v>603</v>
      </c>
      <c r="B578" s="893"/>
      <c r="C578" s="897"/>
      <c r="D578" s="81"/>
      <c r="E578" s="20">
        <v>3</v>
      </c>
      <c r="F578" s="19"/>
      <c r="G578" s="19">
        <v>1</v>
      </c>
      <c r="H578" s="80"/>
      <c r="I578" s="22">
        <v>1</v>
      </c>
      <c r="L578" s="80"/>
      <c r="M578" s="22"/>
      <c r="O578" s="55">
        <v>1</v>
      </c>
      <c r="P578" s="81"/>
      <c r="Q578" s="19"/>
      <c r="R578" s="20">
        <v>2</v>
      </c>
      <c r="U578" s="55">
        <v>2</v>
      </c>
      <c r="V578" s="997">
        <v>10</v>
      </c>
      <c r="W578" s="998"/>
      <c r="X578" s="999"/>
      <c r="Y578" s="19"/>
      <c r="Z578" s="19"/>
      <c r="AA578" s="19"/>
      <c r="AD578" s="232" t="s">
        <v>893</v>
      </c>
      <c r="AE578" s="232"/>
      <c r="AF578" s="232"/>
      <c r="AG578" s="232"/>
      <c r="AH578" s="232"/>
      <c r="AI578" s="232"/>
    </row>
    <row r="579" spans="1:27" ht="18.75" customHeight="1">
      <c r="A579" s="893" t="s">
        <v>604</v>
      </c>
      <c r="B579" s="893"/>
      <c r="C579" s="897"/>
      <c r="D579" s="81"/>
      <c r="E579" s="20">
        <v>0</v>
      </c>
      <c r="F579" s="19"/>
      <c r="G579" s="19"/>
      <c r="H579" s="80"/>
      <c r="I579" s="22"/>
      <c r="L579" s="80"/>
      <c r="M579" s="22"/>
      <c r="P579" s="81"/>
      <c r="Q579" s="19"/>
      <c r="R579" s="20"/>
      <c r="S579" s="19"/>
      <c r="T579" s="19"/>
      <c r="U579" s="19"/>
      <c r="V579" s="997"/>
      <c r="W579" s="998"/>
      <c r="X579" s="999"/>
      <c r="Y579" s="19"/>
      <c r="Z579" s="19"/>
      <c r="AA579" s="19"/>
    </row>
    <row r="580" spans="1:27" ht="18.75" customHeight="1">
      <c r="A580" s="893" t="s">
        <v>605</v>
      </c>
      <c r="B580" s="893"/>
      <c r="C580" s="897"/>
      <c r="D580" s="81"/>
      <c r="E580" s="20">
        <v>1</v>
      </c>
      <c r="F580" s="19"/>
      <c r="G580" s="19"/>
      <c r="H580" s="80"/>
      <c r="I580" s="22"/>
      <c r="L580" s="80"/>
      <c r="M580" s="22"/>
      <c r="O580" s="55">
        <v>1</v>
      </c>
      <c r="P580" s="81"/>
      <c r="Q580" s="19"/>
      <c r="R580" s="20"/>
      <c r="S580" s="19"/>
      <c r="T580" s="19"/>
      <c r="U580" s="19"/>
      <c r="V580" s="997">
        <v>70</v>
      </c>
      <c r="W580" s="998"/>
      <c r="X580" s="999"/>
      <c r="Y580" s="19"/>
      <c r="Z580" s="19"/>
      <c r="AA580" s="19"/>
    </row>
    <row r="581" spans="1:27" ht="18.75" customHeight="1">
      <c r="A581" s="893" t="s">
        <v>707</v>
      </c>
      <c r="B581" s="893"/>
      <c r="C581" s="897"/>
      <c r="D581" s="81"/>
      <c r="E581" s="20">
        <v>2</v>
      </c>
      <c r="F581" s="19"/>
      <c r="G581" s="19">
        <v>2</v>
      </c>
      <c r="H581" s="80"/>
      <c r="I581" s="22"/>
      <c r="L581" s="80"/>
      <c r="M581" s="22"/>
      <c r="P581" s="81"/>
      <c r="Q581" s="19"/>
      <c r="R581" s="20">
        <v>1</v>
      </c>
      <c r="U581" s="19"/>
      <c r="V581" s="997">
        <v>462</v>
      </c>
      <c r="W581" s="998"/>
      <c r="X581" s="999"/>
      <c r="Y581" s="19"/>
      <c r="Z581" s="19"/>
      <c r="AA581" s="19"/>
    </row>
    <row r="582" spans="1:27" ht="18.75" customHeight="1">
      <c r="A582" s="893" t="s">
        <v>733</v>
      </c>
      <c r="B582" s="893"/>
      <c r="C582" s="897"/>
      <c r="D582" s="81"/>
      <c r="E582" s="20">
        <v>3</v>
      </c>
      <c r="F582" s="19"/>
      <c r="G582" s="19">
        <v>2</v>
      </c>
      <c r="H582" s="80"/>
      <c r="I582" s="22"/>
      <c r="L582" s="80"/>
      <c r="M582" s="22"/>
      <c r="O582" s="55">
        <v>1</v>
      </c>
      <c r="P582" s="81"/>
      <c r="Q582" s="19"/>
      <c r="R582" s="20">
        <v>137</v>
      </c>
      <c r="U582" s="19"/>
      <c r="V582" s="997">
        <v>15932</v>
      </c>
      <c r="W582" s="998"/>
      <c r="X582" s="999"/>
      <c r="Y582" s="19"/>
      <c r="Z582" s="19"/>
      <c r="AA582" s="19"/>
    </row>
    <row r="583" spans="1:27" ht="18.75" customHeight="1">
      <c r="A583" s="893" t="s">
        <v>746</v>
      </c>
      <c r="B583" s="893"/>
      <c r="C583" s="897"/>
      <c r="D583" s="251">
        <v>1</v>
      </c>
      <c r="E583" s="252"/>
      <c r="F583" s="251">
        <v>1</v>
      </c>
      <c r="G583" s="252"/>
      <c r="H583" s="80"/>
      <c r="I583" s="22"/>
      <c r="L583" s="80"/>
      <c r="M583" s="22"/>
      <c r="N583" s="251"/>
      <c r="O583" s="252"/>
      <c r="P583" s="81"/>
      <c r="Q583" s="19"/>
      <c r="R583" s="20">
        <v>9</v>
      </c>
      <c r="S583" s="19"/>
      <c r="T583" s="19"/>
      <c r="U583" s="19"/>
      <c r="V583" s="997">
        <v>9</v>
      </c>
      <c r="W583" s="998"/>
      <c r="X583" s="999"/>
      <c r="Y583" s="19"/>
      <c r="Z583" s="19"/>
      <c r="AA583" s="19"/>
    </row>
    <row r="584" spans="1:27" ht="18.75" customHeight="1">
      <c r="A584" s="923" t="s">
        <v>795</v>
      </c>
      <c r="B584" s="923"/>
      <c r="C584" s="897"/>
      <c r="D584" s="251">
        <v>2</v>
      </c>
      <c r="E584" s="252"/>
      <c r="F584" s="251">
        <v>2</v>
      </c>
      <c r="G584" s="252"/>
      <c r="H584" s="81"/>
      <c r="I584" s="20"/>
      <c r="J584" s="19"/>
      <c r="K584" s="19"/>
      <c r="L584" s="81"/>
      <c r="M584" s="20"/>
      <c r="N584" s="19"/>
      <c r="O584" s="19"/>
      <c r="P584" s="81"/>
      <c r="Q584" s="19"/>
      <c r="R584" s="20">
        <v>152</v>
      </c>
      <c r="S584" s="19"/>
      <c r="T584" s="19"/>
      <c r="U584" s="19"/>
      <c r="V584" s="997">
        <v>5372</v>
      </c>
      <c r="W584" s="998"/>
      <c r="X584" s="999"/>
      <c r="Y584" s="19"/>
      <c r="Z584" s="19"/>
      <c r="AA584" s="19"/>
    </row>
    <row r="585" spans="1:27" ht="18.75" customHeight="1">
      <c r="A585" s="897" t="s">
        <v>855</v>
      </c>
      <c r="B585" s="1046"/>
      <c r="C585" s="896"/>
      <c r="D585" s="254">
        <v>4</v>
      </c>
      <c r="E585" s="254"/>
      <c r="F585" s="254">
        <v>2</v>
      </c>
      <c r="G585" s="254"/>
      <c r="H585" s="254"/>
      <c r="I585" s="254"/>
      <c r="J585" s="254">
        <v>1</v>
      </c>
      <c r="K585" s="254"/>
      <c r="L585" s="254"/>
      <c r="M585" s="254"/>
      <c r="N585" s="251">
        <v>1</v>
      </c>
      <c r="O585" s="252"/>
      <c r="P585" s="81"/>
      <c r="Q585" s="19"/>
      <c r="R585" s="20">
        <v>405</v>
      </c>
      <c r="S585" s="251"/>
      <c r="T585" s="265"/>
      <c r="U585" s="252"/>
      <c r="V585" s="997">
        <v>6686</v>
      </c>
      <c r="W585" s="998"/>
      <c r="X585" s="999"/>
      <c r="Y585" s="81"/>
      <c r="Z585" s="19"/>
      <c r="AA585" s="19"/>
    </row>
    <row r="586" spans="1:29" ht="18.75" customHeight="1" thickBot="1">
      <c r="A586" s="266" t="s">
        <v>548</v>
      </c>
      <c r="B586" s="253"/>
      <c r="C586" s="235"/>
      <c r="D586" s="782">
        <v>5</v>
      </c>
      <c r="E586" s="782"/>
      <c r="F586" s="782">
        <v>2</v>
      </c>
      <c r="G586" s="782"/>
      <c r="H586" s="782"/>
      <c r="I586" s="782"/>
      <c r="J586" s="782">
        <v>2</v>
      </c>
      <c r="K586" s="782"/>
      <c r="L586" s="782"/>
      <c r="M586" s="782"/>
      <c r="N586" s="233">
        <v>1</v>
      </c>
      <c r="O586" s="234"/>
      <c r="P586" s="118"/>
      <c r="Q586" s="82"/>
      <c r="R586" s="23">
        <v>841</v>
      </c>
      <c r="S586" s="233"/>
      <c r="T586" s="248"/>
      <c r="U586" s="234"/>
      <c r="V586" s="822">
        <v>33071</v>
      </c>
      <c r="W586" s="823"/>
      <c r="X586" s="824"/>
      <c r="Y586" s="118"/>
      <c r="Z586" s="82"/>
      <c r="AA586" s="82"/>
      <c r="AB586" s="86"/>
      <c r="AC586" s="86"/>
    </row>
    <row r="587" spans="1:29" ht="18.75" customHeight="1">
      <c r="A587" s="86"/>
      <c r="B587" s="86"/>
      <c r="C587" s="86"/>
      <c r="D587" s="86"/>
      <c r="E587" s="86"/>
      <c r="F587" s="86"/>
      <c r="G587" s="86"/>
      <c r="H587" s="86"/>
      <c r="I587" s="86"/>
      <c r="J587" s="86"/>
      <c r="K587" s="86"/>
      <c r="L587" s="86"/>
      <c r="M587" s="86"/>
      <c r="N587" s="86"/>
      <c r="O587" s="86"/>
      <c r="P587" s="86"/>
      <c r="Q587" s="86"/>
      <c r="R587" s="86"/>
      <c r="S587" s="825"/>
      <c r="T587" s="825"/>
      <c r="U587" s="825"/>
      <c r="V587" s="232" t="s">
        <v>477</v>
      </c>
      <c r="W587" s="232"/>
      <c r="X587" s="232"/>
      <c r="Y587" s="232"/>
      <c r="Z587" s="232"/>
      <c r="AA587" s="232"/>
      <c r="AB587" s="86"/>
      <c r="AC587" s="86"/>
    </row>
    <row r="588" spans="1:29" ht="18.75" customHeight="1">
      <c r="A588" s="86"/>
      <c r="B588" s="86"/>
      <c r="C588" s="86"/>
      <c r="D588" s="86"/>
      <c r="E588" s="86"/>
      <c r="F588" s="86"/>
      <c r="G588" s="86"/>
      <c r="H588" s="86"/>
      <c r="I588" s="86"/>
      <c r="J588" s="86"/>
      <c r="K588" s="86"/>
      <c r="L588" s="86"/>
      <c r="M588" s="86"/>
      <c r="N588" s="86"/>
      <c r="O588" s="86"/>
      <c r="P588" s="86"/>
      <c r="Q588" s="86"/>
      <c r="R588" s="86"/>
      <c r="S588" s="86"/>
      <c r="T588" s="86"/>
      <c r="U588" s="86"/>
      <c r="V588" s="86"/>
      <c r="W588" s="86"/>
      <c r="X588" s="86"/>
      <c r="Y588" s="86"/>
      <c r="Z588" s="86"/>
      <c r="AA588" s="86"/>
      <c r="AB588" s="86"/>
      <c r="AC588" s="86"/>
    </row>
    <row r="589" spans="1:29" ht="18.75" customHeight="1" thickBot="1">
      <c r="A589" s="1295" t="s">
        <v>351</v>
      </c>
      <c r="B589" s="1295"/>
      <c r="C589" s="1295"/>
      <c r="D589" s="1295"/>
      <c r="E589" s="86"/>
      <c r="F589" s="86"/>
      <c r="G589" s="86"/>
      <c r="H589" s="86"/>
      <c r="I589" s="86"/>
      <c r="J589" s="86"/>
      <c r="K589" s="86"/>
      <c r="L589" s="86"/>
      <c r="M589" s="86" t="s">
        <v>929</v>
      </c>
      <c r="N589" s="86"/>
      <c r="O589" s="86"/>
      <c r="P589" s="86"/>
      <c r="Q589" s="86"/>
      <c r="R589" s="86"/>
      <c r="S589" s="86"/>
      <c r="T589" s="86"/>
      <c r="U589" s="86"/>
      <c r="V589" s="86"/>
      <c r="W589" s="86"/>
      <c r="X589" s="158" t="s">
        <v>376</v>
      </c>
      <c r="Y589" s="98"/>
      <c r="Z589" s="98"/>
      <c r="AA589" s="98"/>
      <c r="AB589" s="98"/>
      <c r="AC589" s="98"/>
    </row>
    <row r="590" spans="1:35" ht="18.75" customHeight="1">
      <c r="A590" s="272" t="s">
        <v>375</v>
      </c>
      <c r="B590" s="272"/>
      <c r="C590" s="272"/>
      <c r="D590" s="272"/>
      <c r="E590" s="272"/>
      <c r="F590" s="272"/>
      <c r="G590" s="272"/>
      <c r="H590" s="289"/>
      <c r="I590" s="271" t="s">
        <v>374</v>
      </c>
      <c r="J590" s="272"/>
      <c r="K590" s="272"/>
      <c r="L590" s="272"/>
      <c r="M590" s="272"/>
      <c r="N590" s="272"/>
      <c r="O590" s="272"/>
      <c r="P590" s="272"/>
      <c r="Q590" s="272"/>
      <c r="R590" s="272"/>
      <c r="S590" s="272"/>
      <c r="T590" s="272"/>
      <c r="U590" s="86"/>
      <c r="V590" s="86"/>
      <c r="W590" s="86"/>
      <c r="X590" s="641" t="s">
        <v>253</v>
      </c>
      <c r="Y590" s="642"/>
      <c r="Z590" s="642"/>
      <c r="AA590" s="548" t="s">
        <v>377</v>
      </c>
      <c r="AB590" s="549"/>
      <c r="AC590" s="584"/>
      <c r="AD590" s="1075" t="s">
        <v>378</v>
      </c>
      <c r="AE590" s="1075"/>
      <c r="AF590" s="1075"/>
      <c r="AG590" s="548" t="s">
        <v>379</v>
      </c>
      <c r="AH590" s="549"/>
      <c r="AI590" s="549"/>
    </row>
    <row r="591" spans="1:35" ht="18.75" customHeight="1">
      <c r="A591" s="381" t="s">
        <v>354</v>
      </c>
      <c r="B591" s="288"/>
      <c r="C591" s="348" t="s">
        <v>355</v>
      </c>
      <c r="D591" s="381"/>
      <c r="E591" s="348" t="s">
        <v>356</v>
      </c>
      <c r="F591" s="381"/>
      <c r="G591" s="288" t="s">
        <v>357</v>
      </c>
      <c r="H591" s="288"/>
      <c r="I591" s="348" t="s">
        <v>358</v>
      </c>
      <c r="J591" s="381"/>
      <c r="K591" s="288" t="s">
        <v>359</v>
      </c>
      <c r="L591" s="288"/>
      <c r="M591" s="348" t="s">
        <v>360</v>
      </c>
      <c r="N591" s="381"/>
      <c r="O591" s="348" t="s">
        <v>361</v>
      </c>
      <c r="P591" s="381"/>
      <c r="Q591" s="288" t="s">
        <v>362</v>
      </c>
      <c r="R591" s="288"/>
      <c r="S591" s="348" t="s">
        <v>363</v>
      </c>
      <c r="T591" s="349"/>
      <c r="U591" s="86"/>
      <c r="V591" s="86"/>
      <c r="W591" s="86"/>
      <c r="X591" s="643"/>
      <c r="Y591" s="644"/>
      <c r="Z591" s="644"/>
      <c r="AA591" s="826" t="s">
        <v>380</v>
      </c>
      <c r="AB591" s="827"/>
      <c r="AC591" s="828"/>
      <c r="AD591" s="1310" t="s">
        <v>135</v>
      </c>
      <c r="AE591" s="1310"/>
      <c r="AF591" s="1310"/>
      <c r="AG591" s="1311" t="s">
        <v>135</v>
      </c>
      <c r="AH591" s="1312"/>
      <c r="AI591" s="1312"/>
    </row>
    <row r="592" spans="1:35" ht="18.75" customHeight="1" thickBot="1">
      <c r="A592" s="724">
        <v>1</v>
      </c>
      <c r="B592" s="830"/>
      <c r="C592" s="831">
        <v>7</v>
      </c>
      <c r="D592" s="724"/>
      <c r="E592" s="831">
        <v>12</v>
      </c>
      <c r="F592" s="724"/>
      <c r="G592" s="830">
        <v>299</v>
      </c>
      <c r="H592" s="830"/>
      <c r="I592" s="831">
        <v>1</v>
      </c>
      <c r="J592" s="724"/>
      <c r="K592" s="830">
        <v>2</v>
      </c>
      <c r="L592" s="830"/>
      <c r="M592" s="831">
        <v>13</v>
      </c>
      <c r="N592" s="724"/>
      <c r="O592" s="831">
        <v>12</v>
      </c>
      <c r="P592" s="724"/>
      <c r="Q592" s="830">
        <v>32</v>
      </c>
      <c r="R592" s="830"/>
      <c r="S592" s="831">
        <v>239</v>
      </c>
      <c r="T592" s="723"/>
      <c r="U592" s="86"/>
      <c r="V592" s="86"/>
      <c r="W592" s="86"/>
      <c r="X592" s="668" t="s">
        <v>896</v>
      </c>
      <c r="Y592" s="668"/>
      <c r="Z592" s="651"/>
      <c r="AA592" s="721">
        <v>10</v>
      </c>
      <c r="AB592" s="837"/>
      <c r="AC592" s="722"/>
      <c r="AD592" s="1141">
        <v>1</v>
      </c>
      <c r="AE592" s="1309"/>
      <c r="AF592" s="1142"/>
      <c r="AG592" s="1141">
        <v>9</v>
      </c>
      <c r="AH592" s="1309"/>
      <c r="AI592" s="1309"/>
    </row>
    <row r="593" spans="1:35" ht="13.5">
      <c r="A593" s="86"/>
      <c r="B593" s="86"/>
      <c r="C593" s="86"/>
      <c r="D593" s="86"/>
      <c r="E593" s="86"/>
      <c r="F593" s="86"/>
      <c r="G593" s="86"/>
      <c r="H593" s="86"/>
      <c r="I593" s="86"/>
      <c r="J593" s="86"/>
      <c r="K593" s="86"/>
      <c r="L593" s="86"/>
      <c r="M593" s="86"/>
      <c r="N593" s="86"/>
      <c r="O593" s="86"/>
      <c r="P593" s="86"/>
      <c r="Q593" s="232" t="s">
        <v>804</v>
      </c>
      <c r="R593" s="232"/>
      <c r="S593" s="232"/>
      <c r="T593" s="232"/>
      <c r="U593" s="86"/>
      <c r="V593" s="86"/>
      <c r="W593" s="86"/>
      <c r="X593" s="652" t="s">
        <v>60</v>
      </c>
      <c r="Y593" s="652"/>
      <c r="Z593" s="238"/>
      <c r="AA593" s="251">
        <v>5</v>
      </c>
      <c r="AB593" s="265"/>
      <c r="AC593" s="252"/>
      <c r="AD593" s="1090">
        <v>1</v>
      </c>
      <c r="AE593" s="1026"/>
      <c r="AF593" s="906"/>
      <c r="AG593" s="1090">
        <v>6</v>
      </c>
      <c r="AH593" s="1026"/>
      <c r="AI593" s="1026"/>
    </row>
    <row r="594" spans="24:35" ht="13.5">
      <c r="X594" s="893" t="s">
        <v>66</v>
      </c>
      <c r="Y594" s="893"/>
      <c r="Z594" s="897"/>
      <c r="AA594" s="1090">
        <v>9</v>
      </c>
      <c r="AB594" s="990"/>
      <c r="AC594" s="906"/>
      <c r="AD594" s="1090">
        <v>0</v>
      </c>
      <c r="AE594" s="1026"/>
      <c r="AF594" s="906"/>
      <c r="AG594" s="1090">
        <v>10</v>
      </c>
      <c r="AH594" s="1026"/>
      <c r="AI594" s="1026"/>
    </row>
    <row r="595" spans="24:35" ht="15.75" customHeight="1">
      <c r="X595" s="893" t="s">
        <v>67</v>
      </c>
      <c r="Y595" s="893"/>
      <c r="Z595" s="897"/>
      <c r="AA595" s="1090">
        <v>5</v>
      </c>
      <c r="AB595" s="990"/>
      <c r="AC595" s="906"/>
      <c r="AD595" s="1090">
        <v>0</v>
      </c>
      <c r="AE595" s="1026"/>
      <c r="AF595" s="906"/>
      <c r="AG595" s="1090">
        <v>8</v>
      </c>
      <c r="AH595" s="1026"/>
      <c r="AI595" s="1026"/>
    </row>
    <row r="596" spans="24:35" ht="15.75" customHeight="1">
      <c r="X596" s="893" t="s">
        <v>599</v>
      </c>
      <c r="Y596" s="893"/>
      <c r="Z596" s="897"/>
      <c r="AA596" s="1090">
        <v>11</v>
      </c>
      <c r="AB596" s="990"/>
      <c r="AC596" s="906"/>
      <c r="AD596" s="1090">
        <v>2</v>
      </c>
      <c r="AE596" s="1026"/>
      <c r="AF596" s="906"/>
      <c r="AG596" s="1090">
        <v>10</v>
      </c>
      <c r="AH596" s="1026"/>
      <c r="AI596" s="1026"/>
    </row>
    <row r="597" spans="24:35" ht="15.75" customHeight="1">
      <c r="X597" s="893" t="s">
        <v>600</v>
      </c>
      <c r="Y597" s="893"/>
      <c r="Z597" s="897"/>
      <c r="AA597" s="1090">
        <v>12</v>
      </c>
      <c r="AB597" s="990"/>
      <c r="AC597" s="906"/>
      <c r="AD597" s="1090">
        <v>0</v>
      </c>
      <c r="AE597" s="1026"/>
      <c r="AF597" s="906"/>
      <c r="AG597" s="1090">
        <v>17</v>
      </c>
      <c r="AH597" s="1026"/>
      <c r="AI597" s="1026"/>
    </row>
    <row r="598" spans="24:35" ht="15.75" customHeight="1">
      <c r="X598" s="893" t="s">
        <v>601</v>
      </c>
      <c r="Y598" s="893"/>
      <c r="Z598" s="897"/>
      <c r="AA598" s="1090">
        <v>6</v>
      </c>
      <c r="AB598" s="990"/>
      <c r="AC598" s="906"/>
      <c r="AD598" s="1090">
        <v>0</v>
      </c>
      <c r="AE598" s="1026"/>
      <c r="AF598" s="906"/>
      <c r="AG598" s="1090">
        <v>6</v>
      </c>
      <c r="AH598" s="1026"/>
      <c r="AI598" s="1026"/>
    </row>
    <row r="599" spans="24:35" ht="15.75" customHeight="1">
      <c r="X599" s="893" t="s">
        <v>602</v>
      </c>
      <c r="Y599" s="893"/>
      <c r="Z599" s="897"/>
      <c r="AA599" s="1090">
        <v>9</v>
      </c>
      <c r="AB599" s="990"/>
      <c r="AC599" s="906"/>
      <c r="AD599" s="1090">
        <v>1</v>
      </c>
      <c r="AE599" s="1026"/>
      <c r="AF599" s="906"/>
      <c r="AG599" s="1090">
        <v>9</v>
      </c>
      <c r="AH599" s="1026"/>
      <c r="AI599" s="1026"/>
    </row>
    <row r="600" spans="24:35" ht="18" customHeight="1">
      <c r="X600" s="893" t="s">
        <v>603</v>
      </c>
      <c r="Y600" s="893"/>
      <c r="Z600" s="897"/>
      <c r="AA600" s="1090">
        <v>6</v>
      </c>
      <c r="AB600" s="990"/>
      <c r="AC600" s="906"/>
      <c r="AD600" s="1090">
        <v>0</v>
      </c>
      <c r="AE600" s="1026"/>
      <c r="AF600" s="906"/>
      <c r="AG600" s="1090">
        <v>7</v>
      </c>
      <c r="AH600" s="1026"/>
      <c r="AI600" s="1026"/>
    </row>
    <row r="601" spans="1:35" ht="15.75" customHeight="1" thickBot="1">
      <c r="A601" s="1047" t="s">
        <v>353</v>
      </c>
      <c r="B601" s="1047"/>
      <c r="C601" s="1047"/>
      <c r="D601" s="1047"/>
      <c r="E601" s="1047"/>
      <c r="F601" s="1047"/>
      <c r="L601" s="86"/>
      <c r="M601" s="86" t="s">
        <v>930</v>
      </c>
      <c r="N601" s="86"/>
      <c r="O601" s="86"/>
      <c r="P601" s="86"/>
      <c r="Q601" s="86"/>
      <c r="X601" s="893" t="s">
        <v>604</v>
      </c>
      <c r="Y601" s="893"/>
      <c r="Z601" s="897"/>
      <c r="AA601" s="1090">
        <v>8</v>
      </c>
      <c r="AB601" s="990"/>
      <c r="AC601" s="906"/>
      <c r="AD601" s="1090">
        <v>0</v>
      </c>
      <c r="AE601" s="1026"/>
      <c r="AF601" s="906"/>
      <c r="AG601" s="1090">
        <v>10</v>
      </c>
      <c r="AH601" s="1026"/>
      <c r="AI601" s="1026"/>
    </row>
    <row r="602" spans="1:35" ht="15.75" customHeight="1">
      <c r="A602" s="983" t="s">
        <v>372</v>
      </c>
      <c r="B602" s="983"/>
      <c r="C602" s="983"/>
      <c r="D602" s="983"/>
      <c r="E602" s="984"/>
      <c r="F602" s="982" t="s">
        <v>373</v>
      </c>
      <c r="G602" s="983"/>
      <c r="H602" s="983"/>
      <c r="I602" s="983"/>
      <c r="J602" s="983"/>
      <c r="K602" s="984"/>
      <c r="L602" s="271" t="s">
        <v>323</v>
      </c>
      <c r="M602" s="272"/>
      <c r="N602" s="272"/>
      <c r="O602" s="272"/>
      <c r="P602" s="272"/>
      <c r="Q602" s="272"/>
      <c r="X602" s="893" t="s">
        <v>605</v>
      </c>
      <c r="Y602" s="893"/>
      <c r="Z602" s="897"/>
      <c r="AA602" s="1090">
        <v>6</v>
      </c>
      <c r="AB602" s="990"/>
      <c r="AC602" s="906"/>
      <c r="AD602" s="1090">
        <v>0</v>
      </c>
      <c r="AE602" s="1026"/>
      <c r="AF602" s="906"/>
      <c r="AG602" s="1090">
        <v>6</v>
      </c>
      <c r="AH602" s="1026"/>
      <c r="AI602" s="1026"/>
    </row>
    <row r="603" spans="1:35" ht="15.75" customHeight="1">
      <c r="A603" s="903" t="s">
        <v>364</v>
      </c>
      <c r="B603" s="898"/>
      <c r="C603" s="898"/>
      <c r="D603" s="898" t="s">
        <v>365</v>
      </c>
      <c r="E603" s="898"/>
      <c r="F603" s="898" t="s">
        <v>366</v>
      </c>
      <c r="G603" s="898"/>
      <c r="H603" s="898" t="s">
        <v>367</v>
      </c>
      <c r="I603" s="898"/>
      <c r="J603" s="288" t="s">
        <v>368</v>
      </c>
      <c r="K603" s="288"/>
      <c r="L603" s="288" t="s">
        <v>369</v>
      </c>
      <c r="M603" s="288"/>
      <c r="N603" s="348" t="s">
        <v>370</v>
      </c>
      <c r="O603" s="381"/>
      <c r="P603" s="348" t="s">
        <v>371</v>
      </c>
      <c r="Q603" s="349"/>
      <c r="X603" s="893" t="s">
        <v>707</v>
      </c>
      <c r="Y603" s="893"/>
      <c r="Z603" s="897"/>
      <c r="AA603" s="1090">
        <v>8</v>
      </c>
      <c r="AB603" s="990"/>
      <c r="AC603" s="906"/>
      <c r="AD603" s="1090">
        <v>0</v>
      </c>
      <c r="AE603" s="1026"/>
      <c r="AF603" s="906"/>
      <c r="AG603" s="1090">
        <v>15</v>
      </c>
      <c r="AH603" s="1026"/>
      <c r="AI603" s="1026"/>
    </row>
    <row r="604" spans="1:35" ht="15.75" customHeight="1">
      <c r="A604" s="832" t="s">
        <v>619</v>
      </c>
      <c r="B604" s="833"/>
      <c r="C604" s="833"/>
      <c r="D604" s="836">
        <v>17</v>
      </c>
      <c r="E604" s="836"/>
      <c r="F604" s="836">
        <v>104</v>
      </c>
      <c r="G604" s="836"/>
      <c r="H604" s="836">
        <v>1</v>
      </c>
      <c r="I604" s="836"/>
      <c r="J604" s="836">
        <v>189</v>
      </c>
      <c r="K604" s="836"/>
      <c r="L604" s="836">
        <v>1</v>
      </c>
      <c r="M604" s="836"/>
      <c r="N604" s="650" t="s">
        <v>102</v>
      </c>
      <c r="O604" s="651"/>
      <c r="P604" s="721">
        <v>13</v>
      </c>
      <c r="Q604" s="837"/>
      <c r="X604" s="893" t="s">
        <v>733</v>
      </c>
      <c r="Y604" s="893"/>
      <c r="Z604" s="897"/>
      <c r="AA604" s="1090">
        <v>3</v>
      </c>
      <c r="AB604" s="990"/>
      <c r="AC604" s="906"/>
      <c r="AD604" s="1090">
        <v>0</v>
      </c>
      <c r="AE604" s="1026"/>
      <c r="AF604" s="906"/>
      <c r="AG604" s="1090">
        <v>3</v>
      </c>
      <c r="AH604" s="1026"/>
      <c r="AI604" s="1026"/>
    </row>
    <row r="605" spans="1:35" ht="15.75" customHeight="1" thickBot="1">
      <c r="A605" s="834"/>
      <c r="B605" s="835"/>
      <c r="C605" s="835"/>
      <c r="D605" s="830"/>
      <c r="E605" s="830"/>
      <c r="F605" s="830"/>
      <c r="G605" s="830"/>
      <c r="H605" s="830"/>
      <c r="I605" s="830"/>
      <c r="J605" s="830"/>
      <c r="K605" s="830"/>
      <c r="L605" s="830"/>
      <c r="M605" s="830"/>
      <c r="N605" s="235"/>
      <c r="O605" s="266"/>
      <c r="P605" s="233"/>
      <c r="Q605" s="248"/>
      <c r="X605" s="923" t="s">
        <v>746</v>
      </c>
      <c r="Y605" s="923"/>
      <c r="Z605" s="897"/>
      <c r="AA605" s="251">
        <v>10</v>
      </c>
      <c r="AB605" s="265"/>
      <c r="AC605" s="252"/>
      <c r="AD605" s="251">
        <v>0</v>
      </c>
      <c r="AE605" s="265"/>
      <c r="AF605" s="252"/>
      <c r="AG605" s="251">
        <v>13</v>
      </c>
      <c r="AH605" s="1026"/>
      <c r="AI605" s="1026"/>
    </row>
    <row r="606" spans="12:35" ht="15.75" customHeight="1">
      <c r="L606" s="86"/>
      <c r="M606" s="86"/>
      <c r="N606" s="86" t="s">
        <v>804</v>
      </c>
      <c r="O606" s="86"/>
      <c r="P606" s="86"/>
      <c r="Q606" s="86"/>
      <c r="X606" s="923" t="s">
        <v>795</v>
      </c>
      <c r="Y606" s="923"/>
      <c r="Z606" s="897"/>
      <c r="AA606" s="251">
        <v>7</v>
      </c>
      <c r="AB606" s="265"/>
      <c r="AC606" s="252"/>
      <c r="AD606" s="251">
        <v>0</v>
      </c>
      <c r="AE606" s="265"/>
      <c r="AF606" s="252"/>
      <c r="AG606" s="251">
        <v>9</v>
      </c>
      <c r="AH606" s="1026"/>
      <c r="AI606" s="1026"/>
    </row>
    <row r="607" spans="24:35" ht="15.75" customHeight="1">
      <c r="X607" s="923" t="s">
        <v>855</v>
      </c>
      <c r="Y607" s="923"/>
      <c r="Z607" s="897"/>
      <c r="AA607" s="251">
        <v>6</v>
      </c>
      <c r="AB607" s="265"/>
      <c r="AC607" s="252"/>
      <c r="AD607" s="265">
        <v>0</v>
      </c>
      <c r="AE607" s="265"/>
      <c r="AF607" s="252"/>
      <c r="AG607" s="265">
        <v>8</v>
      </c>
      <c r="AH607" s="265"/>
      <c r="AI607" s="265"/>
    </row>
    <row r="608" spans="24:35" ht="15.75" customHeight="1" thickBot="1">
      <c r="X608" s="236" t="s">
        <v>548</v>
      </c>
      <c r="Y608" s="236"/>
      <c r="Z608" s="236"/>
      <c r="AA608" s="233">
        <v>9</v>
      </c>
      <c r="AB608" s="248"/>
      <c r="AC608" s="234"/>
      <c r="AD608" s="248">
        <v>0</v>
      </c>
      <c r="AE608" s="248"/>
      <c r="AF608" s="248"/>
      <c r="AG608" s="233">
        <v>9</v>
      </c>
      <c r="AH608" s="248"/>
      <c r="AI608" s="248"/>
    </row>
    <row r="609" spans="24:35" ht="15.75" customHeight="1">
      <c r="X609" s="86"/>
      <c r="Y609" s="86"/>
      <c r="Z609" s="86"/>
      <c r="AA609" s="86"/>
      <c r="AB609" s="86"/>
      <c r="AC609" s="86"/>
      <c r="AD609" s="86"/>
      <c r="AE609" s="86"/>
      <c r="AF609" s="86"/>
      <c r="AG609" s="86" t="s">
        <v>804</v>
      </c>
      <c r="AH609" s="86"/>
      <c r="AI609" s="86"/>
    </row>
    <row r="610" spans="24:35" ht="15.75" customHeight="1">
      <c r="X610" s="86"/>
      <c r="Y610" s="86"/>
      <c r="Z610" s="86"/>
      <c r="AA610" s="86"/>
      <c r="AB610" s="86"/>
      <c r="AC610" s="86"/>
      <c r="AD610" s="86"/>
      <c r="AE610" s="86"/>
      <c r="AF610" s="86"/>
      <c r="AG610" s="86"/>
      <c r="AH610" s="86"/>
      <c r="AI610" s="86"/>
    </row>
    <row r="611" spans="7:17" ht="15.75" customHeight="1" thickBot="1">
      <c r="G611" s="157" t="s">
        <v>381</v>
      </c>
      <c r="H611" s="76"/>
      <c r="I611" s="76"/>
      <c r="J611" s="76"/>
      <c r="K611" s="76"/>
      <c r="L611" s="76"/>
      <c r="M611" s="76"/>
      <c r="N611" s="76"/>
      <c r="O611" s="76"/>
      <c r="P611" s="76"/>
      <c r="Q611" s="76"/>
    </row>
    <row r="612" spans="6:30" ht="15.75" customHeight="1">
      <c r="F612" s="88"/>
      <c r="G612" s="62"/>
      <c r="H612" s="62"/>
      <c r="I612" s="62"/>
      <c r="J612" s="62"/>
      <c r="K612" s="62"/>
      <c r="L612" s="62"/>
      <c r="M612" s="62"/>
      <c r="N612" s="62"/>
      <c r="O612" s="62"/>
      <c r="P612" s="62"/>
      <c r="Q612" s="62"/>
      <c r="R612" s="62"/>
      <c r="S612" s="62"/>
      <c r="T612" s="62"/>
      <c r="U612" s="62"/>
      <c r="V612" s="62"/>
      <c r="W612" s="62"/>
      <c r="X612" s="62"/>
      <c r="Y612" s="62"/>
      <c r="Z612" s="62"/>
      <c r="AA612" s="62"/>
      <c r="AB612" s="62"/>
      <c r="AC612" s="62"/>
      <c r="AD612" s="89"/>
    </row>
    <row r="613" spans="6:30" ht="15.75" customHeight="1">
      <c r="F613" s="90"/>
      <c r="G613" s="1290" t="s">
        <v>382</v>
      </c>
      <c r="H613" s="1290"/>
      <c r="I613" s="1290"/>
      <c r="J613" s="1290"/>
      <c r="K613" s="21"/>
      <c r="L613" s="21"/>
      <c r="M613" s="21"/>
      <c r="N613" s="1"/>
      <c r="O613" s="21"/>
      <c r="P613" s="21"/>
      <c r="Q613" s="21"/>
      <c r="R613" s="21"/>
      <c r="S613" s="21"/>
      <c r="T613" s="21"/>
      <c r="U613" s="21"/>
      <c r="V613" s="21"/>
      <c r="W613" s="21"/>
      <c r="X613" s="21"/>
      <c r="Y613" s="21"/>
      <c r="Z613" s="21"/>
      <c r="AA613" s="21"/>
      <c r="AB613" s="21"/>
      <c r="AC613" s="21"/>
      <c r="AD613" s="91"/>
    </row>
    <row r="614" spans="6:30" ht="15.75" customHeight="1">
      <c r="F614" s="90"/>
      <c r="G614" s="1290" t="s">
        <v>578</v>
      </c>
      <c r="H614" s="1290"/>
      <c r="I614" s="1290"/>
      <c r="J614" s="1290"/>
      <c r="K614" s="21"/>
      <c r="L614" s="21"/>
      <c r="M614" s="21"/>
      <c r="N614" s="1" t="s">
        <v>387</v>
      </c>
      <c r="O614" s="21"/>
      <c r="P614" s="21" t="s">
        <v>388</v>
      </c>
      <c r="Q614" s="21"/>
      <c r="R614" s="21"/>
      <c r="S614" s="21"/>
      <c r="T614" s="21"/>
      <c r="U614" s="21"/>
      <c r="V614" s="21"/>
      <c r="W614" s="21"/>
      <c r="X614" s="21"/>
      <c r="Y614" s="21"/>
      <c r="Z614" s="21"/>
      <c r="AA614" s="21"/>
      <c r="AB614" s="21"/>
      <c r="AC614" s="21"/>
      <c r="AD614" s="91"/>
    </row>
    <row r="615" spans="6:30" ht="15.75" customHeight="1">
      <c r="F615" s="90"/>
      <c r="G615" s="1290" t="s">
        <v>383</v>
      </c>
      <c r="H615" s="1290"/>
      <c r="I615" s="1290"/>
      <c r="J615" s="1290"/>
      <c r="K615" s="990"/>
      <c r="L615" s="990"/>
      <c r="M615" s="990"/>
      <c r="N615" s="1" t="s">
        <v>387</v>
      </c>
      <c r="O615" s="21"/>
      <c r="P615" s="21" t="s">
        <v>759</v>
      </c>
      <c r="Q615" s="21"/>
      <c r="R615" s="21"/>
      <c r="S615" s="21"/>
      <c r="T615" s="21"/>
      <c r="U615" s="21"/>
      <c r="V615" s="21"/>
      <c r="W615" s="21"/>
      <c r="X615" s="21"/>
      <c r="Y615" s="21"/>
      <c r="Z615" s="21"/>
      <c r="AA615" s="21"/>
      <c r="AB615" s="21"/>
      <c r="AC615" s="21"/>
      <c r="AD615" s="91"/>
    </row>
    <row r="616" spans="6:30" ht="16.5" customHeight="1">
      <c r="F616" s="90"/>
      <c r="G616" s="1290" t="s">
        <v>384</v>
      </c>
      <c r="H616" s="1290"/>
      <c r="I616" s="1290"/>
      <c r="J616" s="1290"/>
      <c r="K616" s="21"/>
      <c r="L616" s="21"/>
      <c r="M616" s="21"/>
      <c r="N616" s="1" t="s">
        <v>387</v>
      </c>
      <c r="O616" s="21"/>
      <c r="P616" s="21" t="s">
        <v>389</v>
      </c>
      <c r="Q616" s="21"/>
      <c r="R616" s="21"/>
      <c r="S616" s="21"/>
      <c r="T616" s="21"/>
      <c r="U616" s="21"/>
      <c r="V616" s="21"/>
      <c r="W616" s="21"/>
      <c r="X616" s="21"/>
      <c r="Y616" s="21"/>
      <c r="Z616" s="21"/>
      <c r="AA616" s="21"/>
      <c r="AB616" s="21"/>
      <c r="AC616" s="21"/>
      <c r="AD616" s="91"/>
    </row>
    <row r="617" spans="6:30" ht="18" customHeight="1">
      <c r="F617" s="90"/>
      <c r="K617" s="21"/>
      <c r="L617" s="21"/>
      <c r="M617" s="21"/>
      <c r="O617" s="21"/>
      <c r="Q617" s="21"/>
      <c r="R617" s="21"/>
      <c r="S617" s="21"/>
      <c r="T617" s="21"/>
      <c r="U617" s="21"/>
      <c r="V617" s="21"/>
      <c r="W617" s="21"/>
      <c r="X617" s="21"/>
      <c r="Y617" s="21"/>
      <c r="Z617" s="21"/>
      <c r="AA617" s="21"/>
      <c r="AB617" s="21"/>
      <c r="AC617" s="21"/>
      <c r="AD617" s="91"/>
    </row>
    <row r="618" spans="6:30" ht="18" customHeight="1">
      <c r="F618" s="90"/>
      <c r="G618" s="1290" t="s">
        <v>385</v>
      </c>
      <c r="H618" s="1290"/>
      <c r="I618" s="1290"/>
      <c r="J618" s="1290"/>
      <c r="K618" s="21"/>
      <c r="L618" s="21"/>
      <c r="M618" s="21"/>
      <c r="N618" s="1"/>
      <c r="O618" s="21"/>
      <c r="P618" s="21"/>
      <c r="Q618" s="21"/>
      <c r="R618" s="21"/>
      <c r="S618" s="21"/>
      <c r="T618" s="21"/>
      <c r="U618" s="21"/>
      <c r="V618" s="21"/>
      <c r="W618" s="21"/>
      <c r="X618" s="21"/>
      <c r="Y618" s="21"/>
      <c r="Z618" s="21"/>
      <c r="AA618" s="21"/>
      <c r="AB618" s="21"/>
      <c r="AC618" s="21"/>
      <c r="AD618" s="91"/>
    </row>
    <row r="619" spans="6:30" ht="18" customHeight="1">
      <c r="F619" s="90"/>
      <c r="G619" s="1290" t="s">
        <v>386</v>
      </c>
      <c r="H619" s="1290"/>
      <c r="I619" s="1290"/>
      <c r="J619" s="1290"/>
      <c r="K619" s="21"/>
      <c r="L619" s="21"/>
      <c r="M619" s="21"/>
      <c r="N619" s="1" t="s">
        <v>387</v>
      </c>
      <c r="O619" s="21"/>
      <c r="P619" s="21" t="s">
        <v>616</v>
      </c>
      <c r="Q619" s="21"/>
      <c r="R619" s="21"/>
      <c r="S619" s="21"/>
      <c r="T619" s="21"/>
      <c r="U619" s="21"/>
      <c r="V619" s="21"/>
      <c r="W619" s="21"/>
      <c r="X619" s="21"/>
      <c r="Y619" s="21"/>
      <c r="Z619" s="21"/>
      <c r="AA619" s="21"/>
      <c r="AB619" s="21"/>
      <c r="AC619" s="21"/>
      <c r="AD619" s="91"/>
    </row>
    <row r="620" spans="6:30" ht="18" customHeight="1">
      <c r="F620" s="90"/>
      <c r="G620" s="1290" t="s">
        <v>549</v>
      </c>
      <c r="H620" s="1290"/>
      <c r="I620" s="1290"/>
      <c r="J620" s="1290"/>
      <c r="K620" s="21"/>
      <c r="L620" s="21"/>
      <c r="M620" s="21"/>
      <c r="N620" s="1" t="s">
        <v>387</v>
      </c>
      <c r="O620" s="21"/>
      <c r="P620" s="19" t="s">
        <v>617</v>
      </c>
      <c r="Q620" s="21"/>
      <c r="R620" s="21"/>
      <c r="S620" s="21"/>
      <c r="T620" s="21"/>
      <c r="U620" s="21"/>
      <c r="V620" s="21"/>
      <c r="W620" s="21"/>
      <c r="X620" s="21"/>
      <c r="Y620" s="21"/>
      <c r="Z620" s="21"/>
      <c r="AA620" s="21"/>
      <c r="AB620" s="21"/>
      <c r="AC620" s="21"/>
      <c r="AD620" s="91"/>
    </row>
    <row r="621" spans="6:30" ht="18" customHeight="1">
      <c r="F621" s="90"/>
      <c r="G621" s="1290"/>
      <c r="H621" s="1290"/>
      <c r="I621" s="1290"/>
      <c r="J621" s="1290"/>
      <c r="K621" s="21"/>
      <c r="L621" s="21"/>
      <c r="M621" s="21"/>
      <c r="N621" s="1"/>
      <c r="O621" s="21"/>
      <c r="P621" s="21"/>
      <c r="Q621" s="21"/>
      <c r="R621" s="21"/>
      <c r="S621" s="21"/>
      <c r="T621" s="21"/>
      <c r="U621" s="21"/>
      <c r="V621" s="21"/>
      <c r="W621" s="21"/>
      <c r="X621" s="21"/>
      <c r="Y621" s="21"/>
      <c r="Z621" s="21"/>
      <c r="AA621" s="21"/>
      <c r="AB621" s="21"/>
      <c r="AC621" s="21"/>
      <c r="AD621" s="91"/>
    </row>
    <row r="622" spans="6:30" ht="18" customHeight="1" thickBot="1">
      <c r="F622" s="92"/>
      <c r="G622" s="73"/>
      <c r="H622" s="73"/>
      <c r="I622" s="73"/>
      <c r="J622" s="73"/>
      <c r="K622" s="73"/>
      <c r="L622" s="73"/>
      <c r="M622" s="73"/>
      <c r="N622" s="73"/>
      <c r="O622" s="73"/>
      <c r="P622" s="73"/>
      <c r="Q622" s="73"/>
      <c r="R622" s="73"/>
      <c r="S622" s="73"/>
      <c r="T622" s="73"/>
      <c r="U622" s="73"/>
      <c r="V622" s="73"/>
      <c r="W622" s="73"/>
      <c r="X622" s="73"/>
      <c r="Y622" s="73"/>
      <c r="Z622" s="73"/>
      <c r="AA622" s="73"/>
      <c r="AB622" s="73"/>
      <c r="AC622" s="73"/>
      <c r="AD622" s="93"/>
    </row>
    <row r="623" spans="6:30" ht="18" customHeight="1">
      <c r="F623" s="21"/>
      <c r="G623" s="21"/>
      <c r="H623" s="21"/>
      <c r="I623" s="21"/>
      <c r="J623" s="21"/>
      <c r="K623" s="21"/>
      <c r="L623" s="21"/>
      <c r="M623" s="21"/>
      <c r="N623" s="21"/>
      <c r="O623" s="21"/>
      <c r="P623" s="21"/>
      <c r="Q623" s="19"/>
      <c r="R623" s="21"/>
      <c r="S623" s="21"/>
      <c r="T623" s="21"/>
      <c r="U623" s="21"/>
      <c r="V623" s="21"/>
      <c r="W623" s="21"/>
      <c r="X623" s="21"/>
      <c r="Y623" s="21"/>
      <c r="Z623" s="21"/>
      <c r="AA623" s="21"/>
      <c r="AB623" s="21"/>
      <c r="AC623" s="21"/>
      <c r="AD623" s="21"/>
    </row>
    <row r="624" spans="1:38" ht="15.75" customHeight="1" thickBot="1">
      <c r="A624" s="1047" t="s">
        <v>393</v>
      </c>
      <c r="B624" s="1047"/>
      <c r="C624" s="1047"/>
      <c r="D624" s="1047"/>
      <c r="E624" s="1047"/>
      <c r="F624" s="1047"/>
      <c r="S624" s="145" t="s">
        <v>931</v>
      </c>
      <c r="T624" s="86"/>
      <c r="U624" s="86"/>
      <c r="V624" s="145"/>
      <c r="W624" s="145"/>
      <c r="X624" s="43"/>
      <c r="Y624" s="43"/>
      <c r="Z624" s="43"/>
      <c r="AA624" s="155" t="s">
        <v>422</v>
      </c>
      <c r="AB624" s="85"/>
      <c r="AC624" s="85"/>
      <c r="AD624" s="85"/>
      <c r="AE624" s="85"/>
      <c r="AJ624" s="73" t="s">
        <v>423</v>
      </c>
      <c r="AK624" s="73"/>
      <c r="AL624" s="73"/>
    </row>
    <row r="625" spans="1:38" ht="18.75" customHeight="1">
      <c r="A625" s="1053" t="s">
        <v>958</v>
      </c>
      <c r="B625" s="1053"/>
      <c r="C625" s="1053"/>
      <c r="D625" s="1053"/>
      <c r="E625" s="1053"/>
      <c r="F625" s="1054"/>
      <c r="G625" s="1052" t="s">
        <v>399</v>
      </c>
      <c r="H625" s="1053"/>
      <c r="I625" s="1053"/>
      <c r="J625" s="1053"/>
      <c r="K625" s="1054"/>
      <c r="L625" s="1052" t="s">
        <v>391</v>
      </c>
      <c r="M625" s="1053"/>
      <c r="N625" s="1054"/>
      <c r="O625" s="1052" t="s">
        <v>396</v>
      </c>
      <c r="P625" s="1053"/>
      <c r="Q625" s="1054"/>
      <c r="R625" s="1055" t="s">
        <v>368</v>
      </c>
      <c r="S625" s="1055"/>
      <c r="T625" s="1052" t="s">
        <v>398</v>
      </c>
      <c r="U625" s="1054"/>
      <c r="V625" s="255" t="s">
        <v>395</v>
      </c>
      <c r="W625" s="256"/>
      <c r="X625" s="920"/>
      <c r="Y625" s="920"/>
      <c r="Z625" s="920"/>
      <c r="AA625" s="41"/>
      <c r="AB625" s="149" t="s">
        <v>421</v>
      </c>
      <c r="AC625" s="150"/>
      <c r="AD625" s="1052" t="s">
        <v>417</v>
      </c>
      <c r="AE625" s="1054"/>
      <c r="AF625" s="146" t="s">
        <v>412</v>
      </c>
      <c r="AG625" s="147"/>
      <c r="AH625" s="147"/>
      <c r="AI625" s="147"/>
      <c r="AJ625" s="147"/>
      <c r="AK625" s="147"/>
      <c r="AL625" s="147"/>
    </row>
    <row r="626" spans="1:38" ht="18" customHeight="1">
      <c r="A626" s="934"/>
      <c r="B626" s="934"/>
      <c r="C626" s="934"/>
      <c r="D626" s="934"/>
      <c r="E626" s="934"/>
      <c r="F626" s="935"/>
      <c r="G626" s="933"/>
      <c r="H626" s="934"/>
      <c r="I626" s="934"/>
      <c r="J626" s="934"/>
      <c r="K626" s="935"/>
      <c r="L626" s="1308" t="s">
        <v>135</v>
      </c>
      <c r="M626" s="946"/>
      <c r="N626" s="947"/>
      <c r="O626" s="1308" t="s">
        <v>609</v>
      </c>
      <c r="P626" s="946"/>
      <c r="Q626" s="947"/>
      <c r="R626" s="1307" t="s">
        <v>392</v>
      </c>
      <c r="S626" s="1307"/>
      <c r="T626" s="1308" t="s">
        <v>392</v>
      </c>
      <c r="U626" s="947"/>
      <c r="V626" s="387" t="s">
        <v>397</v>
      </c>
      <c r="W626" s="788"/>
      <c r="X626" s="923"/>
      <c r="Y626" s="923"/>
      <c r="Z626" s="923"/>
      <c r="AA626" s="94"/>
      <c r="AB626" s="42"/>
      <c r="AC626" s="95"/>
      <c r="AD626" s="919"/>
      <c r="AE626" s="921"/>
      <c r="AF626" s="927" t="s">
        <v>418</v>
      </c>
      <c r="AG626" s="928"/>
      <c r="AH626" s="929"/>
      <c r="AI626" s="927" t="s">
        <v>419</v>
      </c>
      <c r="AJ626" s="928"/>
      <c r="AK626" s="928"/>
      <c r="AL626" s="928"/>
    </row>
    <row r="627" spans="1:38" ht="18" customHeight="1">
      <c r="A627" s="1323" t="s">
        <v>400</v>
      </c>
      <c r="B627" s="1323"/>
      <c r="C627" s="1323"/>
      <c r="D627" s="1323"/>
      <c r="E627" s="1323"/>
      <c r="F627" s="1324"/>
      <c r="G627" s="1141" t="s">
        <v>404</v>
      </c>
      <c r="H627" s="1309"/>
      <c r="I627" s="1309"/>
      <c r="J627" s="1309"/>
      <c r="K627" s="1142"/>
      <c r="L627" s="738">
        <v>386</v>
      </c>
      <c r="M627" s="739"/>
      <c r="N627" s="840"/>
      <c r="O627" s="738">
        <v>80103</v>
      </c>
      <c r="P627" s="739"/>
      <c r="Q627" s="840"/>
      <c r="R627" s="650">
        <v>22</v>
      </c>
      <c r="S627" s="651"/>
      <c r="T627" s="650">
        <v>6</v>
      </c>
      <c r="U627" s="651"/>
      <c r="V627" s="841">
        <v>23833</v>
      </c>
      <c r="W627" s="837"/>
      <c r="X627" s="923"/>
      <c r="Y627" s="923"/>
      <c r="Z627" s="923"/>
      <c r="AA627" s="1289" t="s">
        <v>390</v>
      </c>
      <c r="AB627" s="1289"/>
      <c r="AC627" s="47"/>
      <c r="AD627" s="933"/>
      <c r="AE627" s="935"/>
      <c r="AF627" s="933"/>
      <c r="AG627" s="934"/>
      <c r="AH627" s="935"/>
      <c r="AI627" s="13"/>
      <c r="AJ627" s="14"/>
      <c r="AK627" s="899" t="s">
        <v>420</v>
      </c>
      <c r="AL627" s="981"/>
    </row>
    <row r="628" spans="1:38" ht="18" customHeight="1">
      <c r="A628" s="1244" t="s">
        <v>401</v>
      </c>
      <c r="B628" s="1244"/>
      <c r="C628" s="1244"/>
      <c r="D628" s="1244"/>
      <c r="E628" s="1244"/>
      <c r="F628" s="1322"/>
      <c r="G628" s="1090" t="s">
        <v>405</v>
      </c>
      <c r="H628" s="990"/>
      <c r="I628" s="990"/>
      <c r="J628" s="990"/>
      <c r="K628" s="906"/>
      <c r="L628" s="654">
        <v>1314</v>
      </c>
      <c r="M628" s="740"/>
      <c r="N628" s="655"/>
      <c r="O628" s="654">
        <v>121307</v>
      </c>
      <c r="P628" s="740"/>
      <c r="Q628" s="655"/>
      <c r="R628" s="306">
        <v>57</v>
      </c>
      <c r="S628" s="238"/>
      <c r="T628" s="306">
        <v>2</v>
      </c>
      <c r="U628" s="238"/>
      <c r="V628" s="844">
        <v>27404</v>
      </c>
      <c r="W628" s="286"/>
      <c r="X628" s="923"/>
      <c r="Y628" s="923"/>
      <c r="Z628" s="923"/>
      <c r="AA628" s="922" t="s">
        <v>899</v>
      </c>
      <c r="AB628" s="922"/>
      <c r="AC628" s="895"/>
      <c r="AD628" s="1068">
        <f aca="true" t="shared" si="7" ref="AD628:AD635">SUM(AF628:AJ628)</f>
        <v>725</v>
      </c>
      <c r="AE628" s="1069"/>
      <c r="AF628" s="1068">
        <v>565</v>
      </c>
      <c r="AG628" s="1074"/>
      <c r="AH628" s="1069"/>
      <c r="AI628" s="1068">
        <v>160</v>
      </c>
      <c r="AJ628" s="1069"/>
      <c r="AK628" s="1068">
        <v>45</v>
      </c>
      <c r="AL628" s="1074"/>
    </row>
    <row r="629" spans="1:38" ht="18.75" customHeight="1">
      <c r="A629" s="1244" t="s">
        <v>402</v>
      </c>
      <c r="B629" s="1244"/>
      <c r="C629" s="1244"/>
      <c r="D629" s="1244"/>
      <c r="E629" s="1244"/>
      <c r="F629" s="1322"/>
      <c r="G629" s="1090" t="s">
        <v>406</v>
      </c>
      <c r="H629" s="990"/>
      <c r="I629" s="990"/>
      <c r="J629" s="990"/>
      <c r="K629" s="906"/>
      <c r="L629" s="654">
        <v>1345</v>
      </c>
      <c r="M629" s="740"/>
      <c r="N629" s="655"/>
      <c r="O629" s="654">
        <v>116683</v>
      </c>
      <c r="P629" s="740"/>
      <c r="Q629" s="655"/>
      <c r="R629" s="306">
        <v>53</v>
      </c>
      <c r="S629" s="238"/>
      <c r="T629" s="306">
        <v>1</v>
      </c>
      <c r="U629" s="238"/>
      <c r="V629" s="844">
        <v>28157</v>
      </c>
      <c r="W629" s="286"/>
      <c r="X629" s="923"/>
      <c r="Y629" s="923"/>
      <c r="Z629" s="923"/>
      <c r="AA629" s="893" t="s">
        <v>600</v>
      </c>
      <c r="AB629" s="893"/>
      <c r="AC629" s="897"/>
      <c r="AD629" s="904">
        <f t="shared" si="7"/>
        <v>882</v>
      </c>
      <c r="AE629" s="905"/>
      <c r="AF629" s="904">
        <v>660</v>
      </c>
      <c r="AG629" s="945"/>
      <c r="AH629" s="905"/>
      <c r="AI629" s="904">
        <v>222</v>
      </c>
      <c r="AJ629" s="905"/>
      <c r="AK629" s="904">
        <v>32</v>
      </c>
      <c r="AL629" s="902"/>
    </row>
    <row r="630" spans="1:38" ht="18.75" customHeight="1">
      <c r="A630" s="1026"/>
      <c r="B630" s="1026"/>
      <c r="C630" s="1026"/>
      <c r="D630" s="1026"/>
      <c r="E630" s="1026"/>
      <c r="F630" s="906"/>
      <c r="G630" s="251" t="s">
        <v>407</v>
      </c>
      <c r="H630" s="265"/>
      <c r="I630" s="265"/>
      <c r="J630" s="265"/>
      <c r="K630" s="252"/>
      <c r="L630" s="654"/>
      <c r="M630" s="740"/>
      <c r="N630" s="655"/>
      <c r="O630" s="654"/>
      <c r="P630" s="740"/>
      <c r="Q630" s="655"/>
      <c r="R630" s="306"/>
      <c r="S630" s="238"/>
      <c r="T630" s="306"/>
      <c r="U630" s="238"/>
      <c r="V630" s="251"/>
      <c r="W630" s="286"/>
      <c r="X630" s="923"/>
      <c r="Y630" s="923"/>
      <c r="Z630" s="923"/>
      <c r="AA630" s="264" t="s">
        <v>601</v>
      </c>
      <c r="AB630" s="264"/>
      <c r="AC630" s="238"/>
      <c r="AD630" s="904">
        <f t="shared" si="7"/>
        <v>964</v>
      </c>
      <c r="AE630" s="905"/>
      <c r="AF630" s="904">
        <v>700</v>
      </c>
      <c r="AG630" s="945"/>
      <c r="AH630" s="905"/>
      <c r="AI630" s="904">
        <v>264</v>
      </c>
      <c r="AJ630" s="905"/>
      <c r="AK630" s="904">
        <v>28</v>
      </c>
      <c r="AL630" s="945"/>
    </row>
    <row r="631" spans="1:38" ht="18.75" customHeight="1">
      <c r="A631" s="1026"/>
      <c r="B631" s="1026"/>
      <c r="C631" s="1026"/>
      <c r="D631" s="1026"/>
      <c r="E631" s="1026"/>
      <c r="F631" s="906"/>
      <c r="G631" s="251" t="s">
        <v>408</v>
      </c>
      <c r="H631" s="265"/>
      <c r="I631" s="265"/>
      <c r="J631" s="265"/>
      <c r="K631" s="252"/>
      <c r="L631" s="654"/>
      <c r="M631" s="740"/>
      <c r="N631" s="655"/>
      <c r="O631" s="654"/>
      <c r="P631" s="740"/>
      <c r="Q631" s="655"/>
      <c r="R631" s="306"/>
      <c r="S631" s="238"/>
      <c r="T631" s="306"/>
      <c r="U631" s="238"/>
      <c r="V631" s="251"/>
      <c r="W631" s="286"/>
      <c r="X631" s="923"/>
      <c r="Y631" s="923"/>
      <c r="Z631" s="923"/>
      <c r="AA631" s="264" t="s">
        <v>602</v>
      </c>
      <c r="AB631" s="264"/>
      <c r="AC631" s="238"/>
      <c r="AD631" s="904">
        <f t="shared" si="7"/>
        <v>1003</v>
      </c>
      <c r="AE631" s="905"/>
      <c r="AF631" s="904">
        <v>729</v>
      </c>
      <c r="AG631" s="945"/>
      <c r="AH631" s="905"/>
      <c r="AI631" s="904">
        <v>274</v>
      </c>
      <c r="AJ631" s="905"/>
      <c r="AK631" s="904">
        <v>26</v>
      </c>
      <c r="AL631" s="945"/>
    </row>
    <row r="632" spans="1:38" ht="18.75" customHeight="1">
      <c r="A632" s="1026"/>
      <c r="B632" s="1026"/>
      <c r="C632" s="1026"/>
      <c r="D632" s="1026"/>
      <c r="E632" s="1026"/>
      <c r="F632" s="906"/>
      <c r="G632" s="251" t="s">
        <v>409</v>
      </c>
      <c r="H632" s="265"/>
      <c r="I632" s="265"/>
      <c r="J632" s="265"/>
      <c r="K632" s="252"/>
      <c r="L632" s="654"/>
      <c r="M632" s="740"/>
      <c r="N632" s="655"/>
      <c r="O632" s="654"/>
      <c r="P632" s="740"/>
      <c r="Q632" s="655"/>
      <c r="R632" s="306"/>
      <c r="S632" s="238"/>
      <c r="T632" s="306"/>
      <c r="U632" s="238"/>
      <c r="V632" s="251"/>
      <c r="W632" s="286"/>
      <c r="X632" s="923"/>
      <c r="Y632" s="923"/>
      <c r="Z632" s="923"/>
      <c r="AA632" s="264" t="s">
        <v>603</v>
      </c>
      <c r="AB632" s="264"/>
      <c r="AC632" s="238"/>
      <c r="AD632" s="904">
        <f t="shared" si="7"/>
        <v>999</v>
      </c>
      <c r="AE632" s="905"/>
      <c r="AF632" s="904">
        <v>790</v>
      </c>
      <c r="AG632" s="945"/>
      <c r="AH632" s="905"/>
      <c r="AI632" s="904">
        <v>209</v>
      </c>
      <c r="AJ632" s="905"/>
      <c r="AK632" s="904">
        <v>26</v>
      </c>
      <c r="AL632" s="945"/>
    </row>
    <row r="633" spans="1:38" ht="18.75" customHeight="1">
      <c r="A633" s="623" t="s">
        <v>394</v>
      </c>
      <c r="B633" s="623"/>
      <c r="C633" s="623"/>
      <c r="D633" s="623"/>
      <c r="E633" s="623"/>
      <c r="F633" s="843"/>
      <c r="G633" s="251" t="s">
        <v>410</v>
      </c>
      <c r="H633" s="265"/>
      <c r="I633" s="265"/>
      <c r="J633" s="265"/>
      <c r="K633" s="252"/>
      <c r="L633" s="654">
        <v>299</v>
      </c>
      <c r="M633" s="740"/>
      <c r="N633" s="655"/>
      <c r="O633" s="654">
        <v>19319</v>
      </c>
      <c r="P633" s="740"/>
      <c r="Q633" s="655"/>
      <c r="R633" s="306">
        <v>19</v>
      </c>
      <c r="S633" s="238"/>
      <c r="T633" s="306">
        <v>1</v>
      </c>
      <c r="U633" s="238"/>
      <c r="V633" s="844">
        <v>31809</v>
      </c>
      <c r="W633" s="286"/>
      <c r="X633" s="923"/>
      <c r="Y633" s="923"/>
      <c r="Z633" s="923"/>
      <c r="AA633" s="264" t="s">
        <v>604</v>
      </c>
      <c r="AB633" s="264"/>
      <c r="AC633" s="238"/>
      <c r="AD633" s="904">
        <f t="shared" si="7"/>
        <v>1227</v>
      </c>
      <c r="AE633" s="905"/>
      <c r="AF633" s="904">
        <v>1021</v>
      </c>
      <c r="AG633" s="945"/>
      <c r="AH633" s="905"/>
      <c r="AI633" s="904">
        <v>206</v>
      </c>
      <c r="AJ633" s="905"/>
      <c r="AK633" s="904">
        <v>30</v>
      </c>
      <c r="AL633" s="945"/>
    </row>
    <row r="634" spans="1:38" ht="18.75" customHeight="1">
      <c r="A634" s="623" t="s">
        <v>403</v>
      </c>
      <c r="B634" s="623"/>
      <c r="C634" s="623"/>
      <c r="D634" s="623"/>
      <c r="E634" s="623"/>
      <c r="F634" s="843"/>
      <c r="G634" s="251" t="s">
        <v>14</v>
      </c>
      <c r="H634" s="265"/>
      <c r="I634" s="265"/>
      <c r="J634" s="265"/>
      <c r="K634" s="252"/>
      <c r="L634" s="654">
        <v>22</v>
      </c>
      <c r="M634" s="740"/>
      <c r="N634" s="655"/>
      <c r="O634" s="654">
        <v>920</v>
      </c>
      <c r="P634" s="740"/>
      <c r="Q634" s="655"/>
      <c r="R634" s="306">
        <v>2</v>
      </c>
      <c r="S634" s="264"/>
      <c r="T634" s="306">
        <v>1</v>
      </c>
      <c r="U634" s="238"/>
      <c r="V634" s="844">
        <v>28095</v>
      </c>
      <c r="W634" s="264"/>
      <c r="X634" s="923"/>
      <c r="Y634" s="923"/>
      <c r="Z634" s="923"/>
      <c r="AA634" s="264" t="s">
        <v>605</v>
      </c>
      <c r="AB634" s="264"/>
      <c r="AC634" s="238"/>
      <c r="AD634" s="904">
        <f t="shared" si="7"/>
        <v>1184</v>
      </c>
      <c r="AE634" s="905"/>
      <c r="AF634" s="904">
        <v>971</v>
      </c>
      <c r="AG634" s="945"/>
      <c r="AH634" s="905"/>
      <c r="AI634" s="904">
        <v>213</v>
      </c>
      <c r="AJ634" s="905"/>
      <c r="AK634" s="904">
        <v>36</v>
      </c>
      <c r="AL634" s="945"/>
    </row>
    <row r="635" spans="1:38" ht="18.75" customHeight="1" thickBot="1">
      <c r="A635" s="1244" t="s">
        <v>590</v>
      </c>
      <c r="B635" s="1244"/>
      <c r="C635" s="1244"/>
      <c r="D635" s="1244"/>
      <c r="E635" s="1244"/>
      <c r="F635" s="1322"/>
      <c r="G635" s="1329" t="s">
        <v>779</v>
      </c>
      <c r="H635" s="1330"/>
      <c r="I635" s="1330"/>
      <c r="J635" s="1330"/>
      <c r="K635" s="1331"/>
      <c r="L635" s="686">
        <v>315</v>
      </c>
      <c r="M635" s="688"/>
      <c r="N635" s="687"/>
      <c r="O635" s="848">
        <v>18478</v>
      </c>
      <c r="P635" s="849"/>
      <c r="Q635" s="850"/>
      <c r="R635" s="306">
        <v>30</v>
      </c>
      <c r="S635" s="238"/>
      <c r="T635" s="235">
        <v>2</v>
      </c>
      <c r="U635" s="266"/>
      <c r="V635" s="844">
        <v>38169</v>
      </c>
      <c r="W635" s="264"/>
      <c r="X635" s="923"/>
      <c r="Y635" s="923"/>
      <c r="Z635" s="923"/>
      <c r="AA635" s="264" t="s">
        <v>707</v>
      </c>
      <c r="AB635" s="264"/>
      <c r="AC635" s="238"/>
      <c r="AD635" s="904">
        <f t="shared" si="7"/>
        <v>1039</v>
      </c>
      <c r="AE635" s="905"/>
      <c r="AF635" s="904">
        <v>924</v>
      </c>
      <c r="AG635" s="945"/>
      <c r="AH635" s="905"/>
      <c r="AI635" s="904">
        <v>115</v>
      </c>
      <c r="AJ635" s="905"/>
      <c r="AK635" s="904">
        <v>46</v>
      </c>
      <c r="AL635" s="945"/>
    </row>
    <row r="636" spans="1:38" ht="18.75" customHeight="1">
      <c r="A636" s="62"/>
      <c r="B636" s="62"/>
      <c r="C636" s="62"/>
      <c r="D636" s="62"/>
      <c r="E636" s="62"/>
      <c r="F636" s="62"/>
      <c r="G636" s="62"/>
      <c r="H636" s="62"/>
      <c r="I636" s="62"/>
      <c r="J636" s="62"/>
      <c r="K636" s="62"/>
      <c r="L636" s="62"/>
      <c r="M636" s="62"/>
      <c r="N636" s="62"/>
      <c r="O636" s="62"/>
      <c r="P636" s="62"/>
      <c r="Q636" s="62"/>
      <c r="R636" s="62" t="s">
        <v>589</v>
      </c>
      <c r="S636" s="62"/>
      <c r="T636" s="62"/>
      <c r="U636" s="62"/>
      <c r="V636" s="62"/>
      <c r="W636" s="62"/>
      <c r="X636" s="923"/>
      <c r="Y636" s="923"/>
      <c r="Z636" s="923"/>
      <c r="AA636" s="264" t="s">
        <v>733</v>
      </c>
      <c r="AB636" s="264"/>
      <c r="AC636" s="238"/>
      <c r="AD636" s="904">
        <v>1020</v>
      </c>
      <c r="AE636" s="905"/>
      <c r="AF636" s="904">
        <v>895</v>
      </c>
      <c r="AG636" s="945"/>
      <c r="AH636" s="905"/>
      <c r="AI636" s="904">
        <v>125</v>
      </c>
      <c r="AJ636" s="905"/>
      <c r="AK636" s="904">
        <v>41</v>
      </c>
      <c r="AL636" s="945"/>
    </row>
    <row r="637" spans="1:38" ht="18.75" customHeight="1">
      <c r="A637" s="923"/>
      <c r="B637" s="923"/>
      <c r="C637" s="945"/>
      <c r="D637" s="945"/>
      <c r="E637" s="945"/>
      <c r="F637" s="945"/>
      <c r="G637" s="945"/>
      <c r="H637" s="945"/>
      <c r="I637" s="945"/>
      <c r="J637" s="945"/>
      <c r="K637" s="945"/>
      <c r="L637" s="945"/>
      <c r="M637" s="945"/>
      <c r="N637" s="945"/>
      <c r="O637" s="945"/>
      <c r="P637" s="945"/>
      <c r="Q637" s="945"/>
      <c r="R637" s="945"/>
      <c r="S637" s="945"/>
      <c r="T637" s="945"/>
      <c r="U637" s="945"/>
      <c r="V637" s="923"/>
      <c r="W637" s="923"/>
      <c r="AA637" s="264" t="s">
        <v>746</v>
      </c>
      <c r="AB637" s="264"/>
      <c r="AC637" s="238"/>
      <c r="AD637" s="904">
        <f>SUM(AF637:AJ637)</f>
        <v>986</v>
      </c>
      <c r="AE637" s="905"/>
      <c r="AF637" s="904">
        <v>861</v>
      </c>
      <c r="AG637" s="945"/>
      <c r="AH637" s="905"/>
      <c r="AI637" s="904">
        <v>125</v>
      </c>
      <c r="AJ637" s="905"/>
      <c r="AK637" s="904">
        <v>42</v>
      </c>
      <c r="AL637" s="945"/>
    </row>
    <row r="638" spans="1:38" ht="18.75" customHeight="1">
      <c r="A638" s="21"/>
      <c r="B638" s="21"/>
      <c r="C638" s="21"/>
      <c r="D638" s="21"/>
      <c r="E638" s="21"/>
      <c r="F638" s="21"/>
      <c r="G638" s="21"/>
      <c r="H638" s="21"/>
      <c r="I638" s="21"/>
      <c r="J638" s="21"/>
      <c r="K638" s="21"/>
      <c r="L638" s="21"/>
      <c r="M638" s="21"/>
      <c r="N638" s="21"/>
      <c r="O638" s="21"/>
      <c r="P638" s="21"/>
      <c r="Q638" s="21"/>
      <c r="R638" s="21"/>
      <c r="S638" s="43"/>
      <c r="T638" s="43"/>
      <c r="U638" s="43"/>
      <c r="V638" s="43"/>
      <c r="W638" s="43"/>
      <c r="X638" s="1291"/>
      <c r="Y638" s="1291"/>
      <c r="AA638" s="264" t="s">
        <v>795</v>
      </c>
      <c r="AB638" s="264"/>
      <c r="AC638" s="238"/>
      <c r="AD638" s="904">
        <v>911</v>
      </c>
      <c r="AE638" s="905"/>
      <c r="AF638" s="904">
        <v>795</v>
      </c>
      <c r="AG638" s="945"/>
      <c r="AH638" s="905"/>
      <c r="AI638" s="904">
        <v>116</v>
      </c>
      <c r="AJ638" s="905"/>
      <c r="AK638" s="904">
        <v>33</v>
      </c>
      <c r="AL638" s="945"/>
    </row>
    <row r="639" spans="1:38" ht="18.75" customHeight="1">
      <c r="A639" s="21"/>
      <c r="B639" s="21"/>
      <c r="C639" s="21"/>
      <c r="D639" s="21"/>
      <c r="E639" s="21"/>
      <c r="F639" s="21"/>
      <c r="G639" s="21"/>
      <c r="H639" s="21"/>
      <c r="I639" s="21"/>
      <c r="J639" s="21"/>
      <c r="K639" s="21"/>
      <c r="L639" s="21"/>
      <c r="M639" s="21"/>
      <c r="N639" s="21"/>
      <c r="O639" s="21"/>
      <c r="P639" s="21"/>
      <c r="Q639" s="21"/>
      <c r="R639" s="21"/>
      <c r="S639" s="43"/>
      <c r="T639" s="43"/>
      <c r="U639" s="43"/>
      <c r="V639" s="43"/>
      <c r="W639" s="43"/>
      <c r="X639" s="43"/>
      <c r="Y639" s="43"/>
      <c r="Z639" s="43"/>
      <c r="AA639" s="264" t="s">
        <v>855</v>
      </c>
      <c r="AB639" s="264"/>
      <c r="AC639" s="238"/>
      <c r="AD639" s="945">
        <v>885</v>
      </c>
      <c r="AE639" s="905"/>
      <c r="AF639" s="904">
        <v>770</v>
      </c>
      <c r="AG639" s="945"/>
      <c r="AH639" s="905"/>
      <c r="AI639" s="945">
        <v>115</v>
      </c>
      <c r="AJ639" s="905"/>
      <c r="AK639" s="904">
        <v>31</v>
      </c>
      <c r="AL639" s="945"/>
    </row>
    <row r="640" spans="19:38" ht="18.75" customHeight="1">
      <c r="S640" s="43"/>
      <c r="T640" s="43"/>
      <c r="U640" s="43"/>
      <c r="V640" s="43"/>
      <c r="W640" s="43"/>
      <c r="X640" s="43"/>
      <c r="Y640" s="43"/>
      <c r="Z640" s="43"/>
      <c r="AA640" s="264" t="s">
        <v>548</v>
      </c>
      <c r="AB640" s="264"/>
      <c r="AC640" s="238"/>
      <c r="AD640" s="654">
        <v>839</v>
      </c>
      <c r="AE640" s="655"/>
      <c r="AF640" s="654">
        <v>745</v>
      </c>
      <c r="AG640" s="740"/>
      <c r="AH640" s="655"/>
      <c r="AI640" s="654">
        <v>94</v>
      </c>
      <c r="AJ640" s="655"/>
      <c r="AK640" s="654">
        <v>28</v>
      </c>
      <c r="AL640" s="740"/>
    </row>
    <row r="641" spans="19:38" ht="18.75" customHeight="1" thickBot="1">
      <c r="S641" s="43"/>
      <c r="T641" s="43"/>
      <c r="U641" s="43"/>
      <c r="V641" s="43"/>
      <c r="W641" s="43"/>
      <c r="X641" s="43"/>
      <c r="Y641" s="43"/>
      <c r="Z641" s="43"/>
      <c r="AA641" s="236" t="s">
        <v>854</v>
      </c>
      <c r="AB641" s="236"/>
      <c r="AC641" s="266"/>
      <c r="AD641" s="686">
        <v>843</v>
      </c>
      <c r="AE641" s="688"/>
      <c r="AF641" s="762">
        <v>751</v>
      </c>
      <c r="AG641" s="762"/>
      <c r="AH641" s="762"/>
      <c r="AI641" s="762">
        <v>92</v>
      </c>
      <c r="AJ641" s="762"/>
      <c r="AK641" s="686">
        <v>26</v>
      </c>
      <c r="AL641" s="688"/>
    </row>
    <row r="642" spans="35:38" ht="18.75" customHeight="1">
      <c r="AI642" s="21" t="s">
        <v>800</v>
      </c>
      <c r="AJ642" s="21"/>
      <c r="AK642" s="21"/>
      <c r="AL642" s="21"/>
    </row>
    <row r="643" spans="35:38" ht="18.75" customHeight="1">
      <c r="AI643" s="21"/>
      <c r="AJ643" s="21"/>
      <c r="AK643" s="21"/>
      <c r="AL643" s="21"/>
    </row>
    <row r="644" spans="1:38" ht="18.75" customHeight="1" thickBot="1">
      <c r="A644" s="1047" t="s">
        <v>780</v>
      </c>
      <c r="B644" s="1047"/>
      <c r="C644" s="1047"/>
      <c r="D644" s="1047"/>
      <c r="E644" s="1047"/>
      <c r="F644" s="1047"/>
      <c r="U644" s="61"/>
      <c r="V644" s="61"/>
      <c r="W644" s="43"/>
      <c r="X644" s="43"/>
      <c r="Y644" s="43"/>
      <c r="Z644" s="43"/>
      <c r="AA644" s="43"/>
      <c r="AB644" s="43"/>
      <c r="AC644" s="84"/>
      <c r="AD644" s="1047" t="s">
        <v>411</v>
      </c>
      <c r="AE644" s="1047"/>
      <c r="AF644" s="1047"/>
      <c r="AG644" s="1047"/>
      <c r="AH644" s="1047"/>
      <c r="AI644" s="1047"/>
      <c r="AJ644" s="73" t="s">
        <v>416</v>
      </c>
      <c r="AK644" s="73"/>
      <c r="AL644" s="73"/>
    </row>
    <row r="645" spans="1:38" ht="18.75" customHeight="1">
      <c r="A645" s="62"/>
      <c r="B645" s="62"/>
      <c r="C645" s="982" t="s">
        <v>781</v>
      </c>
      <c r="D645" s="983"/>
      <c r="E645" s="983"/>
      <c r="F645" s="983"/>
      <c r="G645" s="983"/>
      <c r="H645" s="983"/>
      <c r="I645" s="983"/>
      <c r="J645" s="983"/>
      <c r="K645" s="983"/>
      <c r="L645" s="983"/>
      <c r="M645" s="983"/>
      <c r="N645" s="983"/>
      <c r="O645" s="983"/>
      <c r="P645" s="983"/>
      <c r="Q645" s="983"/>
      <c r="R645" s="983"/>
      <c r="S645" s="983"/>
      <c r="T645" s="983"/>
      <c r="U645" s="983"/>
      <c r="V645" s="984"/>
      <c r="W645" s="1053" t="s">
        <v>789</v>
      </c>
      <c r="X645" s="1053"/>
      <c r="Y645" s="1053"/>
      <c r="Z645" s="1053"/>
      <c r="AA645" s="1053"/>
      <c r="AB645" s="1053"/>
      <c r="AC645" s="38"/>
      <c r="AD645" s="1269" t="s">
        <v>722</v>
      </c>
      <c r="AE645" s="1270"/>
      <c r="AF645" s="1270"/>
      <c r="AG645" s="982" t="s">
        <v>415</v>
      </c>
      <c r="AH645" s="983"/>
      <c r="AI645" s="983"/>
      <c r="AJ645" s="983"/>
      <c r="AK645" s="983"/>
      <c r="AL645" s="983"/>
    </row>
    <row r="646" spans="1:38" ht="18.75" customHeight="1">
      <c r="A646" s="21"/>
      <c r="B646" s="21"/>
      <c r="C646" s="898" t="s">
        <v>782</v>
      </c>
      <c r="D646" s="898"/>
      <c r="E646" s="898"/>
      <c r="F646" s="898"/>
      <c r="G646" s="898"/>
      <c r="H646" s="898"/>
      <c r="I646" s="898"/>
      <c r="J646" s="898"/>
      <c r="K646" s="898"/>
      <c r="L646" s="898"/>
      <c r="M646" s="899" t="s">
        <v>788</v>
      </c>
      <c r="N646" s="981"/>
      <c r="O646" s="981"/>
      <c r="P646" s="981"/>
      <c r="Q646" s="981"/>
      <c r="R646" s="981"/>
      <c r="S646" s="981"/>
      <c r="T646" s="981"/>
      <c r="U646" s="981"/>
      <c r="V646" s="903"/>
      <c r="W646" s="934" t="s">
        <v>790</v>
      </c>
      <c r="X646" s="934"/>
      <c r="Y646" s="934"/>
      <c r="Z646" s="934"/>
      <c r="AA646" s="934"/>
      <c r="AB646" s="934"/>
      <c r="AC646" s="77"/>
      <c r="AD646" s="1271"/>
      <c r="AE646" s="1272"/>
      <c r="AF646" s="1272"/>
      <c r="AG646" s="899" t="s">
        <v>413</v>
      </c>
      <c r="AH646" s="981"/>
      <c r="AI646" s="903"/>
      <c r="AJ646" s="899" t="s">
        <v>414</v>
      </c>
      <c r="AK646" s="981"/>
      <c r="AL646" s="981"/>
    </row>
    <row r="647" spans="1:38" ht="18.75" customHeight="1">
      <c r="A647" s="105"/>
      <c r="B647" s="106"/>
      <c r="C647" s="1091" t="s">
        <v>783</v>
      </c>
      <c r="D647" s="1091"/>
      <c r="E647" s="1091"/>
      <c r="F647" s="1091" t="s">
        <v>784</v>
      </c>
      <c r="G647" s="1091"/>
      <c r="H647" s="1091"/>
      <c r="I647" s="1091" t="s">
        <v>785</v>
      </c>
      <c r="J647" s="1091"/>
      <c r="K647" s="1091"/>
      <c r="L647" s="1091"/>
      <c r="M647" s="1092" t="s">
        <v>783</v>
      </c>
      <c r="N647" s="1305"/>
      <c r="O647" s="1306"/>
      <c r="P647" s="1091" t="s">
        <v>784</v>
      </c>
      <c r="Q647" s="1091"/>
      <c r="R647" s="1091"/>
      <c r="S647" s="1092" t="s">
        <v>785</v>
      </c>
      <c r="T647" s="1305"/>
      <c r="U647" s="1305"/>
      <c r="V647" s="1306"/>
      <c r="W647" s="1091" t="s">
        <v>786</v>
      </c>
      <c r="X647" s="1091"/>
      <c r="Y647" s="1091"/>
      <c r="Z647" s="1091" t="s">
        <v>787</v>
      </c>
      <c r="AA647" s="1091"/>
      <c r="AB647" s="1092"/>
      <c r="AD647" s="922" t="s">
        <v>899</v>
      </c>
      <c r="AE647" s="922"/>
      <c r="AF647" s="895"/>
      <c r="AG647" s="1068">
        <v>1136</v>
      </c>
      <c r="AH647" s="1074"/>
      <c r="AI647" s="1069"/>
      <c r="AJ647" s="894">
        <v>473</v>
      </c>
      <c r="AK647" s="922"/>
      <c r="AL647" s="922"/>
    </row>
    <row r="648" spans="1:38" ht="18.75" customHeight="1">
      <c r="A648" s="1296" t="s">
        <v>801</v>
      </c>
      <c r="B648" s="1296"/>
      <c r="C648" s="103"/>
      <c r="D648" s="21"/>
      <c r="E648" s="21">
        <v>210</v>
      </c>
      <c r="F648" s="103"/>
      <c r="G648" s="21"/>
      <c r="H648" s="21">
        <v>782</v>
      </c>
      <c r="I648" s="103"/>
      <c r="J648" s="21"/>
      <c r="K648" s="1327">
        <v>69910</v>
      </c>
      <c r="L648" s="1327"/>
      <c r="M648" s="103"/>
      <c r="N648" s="21"/>
      <c r="O648" s="102">
        <v>111</v>
      </c>
      <c r="P648" s="109"/>
      <c r="Q648" s="102"/>
      <c r="R648" s="102">
        <v>350</v>
      </c>
      <c r="S648" s="109"/>
      <c r="T648" s="108"/>
      <c r="U648" s="1327">
        <v>290846</v>
      </c>
      <c r="V648" s="1327"/>
      <c r="W648" s="9"/>
      <c r="X648" s="101"/>
      <c r="Y648" s="113">
        <v>144</v>
      </c>
      <c r="Z648" s="103"/>
      <c r="AA648" s="104"/>
      <c r="AB648" s="21">
        <v>628</v>
      </c>
      <c r="AC648" s="2"/>
      <c r="AD648" s="923" t="s">
        <v>600</v>
      </c>
      <c r="AE648" s="923"/>
      <c r="AF648" s="897"/>
      <c r="AG648" s="904">
        <v>1228</v>
      </c>
      <c r="AH648" s="945"/>
      <c r="AI648" s="905"/>
      <c r="AJ648" s="896">
        <v>439</v>
      </c>
      <c r="AK648" s="923"/>
      <c r="AL648" s="923"/>
    </row>
    <row r="649" spans="1:38" ht="18.75" customHeight="1">
      <c r="A649" s="1296" t="s">
        <v>802</v>
      </c>
      <c r="B649" s="1296"/>
      <c r="C649" s="80"/>
      <c r="D649" s="21"/>
      <c r="E649" s="21">
        <v>236</v>
      </c>
      <c r="F649" s="80"/>
      <c r="G649" s="21"/>
      <c r="H649" s="21">
        <v>883</v>
      </c>
      <c r="I649" s="80"/>
      <c r="J649" s="21"/>
      <c r="K649" s="1001">
        <v>83178</v>
      </c>
      <c r="L649" s="1001"/>
      <c r="M649" s="80"/>
      <c r="N649" s="21"/>
      <c r="O649" s="102">
        <v>112</v>
      </c>
      <c r="P649" s="100"/>
      <c r="Q649" s="102"/>
      <c r="R649" s="102">
        <v>338</v>
      </c>
      <c r="S649" s="100"/>
      <c r="T649" s="102"/>
      <c r="U649" s="1001">
        <v>287342</v>
      </c>
      <c r="V649" s="1001"/>
      <c r="W649" s="3"/>
      <c r="X649" s="2"/>
      <c r="Y649" s="112">
        <v>169</v>
      </c>
      <c r="Z649" s="80"/>
      <c r="AA649" s="21"/>
      <c r="AB649" s="21">
        <v>732</v>
      </c>
      <c r="AC649" s="2"/>
      <c r="AD649" s="923" t="s">
        <v>601</v>
      </c>
      <c r="AE649" s="923"/>
      <c r="AF649" s="897"/>
      <c r="AG649" s="904">
        <v>1163</v>
      </c>
      <c r="AH649" s="945"/>
      <c r="AI649" s="905"/>
      <c r="AJ649" s="896">
        <v>490</v>
      </c>
      <c r="AK649" s="923"/>
      <c r="AL649" s="923"/>
    </row>
    <row r="650" spans="1:38" ht="18.75" customHeight="1">
      <c r="A650" s="1296" t="s">
        <v>803</v>
      </c>
      <c r="B650" s="1296"/>
      <c r="C650" s="80"/>
      <c r="D650" s="21"/>
      <c r="E650" s="21">
        <v>261</v>
      </c>
      <c r="F650" s="80"/>
      <c r="G650" s="19"/>
      <c r="H650" s="19">
        <v>964</v>
      </c>
      <c r="I650" s="81"/>
      <c r="J650" s="19"/>
      <c r="K650" s="1001">
        <v>88691</v>
      </c>
      <c r="L650" s="1001"/>
      <c r="M650" s="80"/>
      <c r="N650" s="21"/>
      <c r="O650" s="102">
        <v>111</v>
      </c>
      <c r="P650" s="100"/>
      <c r="Q650" s="102"/>
      <c r="R650" s="102">
        <v>328</v>
      </c>
      <c r="S650" s="100"/>
      <c r="T650" s="102"/>
      <c r="U650" s="1001">
        <v>313202</v>
      </c>
      <c r="V650" s="1001"/>
      <c r="W650" s="3"/>
      <c r="X650" s="2"/>
      <c r="Y650" s="112">
        <v>183</v>
      </c>
      <c r="Z650" s="80"/>
      <c r="AA650" s="21"/>
      <c r="AB650" s="21">
        <v>802</v>
      </c>
      <c r="AC650" s="2"/>
      <c r="AD650" s="923" t="s">
        <v>602</v>
      </c>
      <c r="AE650" s="923"/>
      <c r="AF650" s="897"/>
      <c r="AG650" s="904">
        <v>1004</v>
      </c>
      <c r="AH650" s="945"/>
      <c r="AI650" s="905"/>
      <c r="AJ650" s="896">
        <v>605</v>
      </c>
      <c r="AK650" s="923"/>
      <c r="AL650" s="923"/>
    </row>
    <row r="651" spans="1:38" ht="18.75" customHeight="1">
      <c r="A651" s="1296" t="s">
        <v>900</v>
      </c>
      <c r="B651" s="1296"/>
      <c r="C651" s="80"/>
      <c r="D651" s="21"/>
      <c r="E651" s="21">
        <v>277</v>
      </c>
      <c r="F651" s="80"/>
      <c r="G651" s="1063">
        <v>1043</v>
      </c>
      <c r="H651" s="1328"/>
      <c r="I651" s="81"/>
      <c r="J651" s="19"/>
      <c r="K651" s="1001">
        <v>95543</v>
      </c>
      <c r="L651" s="1001"/>
      <c r="M651" s="80"/>
      <c r="N651" s="21"/>
      <c r="O651" s="102">
        <v>109</v>
      </c>
      <c r="P651" s="100"/>
      <c r="Q651" s="102"/>
      <c r="R651" s="102">
        <v>322</v>
      </c>
      <c r="S651" s="100"/>
      <c r="T651" s="102"/>
      <c r="U651" s="1001">
        <v>358688</v>
      </c>
      <c r="V651" s="1001"/>
      <c r="W651" s="3"/>
      <c r="X651" s="2"/>
      <c r="Y651" s="112">
        <v>196</v>
      </c>
      <c r="Z651" s="80"/>
      <c r="AA651" s="21"/>
      <c r="AB651" s="21">
        <v>819</v>
      </c>
      <c r="AC651" s="2"/>
      <c r="AD651" s="923" t="s">
        <v>603</v>
      </c>
      <c r="AE651" s="923"/>
      <c r="AF651" s="897"/>
      <c r="AG651" s="904">
        <v>916</v>
      </c>
      <c r="AH651" s="945"/>
      <c r="AI651" s="905"/>
      <c r="AJ651" s="896">
        <v>706</v>
      </c>
      <c r="AK651" s="923"/>
      <c r="AL651" s="923"/>
    </row>
    <row r="652" spans="1:38" ht="18.75" customHeight="1">
      <c r="A652" s="1325" t="s">
        <v>901</v>
      </c>
      <c r="B652" s="1326"/>
      <c r="C652" s="251">
        <v>285</v>
      </c>
      <c r="D652" s="265"/>
      <c r="E652" s="252"/>
      <c r="F652" s="81"/>
      <c r="G652" s="778">
        <v>1059</v>
      </c>
      <c r="H652" s="776"/>
      <c r="I652" s="81"/>
      <c r="J652" s="19"/>
      <c r="K652" s="778">
        <v>98908</v>
      </c>
      <c r="L652" s="776"/>
      <c r="M652" s="81"/>
      <c r="N652" s="19"/>
      <c r="O652" s="139">
        <v>108</v>
      </c>
      <c r="P652" s="140"/>
      <c r="Q652" s="139"/>
      <c r="R652" s="139">
        <v>322</v>
      </c>
      <c r="S652" s="140"/>
      <c r="T652" s="139"/>
      <c r="U652" s="778">
        <v>404428</v>
      </c>
      <c r="V652" s="776"/>
      <c r="W652" s="24"/>
      <c r="X652" s="77"/>
      <c r="Y652" s="144">
        <v>196</v>
      </c>
      <c r="Z652" s="81"/>
      <c r="AA652" s="19"/>
      <c r="AB652" s="19">
        <v>819</v>
      </c>
      <c r="AC652" s="2"/>
      <c r="AD652" s="923" t="s">
        <v>604</v>
      </c>
      <c r="AE652" s="923"/>
      <c r="AF652" s="897"/>
      <c r="AG652" s="904">
        <v>853</v>
      </c>
      <c r="AH652" s="945"/>
      <c r="AI652" s="905"/>
      <c r="AJ652" s="896">
        <v>756</v>
      </c>
      <c r="AK652" s="923"/>
      <c r="AL652" s="923"/>
    </row>
    <row r="653" spans="1:38" ht="18.75" customHeight="1" thickBot="1">
      <c r="A653" s="1267" t="s">
        <v>932</v>
      </c>
      <c r="B653" s="1268"/>
      <c r="C653" s="233">
        <v>371</v>
      </c>
      <c r="D653" s="248"/>
      <c r="E653" s="234"/>
      <c r="F653" s="233">
        <v>1165</v>
      </c>
      <c r="G653" s="248"/>
      <c r="H653" s="248"/>
      <c r="I653" s="233">
        <v>106408</v>
      </c>
      <c r="J653" s="248"/>
      <c r="K653" s="248"/>
      <c r="L653" s="248"/>
      <c r="M653" s="142"/>
      <c r="N653" s="73"/>
      <c r="O653" s="141">
        <v>106</v>
      </c>
      <c r="P653" s="143"/>
      <c r="Q653" s="141"/>
      <c r="R653" s="141">
        <v>320</v>
      </c>
      <c r="S653" s="143"/>
      <c r="T653" s="141"/>
      <c r="U653" s="1089">
        <v>364008</v>
      </c>
      <c r="V653" s="1089"/>
      <c r="W653" s="142"/>
      <c r="X653" s="10"/>
      <c r="Y653" s="152">
        <v>199</v>
      </c>
      <c r="Z653" s="142"/>
      <c r="AA653" s="73"/>
      <c r="AB653" s="73">
        <v>817</v>
      </c>
      <c r="AC653" s="2"/>
      <c r="AD653" s="923" t="s">
        <v>605</v>
      </c>
      <c r="AE653" s="923"/>
      <c r="AF653" s="897"/>
      <c r="AG653" s="904">
        <v>885</v>
      </c>
      <c r="AH653" s="945"/>
      <c r="AI653" s="905"/>
      <c r="AJ653" s="896">
        <v>702</v>
      </c>
      <c r="AK653" s="923"/>
      <c r="AL653" s="923"/>
    </row>
    <row r="654" spans="1:38" ht="18.75" customHeight="1">
      <c r="A654" s="19"/>
      <c r="B654" s="19"/>
      <c r="C654" s="19"/>
      <c r="D654" s="19"/>
      <c r="E654" s="19"/>
      <c r="F654" s="19"/>
      <c r="G654" s="19"/>
      <c r="H654" s="19"/>
      <c r="I654" s="19"/>
      <c r="J654" s="19"/>
      <c r="K654" s="19"/>
      <c r="L654" s="21"/>
      <c r="M654" s="21"/>
      <c r="N654" s="21"/>
      <c r="O654" s="102"/>
      <c r="P654" s="102"/>
      <c r="Q654" s="102"/>
      <c r="R654" s="102"/>
      <c r="S654" s="102"/>
      <c r="T654" s="102"/>
      <c r="U654" s="21"/>
      <c r="V654" s="21"/>
      <c r="W654" s="21" t="s">
        <v>589</v>
      </c>
      <c r="X654" s="2"/>
      <c r="Y654" s="111"/>
      <c r="Z654" s="21"/>
      <c r="AA654" s="21"/>
      <c r="AB654" s="21"/>
      <c r="AC654" s="2"/>
      <c r="AD654" s="923" t="s">
        <v>707</v>
      </c>
      <c r="AE654" s="923"/>
      <c r="AF654" s="897"/>
      <c r="AG654" s="1292">
        <v>770</v>
      </c>
      <c r="AH654" s="1293"/>
      <c r="AI654" s="1294"/>
      <c r="AJ654" s="896">
        <v>669</v>
      </c>
      <c r="AK654" s="923"/>
      <c r="AL654" s="923"/>
    </row>
    <row r="655" spans="2:38" ht="18.75" customHeight="1">
      <c r="B655" s="21"/>
      <c r="C655" s="21"/>
      <c r="D655" s="21"/>
      <c r="E655" s="21"/>
      <c r="F655" s="21"/>
      <c r="G655" s="21"/>
      <c r="H655" s="21"/>
      <c r="I655" s="21"/>
      <c r="J655" s="21"/>
      <c r="K655" s="21"/>
      <c r="L655" s="21"/>
      <c r="M655" s="21"/>
      <c r="N655" s="21"/>
      <c r="O655" s="102"/>
      <c r="P655" s="102"/>
      <c r="Q655" s="102"/>
      <c r="R655" s="110"/>
      <c r="S655" s="110"/>
      <c r="T655" s="110"/>
      <c r="U655" s="21"/>
      <c r="V655" s="21"/>
      <c r="W655" s="2"/>
      <c r="X655" s="2"/>
      <c r="Y655" s="111"/>
      <c r="Z655" s="21"/>
      <c r="AA655" s="21"/>
      <c r="AB655" s="21"/>
      <c r="AC655" s="84"/>
      <c r="AD655" s="923" t="s">
        <v>733</v>
      </c>
      <c r="AE655" s="923"/>
      <c r="AF655" s="897"/>
      <c r="AG655" s="896">
        <v>680</v>
      </c>
      <c r="AH655" s="923"/>
      <c r="AI655" s="897"/>
      <c r="AJ655" s="896">
        <v>752</v>
      </c>
      <c r="AK655" s="923"/>
      <c r="AL655" s="923"/>
    </row>
    <row r="656" spans="1:38" ht="18.75" customHeight="1">
      <c r="A656" s="21"/>
      <c r="B656" s="21"/>
      <c r="C656" s="21"/>
      <c r="D656" s="21"/>
      <c r="E656" s="21"/>
      <c r="F656" s="21"/>
      <c r="G656" s="21"/>
      <c r="H656" s="21"/>
      <c r="I656" s="21"/>
      <c r="J656" s="21"/>
      <c r="K656" s="21"/>
      <c r="L656" s="21"/>
      <c r="M656" s="21"/>
      <c r="N656" s="21"/>
      <c r="O656" s="102"/>
      <c r="P656" s="102"/>
      <c r="Q656" s="102"/>
      <c r="R656" s="110"/>
      <c r="S656" s="110"/>
      <c r="T656" s="110"/>
      <c r="U656" s="21"/>
      <c r="V656" s="21"/>
      <c r="W656" s="2"/>
      <c r="X656" s="2"/>
      <c r="Y656" s="111"/>
      <c r="Z656" s="21"/>
      <c r="AA656" s="21"/>
      <c r="AB656" s="21"/>
      <c r="AD656" s="897" t="s">
        <v>746</v>
      </c>
      <c r="AE656" s="1046"/>
      <c r="AF656" s="1046"/>
      <c r="AG656" s="896">
        <v>540</v>
      </c>
      <c r="AH656" s="923"/>
      <c r="AI656" s="897"/>
      <c r="AJ656" s="896">
        <v>727</v>
      </c>
      <c r="AK656" s="923"/>
      <c r="AL656" s="923"/>
    </row>
    <row r="657" spans="30:38" ht="18.75" customHeight="1">
      <c r="AD657" s="923" t="s">
        <v>795</v>
      </c>
      <c r="AE657" s="923"/>
      <c r="AF657" s="897"/>
      <c r="AG657" s="896">
        <v>482</v>
      </c>
      <c r="AH657" s="923"/>
      <c r="AI657" s="897"/>
      <c r="AJ657" s="896">
        <v>622</v>
      </c>
      <c r="AK657" s="923"/>
      <c r="AL657" s="923"/>
    </row>
    <row r="658" spans="30:38" ht="18.75" customHeight="1">
      <c r="AD658" s="897" t="s">
        <v>855</v>
      </c>
      <c r="AE658" s="1046"/>
      <c r="AF658" s="1046"/>
      <c r="AG658" s="896">
        <v>439</v>
      </c>
      <c r="AH658" s="923"/>
      <c r="AI658" s="897"/>
      <c r="AJ658" s="896">
        <v>529</v>
      </c>
      <c r="AK658" s="923"/>
      <c r="AL658" s="923"/>
    </row>
    <row r="659" spans="30:38" ht="18.75" customHeight="1">
      <c r="AD659" s="238" t="s">
        <v>548</v>
      </c>
      <c r="AE659" s="239"/>
      <c r="AF659" s="239"/>
      <c r="AG659" s="306">
        <v>367</v>
      </c>
      <c r="AH659" s="264"/>
      <c r="AI659" s="238"/>
      <c r="AJ659" s="306">
        <v>547</v>
      </c>
      <c r="AK659" s="264"/>
      <c r="AL659" s="264"/>
    </row>
    <row r="660" spans="30:38" ht="18.75" customHeight="1" thickBot="1">
      <c r="AD660" s="266" t="s">
        <v>854</v>
      </c>
      <c r="AE660" s="253"/>
      <c r="AF660" s="253"/>
      <c r="AG660" s="235">
        <v>392</v>
      </c>
      <c r="AH660" s="236"/>
      <c r="AI660" s="236"/>
      <c r="AJ660" s="235">
        <v>569</v>
      </c>
      <c r="AK660" s="236"/>
      <c r="AL660" s="236"/>
    </row>
    <row r="661" spans="34:37" ht="18.75" customHeight="1">
      <c r="AH661" s="21"/>
      <c r="AI661" s="21" t="s">
        <v>800</v>
      </c>
      <c r="AK661" s="21"/>
    </row>
    <row r="662" spans="34:37" ht="18.75" customHeight="1">
      <c r="AH662" s="21"/>
      <c r="AI662" s="21"/>
      <c r="AK662" s="21"/>
    </row>
    <row r="663" spans="1:23" ht="18.75" customHeight="1" thickBot="1">
      <c r="A663" s="1047" t="s">
        <v>424</v>
      </c>
      <c r="B663" s="1047"/>
      <c r="C663" s="1047"/>
      <c r="D663" s="1047"/>
      <c r="U663" s="966" t="s">
        <v>433</v>
      </c>
      <c r="V663" s="966"/>
      <c r="W663" s="966"/>
    </row>
    <row r="664" spans="1:23" ht="18.75" customHeight="1">
      <c r="A664" s="937" t="s">
        <v>622</v>
      </c>
      <c r="B664" s="937"/>
      <c r="C664" s="938"/>
      <c r="D664" s="978" t="s">
        <v>425</v>
      </c>
      <c r="E664" s="978"/>
      <c r="F664" s="982" t="s">
        <v>426</v>
      </c>
      <c r="G664" s="983"/>
      <c r="H664" s="984"/>
      <c r="I664" s="982" t="s">
        <v>427</v>
      </c>
      <c r="J664" s="983"/>
      <c r="K664" s="984"/>
      <c r="L664" s="982" t="s">
        <v>428</v>
      </c>
      <c r="M664" s="983"/>
      <c r="N664" s="984"/>
      <c r="O664" s="271" t="s">
        <v>429</v>
      </c>
      <c r="P664" s="272"/>
      <c r="Q664" s="289"/>
      <c r="R664" s="271" t="s">
        <v>430</v>
      </c>
      <c r="S664" s="272"/>
      <c r="T664" s="289"/>
      <c r="U664" s="287" t="s">
        <v>290</v>
      </c>
      <c r="V664" s="287"/>
      <c r="W664" s="271"/>
    </row>
    <row r="665" spans="1:23" ht="18.75" customHeight="1">
      <c r="A665" s="1139"/>
      <c r="B665" s="1139"/>
      <c r="C665" s="1140"/>
      <c r="D665" s="898"/>
      <c r="E665" s="898"/>
      <c r="F665" s="6" t="s">
        <v>431</v>
      </c>
      <c r="G665" s="6" t="s">
        <v>432</v>
      </c>
      <c r="H665" s="6" t="s">
        <v>218</v>
      </c>
      <c r="I665" s="6" t="s">
        <v>431</v>
      </c>
      <c r="J665" s="6" t="s">
        <v>432</v>
      </c>
      <c r="K665" s="6" t="s">
        <v>218</v>
      </c>
      <c r="L665" s="6" t="s">
        <v>431</v>
      </c>
      <c r="M665" s="6" t="s">
        <v>432</v>
      </c>
      <c r="N665" s="6" t="s">
        <v>218</v>
      </c>
      <c r="O665" s="6" t="s">
        <v>431</v>
      </c>
      <c r="P665" s="6" t="s">
        <v>432</v>
      </c>
      <c r="Q665" s="6" t="s">
        <v>218</v>
      </c>
      <c r="R665" s="6" t="s">
        <v>431</v>
      </c>
      <c r="S665" s="6" t="s">
        <v>432</v>
      </c>
      <c r="T665" s="6" t="s">
        <v>218</v>
      </c>
      <c r="U665" s="6" t="s">
        <v>431</v>
      </c>
      <c r="V665" s="6" t="s">
        <v>432</v>
      </c>
      <c r="W665" s="7" t="s">
        <v>218</v>
      </c>
    </row>
    <row r="666" spans="1:23" ht="18.75" customHeight="1">
      <c r="A666" s="922" t="s">
        <v>902</v>
      </c>
      <c r="B666" s="922"/>
      <c r="C666" s="895"/>
      <c r="D666" s="894">
        <v>49</v>
      </c>
      <c r="E666" s="895"/>
      <c r="F666" s="5">
        <v>12</v>
      </c>
      <c r="G666" s="44">
        <v>9</v>
      </c>
      <c r="H666" s="5">
        <v>21</v>
      </c>
      <c r="I666" s="44">
        <v>0</v>
      </c>
      <c r="J666" s="5">
        <v>0</v>
      </c>
      <c r="K666" s="44">
        <v>0</v>
      </c>
      <c r="L666" s="5">
        <v>0</v>
      </c>
      <c r="M666" s="44">
        <v>0</v>
      </c>
      <c r="N666" s="5">
        <v>0</v>
      </c>
      <c r="O666" s="44">
        <v>9</v>
      </c>
      <c r="P666" s="5">
        <v>3</v>
      </c>
      <c r="Q666" s="44">
        <v>12</v>
      </c>
      <c r="R666" s="5">
        <v>0</v>
      </c>
      <c r="S666" s="44">
        <v>0</v>
      </c>
      <c r="T666" s="5">
        <v>0</v>
      </c>
      <c r="U666" s="44">
        <v>4</v>
      </c>
      <c r="V666" s="5">
        <v>12</v>
      </c>
      <c r="W666" s="3">
        <v>16</v>
      </c>
    </row>
    <row r="667" spans="1:23" ht="18.75" customHeight="1">
      <c r="A667" s="893" t="s">
        <v>601</v>
      </c>
      <c r="B667" s="893"/>
      <c r="C667" s="897"/>
      <c r="D667" s="896">
        <v>58</v>
      </c>
      <c r="E667" s="897"/>
      <c r="F667" s="5">
        <v>28</v>
      </c>
      <c r="G667" s="44">
        <v>9</v>
      </c>
      <c r="H667" s="5">
        <v>37</v>
      </c>
      <c r="I667" s="44">
        <v>3</v>
      </c>
      <c r="J667" s="5">
        <v>0</v>
      </c>
      <c r="K667" s="44">
        <v>3</v>
      </c>
      <c r="L667" s="5">
        <v>0</v>
      </c>
      <c r="M667" s="44">
        <v>0</v>
      </c>
      <c r="N667" s="5">
        <v>0</v>
      </c>
      <c r="O667" s="44">
        <v>11</v>
      </c>
      <c r="P667" s="5">
        <v>1</v>
      </c>
      <c r="Q667" s="44">
        <v>12</v>
      </c>
      <c r="R667" s="5">
        <v>0</v>
      </c>
      <c r="S667" s="44">
        <v>0</v>
      </c>
      <c r="T667" s="5">
        <v>0</v>
      </c>
      <c r="U667" s="44">
        <v>4</v>
      </c>
      <c r="V667" s="5">
        <v>2</v>
      </c>
      <c r="W667" s="3">
        <v>6</v>
      </c>
    </row>
    <row r="668" spans="1:23" ht="20.25" customHeight="1">
      <c r="A668" s="893" t="s">
        <v>602</v>
      </c>
      <c r="B668" s="893"/>
      <c r="C668" s="897"/>
      <c r="D668" s="896">
        <v>43</v>
      </c>
      <c r="E668" s="897"/>
      <c r="F668" s="5">
        <v>18</v>
      </c>
      <c r="G668" s="44">
        <v>7</v>
      </c>
      <c r="H668" s="5">
        <v>25</v>
      </c>
      <c r="I668" s="44">
        <v>2</v>
      </c>
      <c r="J668" s="5">
        <v>0</v>
      </c>
      <c r="K668" s="44">
        <v>2</v>
      </c>
      <c r="L668" s="5">
        <v>0</v>
      </c>
      <c r="M668" s="44">
        <v>0</v>
      </c>
      <c r="N668" s="5">
        <v>0</v>
      </c>
      <c r="O668" s="44">
        <v>9</v>
      </c>
      <c r="P668" s="5">
        <v>1</v>
      </c>
      <c r="Q668" s="44">
        <v>10</v>
      </c>
      <c r="R668" s="5">
        <v>0</v>
      </c>
      <c r="S668" s="44">
        <v>0</v>
      </c>
      <c r="T668" s="5">
        <v>0</v>
      </c>
      <c r="U668" s="44">
        <v>5</v>
      </c>
      <c r="V668" s="5">
        <v>1</v>
      </c>
      <c r="W668" s="3">
        <v>6</v>
      </c>
    </row>
    <row r="669" spans="1:23" ht="21" customHeight="1">
      <c r="A669" s="893" t="s">
        <v>603</v>
      </c>
      <c r="B669" s="893"/>
      <c r="C669" s="897"/>
      <c r="D669" s="896">
        <v>29</v>
      </c>
      <c r="E669" s="897"/>
      <c r="F669" s="5">
        <v>10</v>
      </c>
      <c r="G669" s="44">
        <v>8</v>
      </c>
      <c r="H669" s="5">
        <v>18</v>
      </c>
      <c r="I669" s="44">
        <v>1</v>
      </c>
      <c r="J669" s="5">
        <v>0</v>
      </c>
      <c r="K669" s="44">
        <v>1</v>
      </c>
      <c r="L669" s="5">
        <v>0</v>
      </c>
      <c r="M669" s="44">
        <v>0</v>
      </c>
      <c r="N669" s="5">
        <v>0</v>
      </c>
      <c r="O669" s="44">
        <v>5</v>
      </c>
      <c r="P669" s="5">
        <v>5</v>
      </c>
      <c r="Q669" s="44">
        <v>10</v>
      </c>
      <c r="R669" s="5">
        <v>0</v>
      </c>
      <c r="S669" s="44">
        <v>0</v>
      </c>
      <c r="T669" s="5">
        <v>0</v>
      </c>
      <c r="U669" s="44">
        <v>0</v>
      </c>
      <c r="V669" s="5">
        <v>0</v>
      </c>
      <c r="W669" s="3">
        <v>0</v>
      </c>
    </row>
    <row r="670" spans="1:23" ht="21" customHeight="1">
      <c r="A670" s="893" t="s">
        <v>604</v>
      </c>
      <c r="B670" s="893"/>
      <c r="C670" s="897"/>
      <c r="D670" s="896">
        <v>18</v>
      </c>
      <c r="E670" s="897"/>
      <c r="F670" s="5">
        <v>7</v>
      </c>
      <c r="G670" s="44">
        <v>10</v>
      </c>
      <c r="H670" s="5">
        <v>17</v>
      </c>
      <c r="I670" s="44">
        <v>1</v>
      </c>
      <c r="J670" s="5">
        <v>0</v>
      </c>
      <c r="K670" s="44">
        <v>1</v>
      </c>
      <c r="L670" s="5">
        <v>0</v>
      </c>
      <c r="M670" s="44">
        <v>0</v>
      </c>
      <c r="N670" s="5">
        <v>0</v>
      </c>
      <c r="O670" s="44">
        <v>7</v>
      </c>
      <c r="P670" s="5">
        <v>7</v>
      </c>
      <c r="Q670" s="44">
        <v>14</v>
      </c>
      <c r="R670" s="5">
        <v>0</v>
      </c>
      <c r="S670" s="44">
        <v>0</v>
      </c>
      <c r="T670" s="5">
        <v>0</v>
      </c>
      <c r="U670" s="44">
        <v>2</v>
      </c>
      <c r="V670" s="5">
        <v>1</v>
      </c>
      <c r="W670" s="3">
        <v>3</v>
      </c>
    </row>
    <row r="671" spans="1:23" ht="21" customHeight="1">
      <c r="A671" s="893" t="s">
        <v>605</v>
      </c>
      <c r="B671" s="893"/>
      <c r="C671" s="897"/>
      <c r="D671" s="896">
        <v>31</v>
      </c>
      <c r="E671" s="897"/>
      <c r="F671" s="5">
        <v>7</v>
      </c>
      <c r="G671" s="44">
        <v>9</v>
      </c>
      <c r="H671" s="5">
        <v>16</v>
      </c>
      <c r="I671" s="44">
        <v>0</v>
      </c>
      <c r="J671" s="5">
        <v>0</v>
      </c>
      <c r="K671" s="44">
        <v>0</v>
      </c>
      <c r="L671" s="5">
        <v>0</v>
      </c>
      <c r="M671" s="44">
        <v>0</v>
      </c>
      <c r="N671" s="5">
        <v>0</v>
      </c>
      <c r="O671" s="44">
        <v>7</v>
      </c>
      <c r="P671" s="5">
        <v>7</v>
      </c>
      <c r="Q671" s="44">
        <v>14</v>
      </c>
      <c r="R671" s="5">
        <v>0</v>
      </c>
      <c r="S671" s="44">
        <v>0</v>
      </c>
      <c r="T671" s="5">
        <v>0</v>
      </c>
      <c r="U671" s="44">
        <v>0</v>
      </c>
      <c r="V671" s="5">
        <v>1</v>
      </c>
      <c r="W671" s="3">
        <v>1</v>
      </c>
    </row>
    <row r="672" spans="1:23" ht="21" customHeight="1">
      <c r="A672" s="893" t="s">
        <v>707</v>
      </c>
      <c r="B672" s="893"/>
      <c r="C672" s="897"/>
      <c r="D672" s="896">
        <v>29</v>
      </c>
      <c r="E672" s="897"/>
      <c r="F672" s="5">
        <v>7</v>
      </c>
      <c r="G672" s="44">
        <v>6</v>
      </c>
      <c r="H672" s="5">
        <v>13</v>
      </c>
      <c r="I672" s="44">
        <v>4</v>
      </c>
      <c r="J672" s="5">
        <v>0</v>
      </c>
      <c r="K672" s="44">
        <v>4</v>
      </c>
      <c r="L672" s="5">
        <v>0</v>
      </c>
      <c r="M672" s="44">
        <v>0</v>
      </c>
      <c r="N672" s="5">
        <v>0</v>
      </c>
      <c r="O672" s="44">
        <v>9</v>
      </c>
      <c r="P672" s="5">
        <v>0</v>
      </c>
      <c r="Q672" s="44">
        <v>9</v>
      </c>
      <c r="R672" s="5">
        <v>0</v>
      </c>
      <c r="S672" s="44">
        <v>0</v>
      </c>
      <c r="T672" s="5">
        <v>0</v>
      </c>
      <c r="U672" s="44">
        <v>1</v>
      </c>
      <c r="V672" s="5">
        <v>2</v>
      </c>
      <c r="W672" s="3">
        <v>3</v>
      </c>
    </row>
    <row r="673" spans="1:23" ht="21" customHeight="1">
      <c r="A673" s="893" t="s">
        <v>733</v>
      </c>
      <c r="B673" s="893"/>
      <c r="C673" s="897"/>
      <c r="D673" s="896">
        <v>26</v>
      </c>
      <c r="E673" s="897"/>
      <c r="F673" s="5">
        <v>4</v>
      </c>
      <c r="G673" s="44">
        <v>9</v>
      </c>
      <c r="H673" s="5">
        <v>13</v>
      </c>
      <c r="I673" s="44">
        <v>1</v>
      </c>
      <c r="J673" s="5">
        <v>0</v>
      </c>
      <c r="K673" s="44">
        <v>1</v>
      </c>
      <c r="L673" s="5">
        <v>0</v>
      </c>
      <c r="M673" s="44">
        <v>0</v>
      </c>
      <c r="N673" s="5">
        <v>0</v>
      </c>
      <c r="O673" s="44">
        <v>4</v>
      </c>
      <c r="P673" s="5">
        <v>1</v>
      </c>
      <c r="Q673" s="44">
        <v>5</v>
      </c>
      <c r="R673" s="5">
        <v>0</v>
      </c>
      <c r="S673" s="44">
        <v>0</v>
      </c>
      <c r="T673" s="5">
        <v>0</v>
      </c>
      <c r="U673" s="44">
        <v>4</v>
      </c>
      <c r="V673" s="5">
        <v>3</v>
      </c>
      <c r="W673" s="3">
        <v>7</v>
      </c>
    </row>
    <row r="674" spans="1:23" ht="21" customHeight="1">
      <c r="A674" s="893" t="s">
        <v>746</v>
      </c>
      <c r="B674" s="893"/>
      <c r="C674" s="897"/>
      <c r="D674" s="896">
        <v>13</v>
      </c>
      <c r="E674" s="897"/>
      <c r="F674" s="5">
        <v>6</v>
      </c>
      <c r="G674" s="44">
        <v>2</v>
      </c>
      <c r="H674" s="5">
        <v>8</v>
      </c>
      <c r="I674" s="44">
        <v>0</v>
      </c>
      <c r="J674" s="5">
        <v>0</v>
      </c>
      <c r="K674" s="44">
        <v>0</v>
      </c>
      <c r="L674" s="5">
        <v>0</v>
      </c>
      <c r="M674" s="44">
        <v>0</v>
      </c>
      <c r="N674" s="5">
        <v>0</v>
      </c>
      <c r="O674" s="44">
        <v>3</v>
      </c>
      <c r="P674" s="5">
        <v>1</v>
      </c>
      <c r="Q674" s="44">
        <v>4</v>
      </c>
      <c r="R674" s="5">
        <v>0</v>
      </c>
      <c r="S674" s="44">
        <v>0</v>
      </c>
      <c r="T674" s="5">
        <v>0</v>
      </c>
      <c r="U674" s="44">
        <v>1</v>
      </c>
      <c r="V674" s="5">
        <v>0</v>
      </c>
      <c r="W674" s="3">
        <v>1</v>
      </c>
    </row>
    <row r="675" spans="1:23" ht="21" customHeight="1">
      <c r="A675" s="923" t="s">
        <v>795</v>
      </c>
      <c r="B675" s="923"/>
      <c r="C675" s="897"/>
      <c r="D675" s="896">
        <v>10</v>
      </c>
      <c r="E675" s="897"/>
      <c r="F675" s="2">
        <v>3</v>
      </c>
      <c r="G675" s="44">
        <v>3</v>
      </c>
      <c r="H675" s="2">
        <v>6</v>
      </c>
      <c r="I675" s="44">
        <v>0</v>
      </c>
      <c r="J675" s="2">
        <v>0</v>
      </c>
      <c r="K675" s="44">
        <v>0</v>
      </c>
      <c r="L675" s="2">
        <v>0</v>
      </c>
      <c r="M675" s="44">
        <v>0</v>
      </c>
      <c r="N675" s="2">
        <v>0</v>
      </c>
      <c r="O675" s="44">
        <v>2</v>
      </c>
      <c r="P675" s="2">
        <v>1</v>
      </c>
      <c r="Q675" s="44">
        <v>3</v>
      </c>
      <c r="R675" s="2">
        <v>0</v>
      </c>
      <c r="S675" s="44">
        <v>0</v>
      </c>
      <c r="T675" s="2">
        <v>0</v>
      </c>
      <c r="U675" s="44">
        <v>1</v>
      </c>
      <c r="V675" s="2">
        <v>0</v>
      </c>
      <c r="W675" s="3">
        <v>1</v>
      </c>
    </row>
    <row r="676" spans="1:23" ht="21" customHeight="1">
      <c r="A676" s="923" t="s">
        <v>855</v>
      </c>
      <c r="B676" s="923"/>
      <c r="C676" s="897"/>
      <c r="D676" s="923">
        <v>7</v>
      </c>
      <c r="E676" s="897"/>
      <c r="F676" s="4">
        <v>2</v>
      </c>
      <c r="G676" s="4">
        <v>1</v>
      </c>
      <c r="H676" s="4">
        <v>3</v>
      </c>
      <c r="I676" s="4">
        <v>0</v>
      </c>
      <c r="J676" s="44">
        <v>1</v>
      </c>
      <c r="K676" s="4">
        <v>1</v>
      </c>
      <c r="L676" s="4">
        <v>0</v>
      </c>
      <c r="M676" s="4">
        <v>0</v>
      </c>
      <c r="N676" s="4">
        <v>0</v>
      </c>
      <c r="O676" s="4">
        <v>3</v>
      </c>
      <c r="P676" s="4">
        <v>0</v>
      </c>
      <c r="Q676" s="4">
        <v>3</v>
      </c>
      <c r="R676" s="4">
        <v>0</v>
      </c>
      <c r="S676" s="4">
        <v>0</v>
      </c>
      <c r="T676" s="4">
        <v>0</v>
      </c>
      <c r="U676" s="4">
        <v>0</v>
      </c>
      <c r="V676" s="4">
        <v>0</v>
      </c>
      <c r="W676" s="2">
        <v>0</v>
      </c>
    </row>
    <row r="677" spans="1:23" ht="21" customHeight="1">
      <c r="A677" s="264" t="s">
        <v>548</v>
      </c>
      <c r="B677" s="264"/>
      <c r="C677" s="264"/>
      <c r="D677" s="306">
        <v>7</v>
      </c>
      <c r="E677" s="238"/>
      <c r="F677" s="77">
        <v>2</v>
      </c>
      <c r="G677" s="128">
        <v>3</v>
      </c>
      <c r="H677" s="77">
        <v>5</v>
      </c>
      <c r="I677" s="128">
        <v>0</v>
      </c>
      <c r="J677" s="77">
        <v>0</v>
      </c>
      <c r="K677" s="128">
        <v>0</v>
      </c>
      <c r="L677" s="77">
        <v>0</v>
      </c>
      <c r="M677" s="128">
        <v>0</v>
      </c>
      <c r="N677" s="77">
        <v>0</v>
      </c>
      <c r="O677" s="128">
        <v>2</v>
      </c>
      <c r="P677" s="77">
        <v>0</v>
      </c>
      <c r="Q677" s="128">
        <v>2</v>
      </c>
      <c r="R677" s="77">
        <v>0</v>
      </c>
      <c r="S677" s="128">
        <v>0</v>
      </c>
      <c r="T677" s="77">
        <v>0</v>
      </c>
      <c r="U677" s="128">
        <v>0</v>
      </c>
      <c r="V677" s="77">
        <v>0</v>
      </c>
      <c r="W677" s="24">
        <v>0</v>
      </c>
    </row>
    <row r="678" spans="1:23" ht="21" customHeight="1" thickBot="1">
      <c r="A678" s="236" t="s">
        <v>854</v>
      </c>
      <c r="B678" s="236"/>
      <c r="C678" s="236"/>
      <c r="D678" s="235">
        <v>13</v>
      </c>
      <c r="E678" s="266"/>
      <c r="F678" s="127">
        <v>5</v>
      </c>
      <c r="G678" s="127">
        <v>5</v>
      </c>
      <c r="H678" s="127">
        <v>10</v>
      </c>
      <c r="I678" s="127">
        <v>0</v>
      </c>
      <c r="J678" s="127">
        <v>1</v>
      </c>
      <c r="K678" s="127">
        <v>1</v>
      </c>
      <c r="L678" s="127">
        <v>0</v>
      </c>
      <c r="M678" s="127">
        <v>0</v>
      </c>
      <c r="N678" s="127">
        <v>0</v>
      </c>
      <c r="O678" s="127">
        <v>1</v>
      </c>
      <c r="P678" s="127">
        <v>0</v>
      </c>
      <c r="Q678" s="127">
        <v>1</v>
      </c>
      <c r="R678" s="127">
        <v>0</v>
      </c>
      <c r="S678" s="127">
        <v>0</v>
      </c>
      <c r="T678" s="127">
        <v>0</v>
      </c>
      <c r="U678" s="127">
        <v>1</v>
      </c>
      <c r="V678" s="127">
        <v>0</v>
      </c>
      <c r="W678" s="78">
        <v>1</v>
      </c>
    </row>
    <row r="679" spans="4:20" ht="21" customHeight="1">
      <c r="D679" s="1026"/>
      <c r="E679" s="1026"/>
      <c r="T679" s="21" t="s">
        <v>804</v>
      </c>
    </row>
    <row r="680" spans="1:32" ht="21" customHeight="1" thickBot="1">
      <c r="A680" s="1295" t="s">
        <v>620</v>
      </c>
      <c r="B680" s="1295"/>
      <c r="C680" s="1295"/>
      <c r="D680" s="1295"/>
      <c r="E680" s="1295"/>
      <c r="Y680" s="82" t="s">
        <v>933</v>
      </c>
      <c r="Z680" s="82"/>
      <c r="AA680" s="82"/>
      <c r="AB680" s="82"/>
      <c r="AC680" s="82"/>
      <c r="AD680" s="82"/>
      <c r="AE680" s="82"/>
      <c r="AF680" s="73"/>
    </row>
    <row r="681" spans="1:32" ht="21" customHeight="1">
      <c r="A681" s="983" t="s">
        <v>434</v>
      </c>
      <c r="B681" s="983"/>
      <c r="C681" s="983"/>
      <c r="D681" s="983"/>
      <c r="E681" s="983"/>
      <c r="F681" s="984"/>
      <c r="G681" s="982" t="s">
        <v>455</v>
      </c>
      <c r="H681" s="983"/>
      <c r="I681" s="983"/>
      <c r="J681" s="983"/>
      <c r="K681" s="983"/>
      <c r="L681" s="984"/>
      <c r="M681" s="982" t="s">
        <v>442</v>
      </c>
      <c r="N681" s="983"/>
      <c r="O681" s="983"/>
      <c r="P681" s="984"/>
      <c r="Q681" s="1098"/>
      <c r="R681" s="1099"/>
      <c r="S681" s="1102" t="s">
        <v>451</v>
      </c>
      <c r="T681" s="1103"/>
      <c r="U681" s="1100" t="s">
        <v>447</v>
      </c>
      <c r="V681" s="1100"/>
      <c r="W681" s="863" t="s">
        <v>448</v>
      </c>
      <c r="X681" s="864"/>
      <c r="Y681" s="869" t="s">
        <v>454</v>
      </c>
      <c r="Z681" s="869"/>
      <c r="AA681" s="863" t="s">
        <v>449</v>
      </c>
      <c r="AB681" s="864"/>
      <c r="AC681" s="1108" t="s">
        <v>607</v>
      </c>
      <c r="AD681" s="1095" t="s">
        <v>608</v>
      </c>
      <c r="AE681" s="869" t="s">
        <v>78</v>
      </c>
      <c r="AF681" s="877"/>
    </row>
    <row r="682" spans="1:32" ht="21" customHeight="1">
      <c r="A682" s="903" t="s">
        <v>435</v>
      </c>
      <c r="B682" s="898"/>
      <c r="C682" s="927" t="s">
        <v>436</v>
      </c>
      <c r="D682" s="929"/>
      <c r="E682" s="927" t="s">
        <v>437</v>
      </c>
      <c r="F682" s="929"/>
      <c r="G682" s="919" t="s">
        <v>456</v>
      </c>
      <c r="H682" s="921"/>
      <c r="I682" s="879" t="s">
        <v>453</v>
      </c>
      <c r="J682" s="880"/>
      <c r="K682" s="342" t="s">
        <v>452</v>
      </c>
      <c r="L682" s="342"/>
      <c r="M682" s="879" t="s">
        <v>441</v>
      </c>
      <c r="N682" s="880"/>
      <c r="O682" s="879" t="s">
        <v>443</v>
      </c>
      <c r="P682" s="880"/>
      <c r="Q682" s="919" t="s">
        <v>444</v>
      </c>
      <c r="R682" s="921"/>
      <c r="S682" s="1104"/>
      <c r="T682" s="1105"/>
      <c r="U682" s="1101"/>
      <c r="V682" s="1101"/>
      <c r="W682" s="865"/>
      <c r="X682" s="866"/>
      <c r="Y682" s="870"/>
      <c r="Z682" s="870"/>
      <c r="AA682" s="865"/>
      <c r="AB682" s="866"/>
      <c r="AC682" s="1109"/>
      <c r="AD682" s="1096"/>
      <c r="AE682" s="870"/>
      <c r="AF682" s="878"/>
    </row>
    <row r="683" spans="1:32" ht="18.75" customHeight="1">
      <c r="A683" s="903"/>
      <c r="B683" s="898"/>
      <c r="C683" s="919"/>
      <c r="D683" s="921"/>
      <c r="E683" s="919"/>
      <c r="F683" s="921"/>
      <c r="G683" s="1166" t="s">
        <v>438</v>
      </c>
      <c r="H683" s="1166"/>
      <c r="I683" s="865"/>
      <c r="J683" s="866"/>
      <c r="K683" s="342"/>
      <c r="L683" s="342"/>
      <c r="M683" s="865"/>
      <c r="N683" s="866"/>
      <c r="O683" s="865"/>
      <c r="P683" s="866"/>
      <c r="Q683" s="919" t="s">
        <v>450</v>
      </c>
      <c r="R683" s="921"/>
      <c r="S683" s="1104"/>
      <c r="T683" s="1105"/>
      <c r="U683" s="1101"/>
      <c r="V683" s="1101"/>
      <c r="W683" s="865"/>
      <c r="X683" s="866"/>
      <c r="Y683" s="870"/>
      <c r="Z683" s="870"/>
      <c r="AA683" s="865"/>
      <c r="AB683" s="866"/>
      <c r="AC683" s="1109"/>
      <c r="AD683" s="1096"/>
      <c r="AE683" s="870"/>
      <c r="AF683" s="878"/>
    </row>
    <row r="684" spans="1:32" ht="18.75" customHeight="1">
      <c r="A684" s="903"/>
      <c r="B684" s="898"/>
      <c r="C684" s="919"/>
      <c r="D684" s="921"/>
      <c r="E684" s="919"/>
      <c r="F684" s="921"/>
      <c r="G684" s="1104" t="s">
        <v>439</v>
      </c>
      <c r="H684" s="1105"/>
      <c r="I684" s="865"/>
      <c r="J684" s="866"/>
      <c r="K684" s="342"/>
      <c r="L684" s="342"/>
      <c r="M684" s="865"/>
      <c r="N684" s="866"/>
      <c r="O684" s="865"/>
      <c r="P684" s="866"/>
      <c r="Q684" s="1093" t="s">
        <v>445</v>
      </c>
      <c r="R684" s="1094"/>
      <c r="S684" s="1104"/>
      <c r="T684" s="1105"/>
      <c r="U684" s="1101"/>
      <c r="V684" s="1101"/>
      <c r="W684" s="865"/>
      <c r="X684" s="866"/>
      <c r="Y684" s="870"/>
      <c r="Z684" s="870"/>
      <c r="AA684" s="865"/>
      <c r="AB684" s="866"/>
      <c r="AC684" s="1109"/>
      <c r="AD684" s="1096"/>
      <c r="AE684" s="870"/>
      <c r="AF684" s="878"/>
    </row>
    <row r="685" spans="1:32" ht="18.75" customHeight="1">
      <c r="A685" s="903"/>
      <c r="B685" s="898"/>
      <c r="C685" s="933"/>
      <c r="D685" s="935"/>
      <c r="E685" s="933"/>
      <c r="F685" s="935"/>
      <c r="G685" s="239" t="s">
        <v>440</v>
      </c>
      <c r="H685" s="239"/>
      <c r="I685" s="867"/>
      <c r="J685" s="868"/>
      <c r="K685" s="342"/>
      <c r="L685" s="342"/>
      <c r="M685" s="867"/>
      <c r="N685" s="868"/>
      <c r="O685" s="867"/>
      <c r="P685" s="868"/>
      <c r="Q685" s="387" t="s">
        <v>446</v>
      </c>
      <c r="R685" s="386"/>
      <c r="S685" s="1106"/>
      <c r="T685" s="1107"/>
      <c r="U685" s="1101"/>
      <c r="V685" s="1101"/>
      <c r="W685" s="867"/>
      <c r="X685" s="868"/>
      <c r="Y685" s="870"/>
      <c r="Z685" s="870"/>
      <c r="AA685" s="867"/>
      <c r="AB685" s="868"/>
      <c r="AC685" s="1110"/>
      <c r="AD685" s="1097"/>
      <c r="AE685" s="870"/>
      <c r="AF685" s="878"/>
    </row>
    <row r="686" spans="1:32" ht="18.75" customHeight="1" thickBot="1">
      <c r="A686" s="397">
        <v>301</v>
      </c>
      <c r="B686" s="396"/>
      <c r="C686" s="352">
        <v>41</v>
      </c>
      <c r="D686" s="397"/>
      <c r="E686" s="352">
        <v>9</v>
      </c>
      <c r="F686" s="397"/>
      <c r="G686" s="396">
        <v>35</v>
      </c>
      <c r="H686" s="396"/>
      <c r="I686" s="352">
        <v>790</v>
      </c>
      <c r="J686" s="397"/>
      <c r="K686" s="396">
        <v>844</v>
      </c>
      <c r="L686" s="396"/>
      <c r="M686" s="352">
        <v>484</v>
      </c>
      <c r="N686" s="397"/>
      <c r="O686" s="352">
        <v>49</v>
      </c>
      <c r="P686" s="397"/>
      <c r="Q686" s="352">
        <v>53</v>
      </c>
      <c r="R686" s="397"/>
      <c r="S686" s="881">
        <v>1159</v>
      </c>
      <c r="T686" s="882"/>
      <c r="U686" s="396">
        <v>68</v>
      </c>
      <c r="V686" s="396"/>
      <c r="W686" s="352">
        <v>167</v>
      </c>
      <c r="X686" s="397"/>
      <c r="Y686" s="396">
        <v>31</v>
      </c>
      <c r="Z686" s="396"/>
      <c r="AA686" s="352">
        <v>11</v>
      </c>
      <c r="AB686" s="397"/>
      <c r="AC686" s="396">
        <v>3</v>
      </c>
      <c r="AD686" s="396"/>
      <c r="AE686" s="883">
        <f>SUM(A686:AD686)</f>
        <v>4045</v>
      </c>
      <c r="AF686" s="881"/>
    </row>
    <row r="687" spans="19:32" ht="18.75" customHeight="1">
      <c r="S687" s="86"/>
      <c r="X687" s="62" t="s">
        <v>827</v>
      </c>
      <c r="AB687" s="62"/>
      <c r="AC687" s="62"/>
      <c r="AD687" s="62"/>
      <c r="AE687" s="62"/>
      <c r="AF687" s="62"/>
    </row>
    <row r="688" ht="18.75" customHeight="1"/>
    <row r="689" spans="1:23" ht="18.75" customHeight="1" thickBot="1">
      <c r="A689" s="1004" t="s">
        <v>457</v>
      </c>
      <c r="B689" s="1004"/>
      <c r="C689" s="1004"/>
      <c r="R689" s="82" t="s">
        <v>934</v>
      </c>
      <c r="S689" s="82"/>
      <c r="T689" s="82"/>
      <c r="U689" s="82"/>
      <c r="V689" s="82"/>
      <c r="W689" s="73"/>
    </row>
    <row r="690" spans="1:23" ht="18.75" customHeight="1">
      <c r="A690" s="984" t="s">
        <v>458</v>
      </c>
      <c r="B690" s="978"/>
      <c r="C690" s="1052" t="s">
        <v>459</v>
      </c>
      <c r="D690" s="1053"/>
      <c r="E690" s="1054"/>
      <c r="F690" s="1052" t="s">
        <v>460</v>
      </c>
      <c r="G690" s="1054"/>
      <c r="H690" s="978" t="s">
        <v>465</v>
      </c>
      <c r="I690" s="978"/>
      <c r="J690" s="982" t="s">
        <v>711</v>
      </c>
      <c r="K690" s="983"/>
      <c r="L690" s="983"/>
      <c r="M690" s="983"/>
      <c r="N690" s="983"/>
      <c r="O690" s="984"/>
      <c r="P690" s="982" t="s">
        <v>710</v>
      </c>
      <c r="Q690" s="983"/>
      <c r="R690" s="983"/>
      <c r="S690" s="984"/>
      <c r="T690" s="982" t="s">
        <v>461</v>
      </c>
      <c r="U690" s="983"/>
      <c r="V690" s="983"/>
      <c r="W690" s="983"/>
    </row>
    <row r="691" spans="1:23" ht="18.75" customHeight="1">
      <c r="A691" s="903"/>
      <c r="B691" s="898"/>
      <c r="C691" s="933"/>
      <c r="D691" s="934"/>
      <c r="E691" s="935"/>
      <c r="F691" s="933"/>
      <c r="G691" s="935"/>
      <c r="H691" s="898"/>
      <c r="I691" s="898"/>
      <c r="J691" s="898" t="s">
        <v>464</v>
      </c>
      <c r="K691" s="898"/>
      <c r="L691" s="898" t="s">
        <v>463</v>
      </c>
      <c r="M691" s="898"/>
      <c r="N691" s="899" t="s">
        <v>462</v>
      </c>
      <c r="O691" s="903"/>
      <c r="P691" s="348" t="s">
        <v>463</v>
      </c>
      <c r="Q691" s="381"/>
      <c r="R691" s="348" t="s">
        <v>462</v>
      </c>
      <c r="S691" s="381"/>
      <c r="T691" s="348" t="s">
        <v>463</v>
      </c>
      <c r="U691" s="381"/>
      <c r="V691" s="288" t="s">
        <v>462</v>
      </c>
      <c r="W691" s="348"/>
    </row>
    <row r="692" spans="1:23" ht="18.75" customHeight="1">
      <c r="A692" s="893" t="s">
        <v>467</v>
      </c>
      <c r="B692" s="893"/>
      <c r="C692" s="894" t="s">
        <v>466</v>
      </c>
      <c r="D692" s="922"/>
      <c r="E692" s="895"/>
      <c r="F692" s="894" t="s">
        <v>467</v>
      </c>
      <c r="G692" s="895"/>
      <c r="H692" s="894" t="s">
        <v>467</v>
      </c>
      <c r="I692" s="895"/>
      <c r="J692" s="893"/>
      <c r="K692" s="893"/>
      <c r="L692" s="894"/>
      <c r="M692" s="895"/>
      <c r="N692" s="894" t="s">
        <v>467</v>
      </c>
      <c r="O692" s="895"/>
      <c r="P692" s="9"/>
      <c r="Q692" s="8"/>
      <c r="R692" s="894" t="s">
        <v>467</v>
      </c>
      <c r="S692" s="895"/>
      <c r="T692" s="894"/>
      <c r="U692" s="895"/>
      <c r="V692" s="893" t="s">
        <v>467</v>
      </c>
      <c r="W692" s="893"/>
    </row>
    <row r="693" spans="1:23" ht="18.75" customHeight="1">
      <c r="A693" s="902">
        <v>150658</v>
      </c>
      <c r="B693" s="902"/>
      <c r="C693" s="896">
        <v>840</v>
      </c>
      <c r="D693" s="923"/>
      <c r="E693" s="897"/>
      <c r="F693" s="904">
        <v>138116</v>
      </c>
      <c r="G693" s="905"/>
      <c r="H693" s="904">
        <v>136887</v>
      </c>
      <c r="I693" s="905"/>
      <c r="J693" s="893"/>
      <c r="K693" s="893"/>
      <c r="L693" s="896">
        <v>43</v>
      </c>
      <c r="M693" s="897"/>
      <c r="N693" s="896">
        <v>996</v>
      </c>
      <c r="O693" s="897"/>
      <c r="P693" s="3"/>
      <c r="Q693" s="4">
        <v>1</v>
      </c>
      <c r="R693" s="896">
        <v>233</v>
      </c>
      <c r="S693" s="897"/>
      <c r="T693" s="896">
        <v>0</v>
      </c>
      <c r="U693" s="897"/>
      <c r="V693" s="893">
        <v>0</v>
      </c>
      <c r="W693" s="893"/>
    </row>
    <row r="694" spans="1:23" ht="18.75" customHeight="1" thickBot="1">
      <c r="A694" s="1002"/>
      <c r="B694" s="1002"/>
      <c r="C694" s="925"/>
      <c r="D694" s="1002"/>
      <c r="E694" s="926"/>
      <c r="F694" s="925"/>
      <c r="G694" s="926"/>
      <c r="H694" s="925"/>
      <c r="I694" s="926"/>
      <c r="J694" s="1002"/>
      <c r="K694" s="1002"/>
      <c r="L694" s="925"/>
      <c r="M694" s="926"/>
      <c r="N694" s="925"/>
      <c r="O694" s="926"/>
      <c r="P694" s="12"/>
      <c r="Q694" s="11"/>
      <c r="R694" s="10"/>
      <c r="S694" s="10"/>
      <c r="T694" s="925"/>
      <c r="U694" s="926"/>
      <c r="V694" s="1002"/>
      <c r="W694" s="1002"/>
    </row>
    <row r="695" spans="18:23" ht="18.75" customHeight="1">
      <c r="R695" s="62" t="s">
        <v>468</v>
      </c>
      <c r="S695" s="62"/>
      <c r="T695" s="62"/>
      <c r="U695" s="62"/>
      <c r="V695" s="62"/>
      <c r="W695" s="62"/>
    </row>
    <row r="696" ht="18.75" customHeight="1"/>
    <row r="697" ht="18.75" customHeight="1"/>
    <row r="716" spans="19:38" ht="13.5">
      <c r="S716" s="21"/>
      <c r="T716" s="21"/>
      <c r="U716" s="21"/>
      <c r="V716" s="21"/>
      <c r="W716" s="21"/>
      <c r="X716" s="21"/>
      <c r="Y716" s="21"/>
      <c r="Z716" s="21"/>
      <c r="AA716" s="21"/>
      <c r="AB716" s="21"/>
      <c r="AC716" s="21"/>
      <c r="AD716" s="21"/>
      <c r="AE716" s="21"/>
      <c r="AF716" s="21"/>
      <c r="AG716" s="21"/>
      <c r="AH716" s="21"/>
      <c r="AI716" s="21"/>
      <c r="AJ716" s="21"/>
      <c r="AK716" s="21"/>
      <c r="AL716" s="21"/>
    </row>
    <row r="717" spans="19:38" ht="13.5">
      <c r="S717" s="21"/>
      <c r="AL717" s="21"/>
    </row>
    <row r="718" spans="19:38" ht="13.5">
      <c r="S718" s="21"/>
      <c r="AL718" s="21"/>
    </row>
    <row r="719" spans="19:38" ht="13.5">
      <c r="S719" s="21"/>
      <c r="AL719" s="21"/>
    </row>
    <row r="720" spans="19:38" ht="13.5">
      <c r="S720" s="21"/>
      <c r="AL720" s="21"/>
    </row>
    <row r="721" spans="19:38" ht="13.5">
      <c r="S721" s="21"/>
      <c r="AL721" s="21"/>
    </row>
    <row r="722" spans="19:38" ht="13.5">
      <c r="S722" s="21"/>
      <c r="AL722" s="21"/>
    </row>
    <row r="723" ht="17.25" customHeight="1">
      <c r="S723" s="21"/>
    </row>
    <row r="724" spans="19:38" ht="21.75" customHeight="1">
      <c r="S724" s="21"/>
      <c r="U724" s="45" t="s">
        <v>550</v>
      </c>
      <c r="V724" s="107"/>
      <c r="W724" s="107"/>
      <c r="X724" s="107"/>
      <c r="Y724" s="107"/>
      <c r="Z724" s="45"/>
      <c r="AA724" s="45" t="s">
        <v>551</v>
      </c>
      <c r="AB724" s="45"/>
      <c r="AC724" s="45"/>
      <c r="AD724" s="45"/>
      <c r="AE724" s="45"/>
      <c r="AF724" s="45"/>
      <c r="AG724" s="45"/>
      <c r="AH724" s="45"/>
      <c r="AI724" s="45"/>
      <c r="AJ724" s="75"/>
      <c r="AK724" s="75"/>
      <c r="AL724" s="96"/>
    </row>
    <row r="725" spans="19:38" ht="21.75" customHeight="1">
      <c r="S725" s="21"/>
      <c r="U725" s="45" t="s">
        <v>552</v>
      </c>
      <c r="V725" s="107"/>
      <c r="W725" s="107"/>
      <c r="X725" s="107"/>
      <c r="Y725" s="107"/>
      <c r="Z725" s="45"/>
      <c r="AA725" s="45" t="s">
        <v>559</v>
      </c>
      <c r="AB725" s="45"/>
      <c r="AC725" s="45"/>
      <c r="AD725" s="45"/>
      <c r="AE725" s="45"/>
      <c r="AF725" s="45"/>
      <c r="AG725" s="45"/>
      <c r="AH725" s="45"/>
      <c r="AI725" s="45"/>
      <c r="AJ725" s="75"/>
      <c r="AK725" s="75"/>
      <c r="AL725" s="96"/>
    </row>
    <row r="726" spans="19:38" ht="21.75" customHeight="1">
      <c r="S726" s="21"/>
      <c r="U726" s="45" t="s">
        <v>553</v>
      </c>
      <c r="V726" s="107"/>
      <c r="W726" s="107"/>
      <c r="X726" s="107"/>
      <c r="Y726" s="107"/>
      <c r="Z726" s="45"/>
      <c r="AA726" s="45" t="s">
        <v>560</v>
      </c>
      <c r="AB726" s="45"/>
      <c r="AC726" s="45"/>
      <c r="AD726" s="45"/>
      <c r="AE726" s="45"/>
      <c r="AF726" s="45"/>
      <c r="AG726" s="45"/>
      <c r="AH726" s="45"/>
      <c r="AI726" s="45"/>
      <c r="AJ726" s="75"/>
      <c r="AK726" s="75"/>
      <c r="AL726" s="96"/>
    </row>
    <row r="727" spans="19:38" ht="21.75" customHeight="1">
      <c r="S727" s="21"/>
      <c r="T727" s="17"/>
      <c r="U727" s="45" t="s">
        <v>554</v>
      </c>
      <c r="V727" s="107"/>
      <c r="W727" s="107"/>
      <c r="X727" s="107"/>
      <c r="Y727" s="107"/>
      <c r="Z727" s="45"/>
      <c r="AA727" s="45" t="s">
        <v>557</v>
      </c>
      <c r="AB727" s="45"/>
      <c r="AC727" s="45"/>
      <c r="AD727" s="45"/>
      <c r="AE727" s="45"/>
      <c r="AF727" s="45"/>
      <c r="AG727" s="45"/>
      <c r="AH727" s="45"/>
      <c r="AI727" s="45"/>
      <c r="AJ727" s="75"/>
      <c r="AK727" s="75"/>
      <c r="AL727" s="96"/>
    </row>
    <row r="728" spans="19:38" ht="21.75" customHeight="1">
      <c r="S728" s="21"/>
      <c r="T728" s="17"/>
      <c r="U728" s="45" t="s">
        <v>558</v>
      </c>
      <c r="V728" s="107"/>
      <c r="W728" s="107"/>
      <c r="X728" s="107"/>
      <c r="Y728" s="107"/>
      <c r="Z728" s="45"/>
      <c r="AA728" s="45" t="s">
        <v>571</v>
      </c>
      <c r="AB728" s="45"/>
      <c r="AC728" s="45"/>
      <c r="AD728" s="45"/>
      <c r="AE728" s="45"/>
      <c r="AF728" s="45"/>
      <c r="AG728" s="45"/>
      <c r="AH728" s="45"/>
      <c r="AI728" s="45"/>
      <c r="AJ728" s="45"/>
      <c r="AK728" s="45"/>
      <c r="AL728" s="45"/>
    </row>
    <row r="729" spans="19:38" ht="21.75" customHeight="1">
      <c r="S729" s="21"/>
      <c r="T729" s="17"/>
      <c r="U729" s="45" t="s">
        <v>555</v>
      </c>
      <c r="V729" s="45"/>
      <c r="W729" s="45"/>
      <c r="X729" s="45"/>
      <c r="Y729" s="45"/>
      <c r="Z729" s="45"/>
      <c r="AA729" s="45" t="s">
        <v>635</v>
      </c>
      <c r="AB729" s="45"/>
      <c r="AC729" s="45"/>
      <c r="AD729" s="45"/>
      <c r="AE729" s="45"/>
      <c r="AF729" s="45"/>
      <c r="AG729" s="45"/>
      <c r="AH729" s="45"/>
      <c r="AI729" s="45"/>
      <c r="AJ729" s="45"/>
      <c r="AK729" s="75"/>
      <c r="AL729" s="96"/>
    </row>
    <row r="730" spans="19:38" ht="21.75" customHeight="1">
      <c r="S730" s="21"/>
      <c r="T730" s="17"/>
      <c r="U730" s="45" t="s">
        <v>556</v>
      </c>
      <c r="V730" s="107"/>
      <c r="W730" s="107"/>
      <c r="X730" s="107"/>
      <c r="Y730" s="107"/>
      <c r="Z730" s="45"/>
      <c r="AA730" s="45" t="s">
        <v>636</v>
      </c>
      <c r="AB730" s="45"/>
      <c r="AC730" s="45"/>
      <c r="AD730" s="45"/>
      <c r="AE730" s="45"/>
      <c r="AF730" s="45"/>
      <c r="AG730" s="45"/>
      <c r="AH730" s="45"/>
      <c r="AI730" s="45"/>
      <c r="AJ730" s="75"/>
      <c r="AK730" s="75"/>
      <c r="AL730" s="96"/>
    </row>
    <row r="731" spans="19:38" ht="17.25" customHeight="1">
      <c r="S731" s="21"/>
      <c r="T731" s="17"/>
      <c r="U731" s="107"/>
      <c r="V731" s="107"/>
      <c r="W731" s="107"/>
      <c r="X731" s="107"/>
      <c r="Y731" s="107"/>
      <c r="Z731" s="45"/>
      <c r="AA731" s="884"/>
      <c r="AB731" s="884"/>
      <c r="AC731" s="45"/>
      <c r="AD731" s="45"/>
      <c r="AE731" s="45"/>
      <c r="AF731" s="45"/>
      <c r="AG731" s="45"/>
      <c r="AH731" s="45"/>
      <c r="AI731" s="45"/>
      <c r="AJ731" s="75"/>
      <c r="AK731" s="75"/>
      <c r="AL731" s="96"/>
    </row>
    <row r="732" ht="17.25" customHeight="1"/>
    <row r="733" ht="17.25" customHeight="1"/>
    <row r="734" ht="17.25" customHeight="1"/>
    <row r="735" ht="17.25" customHeight="1"/>
    <row r="736" ht="17.25" customHeight="1"/>
    <row r="737" ht="17.25" customHeight="1"/>
  </sheetData>
  <sheetProtection/>
  <mergeCells count="6033">
    <mergeCell ref="AA638:AC638"/>
    <mergeCell ref="AA639:AC639"/>
    <mergeCell ref="AB483:AC483"/>
    <mergeCell ref="AB484:AC484"/>
    <mergeCell ref="AB485:AC485"/>
    <mergeCell ref="AB486:AC486"/>
    <mergeCell ref="AB487:AC487"/>
    <mergeCell ref="AA593:AC593"/>
    <mergeCell ref="AA602:AC602"/>
    <mergeCell ref="AC575:AD575"/>
    <mergeCell ref="AI51:AK51"/>
    <mergeCell ref="AA635:AC635"/>
    <mergeCell ref="AA636:AC636"/>
    <mergeCell ref="AB466:AE466"/>
    <mergeCell ref="X466:AA466"/>
    <mergeCell ref="AB469:AC469"/>
    <mergeCell ref="AB245:AC245"/>
    <mergeCell ref="AK251:AL251"/>
    <mergeCell ref="AK252:AL252"/>
    <mergeCell ref="AK253:AL253"/>
    <mergeCell ref="AA640:AC640"/>
    <mergeCell ref="AB475:AC475"/>
    <mergeCell ref="AB476:AC476"/>
    <mergeCell ref="AB477:AC477"/>
    <mergeCell ref="AA629:AC629"/>
    <mergeCell ref="AA630:AC630"/>
    <mergeCell ref="AA631:AC631"/>
    <mergeCell ref="AC574:AD574"/>
    <mergeCell ref="V587:AA587"/>
    <mergeCell ref="AA637:AC637"/>
    <mergeCell ref="N455:O455"/>
    <mergeCell ref="D450:E450"/>
    <mergeCell ref="F448:G448"/>
    <mergeCell ref="H450:K450"/>
    <mergeCell ref="F452:G452"/>
    <mergeCell ref="D451:E451"/>
    <mergeCell ref="N450:O450"/>
    <mergeCell ref="N452:O452"/>
    <mergeCell ref="N454:O454"/>
    <mergeCell ref="L455:M455"/>
    <mergeCell ref="AK254:AL254"/>
    <mergeCell ref="Z241:AC241"/>
    <mergeCell ref="Z242:AA242"/>
    <mergeCell ref="AB242:AC242"/>
    <mergeCell ref="Z243:AA243"/>
    <mergeCell ref="AB243:AC243"/>
    <mergeCell ref="Z244:AA244"/>
    <mergeCell ref="AI254:AJ254"/>
    <mergeCell ref="AK242:AL242"/>
    <mergeCell ref="AK243:AL243"/>
    <mergeCell ref="AK244:AL244"/>
    <mergeCell ref="AK245:AL245"/>
    <mergeCell ref="AK246:AL246"/>
    <mergeCell ref="AK247:AL247"/>
    <mergeCell ref="AK248:AL248"/>
    <mergeCell ref="AK249:AL249"/>
    <mergeCell ref="AK250:AL250"/>
    <mergeCell ref="AI248:AJ248"/>
    <mergeCell ref="AI249:AJ249"/>
    <mergeCell ref="AI250:AJ250"/>
    <mergeCell ref="AI251:AJ251"/>
    <mergeCell ref="AI252:AJ252"/>
    <mergeCell ref="AG244:AH244"/>
    <mergeCell ref="AG245:AH245"/>
    <mergeCell ref="AI245:AJ245"/>
    <mergeCell ref="AB244:AC244"/>
    <mergeCell ref="AE243:AF243"/>
    <mergeCell ref="AE244:AF244"/>
    <mergeCell ref="AI243:AJ243"/>
    <mergeCell ref="AI244:AJ244"/>
    <mergeCell ref="AH238:AI238"/>
    <mergeCell ref="AB250:AC250"/>
    <mergeCell ref="AI241:AJ241"/>
    <mergeCell ref="AK241:AL241"/>
    <mergeCell ref="Z247:AA247"/>
    <mergeCell ref="AB247:AC247"/>
    <mergeCell ref="AI246:AJ246"/>
    <mergeCell ref="AI247:AJ247"/>
    <mergeCell ref="AE245:AF245"/>
    <mergeCell ref="AG243:AH243"/>
    <mergeCell ref="AI59:AK59"/>
    <mergeCell ref="AI60:AK60"/>
    <mergeCell ref="AI61:AK61"/>
    <mergeCell ref="AI62:AK62"/>
    <mergeCell ref="AI63:AK63"/>
    <mergeCell ref="AI64:AK64"/>
    <mergeCell ref="AB404:AC404"/>
    <mergeCell ref="AI52:AK52"/>
    <mergeCell ref="AI53:AK53"/>
    <mergeCell ref="AI54:AK54"/>
    <mergeCell ref="AI55:AK55"/>
    <mergeCell ref="AI56:AK56"/>
    <mergeCell ref="AI57:AK57"/>
    <mergeCell ref="AI58:AK58"/>
    <mergeCell ref="AJ237:AK237"/>
    <mergeCell ref="AJ238:AK238"/>
    <mergeCell ref="AG250:AH250"/>
    <mergeCell ref="AG251:AH251"/>
    <mergeCell ref="AG252:AH252"/>
    <mergeCell ref="AG249:AH249"/>
    <mergeCell ref="AG347:AH347"/>
    <mergeCell ref="AD487:AE487"/>
    <mergeCell ref="AH227:AI227"/>
    <mergeCell ref="AH225:AI225"/>
    <mergeCell ref="AJ228:AK228"/>
    <mergeCell ref="AJ229:AK229"/>
    <mergeCell ref="AJ225:AK225"/>
    <mergeCell ref="AJ226:AK226"/>
    <mergeCell ref="AJ227:AK227"/>
    <mergeCell ref="L463:M463"/>
    <mergeCell ref="AJ236:AK236"/>
    <mergeCell ref="AH237:AI237"/>
    <mergeCell ref="AF237:AG237"/>
    <mergeCell ref="X236:Y236"/>
    <mergeCell ref="Z236:AA236"/>
    <mergeCell ref="AI242:AJ242"/>
    <mergeCell ref="AE241:AF241"/>
    <mergeCell ref="AG241:AH241"/>
    <mergeCell ref="Z246:AA246"/>
    <mergeCell ref="AH220:AI220"/>
    <mergeCell ref="AH221:AI221"/>
    <mergeCell ref="AH222:AI222"/>
    <mergeCell ref="AH224:AI224"/>
    <mergeCell ref="AH223:AI223"/>
    <mergeCell ref="AE242:AF242"/>
    <mergeCell ref="AE240:AJ240"/>
    <mergeCell ref="AJ232:AK232"/>
    <mergeCell ref="AJ233:AK233"/>
    <mergeCell ref="AJ234:AK234"/>
    <mergeCell ref="AH226:AI226"/>
    <mergeCell ref="AD219:AK219"/>
    <mergeCell ref="AJ220:AK220"/>
    <mergeCell ref="AJ221:AK221"/>
    <mergeCell ref="AJ222:AK222"/>
    <mergeCell ref="AJ223:AK223"/>
    <mergeCell ref="AJ224:AK224"/>
    <mergeCell ref="AF220:AG220"/>
    <mergeCell ref="AF221:AG221"/>
    <mergeCell ref="AF222:AG222"/>
    <mergeCell ref="AH228:AI228"/>
    <mergeCell ref="AH229:AI229"/>
    <mergeCell ref="AH230:AI230"/>
    <mergeCell ref="AH231:AI231"/>
    <mergeCell ref="AJ235:AK235"/>
    <mergeCell ref="AH232:AI232"/>
    <mergeCell ref="AH233:AI233"/>
    <mergeCell ref="AJ230:AK230"/>
    <mergeCell ref="AJ231:AK231"/>
    <mergeCell ref="AF234:AG234"/>
    <mergeCell ref="AF235:AG235"/>
    <mergeCell ref="AF236:AG236"/>
    <mergeCell ref="AH235:AI235"/>
    <mergeCell ref="AH236:AI236"/>
    <mergeCell ref="AH234:AI234"/>
    <mergeCell ref="AD230:AE230"/>
    <mergeCell ref="AF238:AG238"/>
    <mergeCell ref="AF226:AG226"/>
    <mergeCell ref="AF227:AG227"/>
    <mergeCell ref="AF228:AG228"/>
    <mergeCell ref="AF229:AG229"/>
    <mergeCell ref="AF230:AG230"/>
    <mergeCell ref="AF231:AG231"/>
    <mergeCell ref="AF233:AG233"/>
    <mergeCell ref="AD237:AE237"/>
    <mergeCell ref="AF223:AG223"/>
    <mergeCell ref="AF224:AG224"/>
    <mergeCell ref="AF225:AG225"/>
    <mergeCell ref="AD235:AE235"/>
    <mergeCell ref="X238:Y238"/>
    <mergeCell ref="Z238:AA238"/>
    <mergeCell ref="AB238:AC238"/>
    <mergeCell ref="X235:Y235"/>
    <mergeCell ref="Z235:AA235"/>
    <mergeCell ref="AD236:AE236"/>
    <mergeCell ref="X234:Y234"/>
    <mergeCell ref="Z234:AA234"/>
    <mergeCell ref="AB234:AC234"/>
    <mergeCell ref="AD220:AE220"/>
    <mergeCell ref="AD221:AE221"/>
    <mergeCell ref="AD222:AE222"/>
    <mergeCell ref="AD223:AE223"/>
    <mergeCell ref="AD224:AE224"/>
    <mergeCell ref="AD225:AE225"/>
    <mergeCell ref="AD231:AE231"/>
    <mergeCell ref="AB236:AC236"/>
    <mergeCell ref="X237:Y237"/>
    <mergeCell ref="Z237:AA237"/>
    <mergeCell ref="AB237:AC237"/>
    <mergeCell ref="X232:Y232"/>
    <mergeCell ref="Z232:AA232"/>
    <mergeCell ref="AB232:AC232"/>
    <mergeCell ref="X233:Y233"/>
    <mergeCell ref="Z233:AA233"/>
    <mergeCell ref="AB233:AC233"/>
    <mergeCell ref="X230:Y230"/>
    <mergeCell ref="Z230:AA230"/>
    <mergeCell ref="AB230:AC230"/>
    <mergeCell ref="X231:Y231"/>
    <mergeCell ref="Z231:AA231"/>
    <mergeCell ref="AB231:AC231"/>
    <mergeCell ref="X228:Y228"/>
    <mergeCell ref="Z228:AA228"/>
    <mergeCell ref="AB228:AC228"/>
    <mergeCell ref="X229:Y229"/>
    <mergeCell ref="Z229:AA229"/>
    <mergeCell ref="AB229:AC229"/>
    <mergeCell ref="X226:Y226"/>
    <mergeCell ref="Z226:AA226"/>
    <mergeCell ref="AB226:AC226"/>
    <mergeCell ref="X227:Y227"/>
    <mergeCell ref="Z227:AA227"/>
    <mergeCell ref="AB227:AC227"/>
    <mergeCell ref="X224:Y224"/>
    <mergeCell ref="Z224:AA224"/>
    <mergeCell ref="AB224:AC224"/>
    <mergeCell ref="X225:Y225"/>
    <mergeCell ref="Z225:AA225"/>
    <mergeCell ref="AB225:AC225"/>
    <mergeCell ref="Z223:AA223"/>
    <mergeCell ref="AB223:AC223"/>
    <mergeCell ref="V223:W223"/>
    <mergeCell ref="V222:W222"/>
    <mergeCell ref="AB222:AC222"/>
    <mergeCell ref="X220:Y220"/>
    <mergeCell ref="Z220:AA220"/>
    <mergeCell ref="X222:Y222"/>
    <mergeCell ref="Z222:AA222"/>
    <mergeCell ref="L216:N216"/>
    <mergeCell ref="V220:W220"/>
    <mergeCell ref="L219:Q219"/>
    <mergeCell ref="J220:K220"/>
    <mergeCell ref="O216:Q216"/>
    <mergeCell ref="M217:Q217"/>
    <mergeCell ref="L220:M220"/>
    <mergeCell ref="AJ115:AK115"/>
    <mergeCell ref="AL115:AM115"/>
    <mergeCell ref="AH116:AI116"/>
    <mergeCell ref="AJ116:AK116"/>
    <mergeCell ref="AL116:AM116"/>
    <mergeCell ref="AH117:AI117"/>
    <mergeCell ref="AJ117:AK117"/>
    <mergeCell ref="AL117:AM117"/>
    <mergeCell ref="AH115:AI115"/>
    <mergeCell ref="AJ112:AK112"/>
    <mergeCell ref="AL112:AM112"/>
    <mergeCell ref="AH113:AI113"/>
    <mergeCell ref="AJ113:AK113"/>
    <mergeCell ref="AL113:AM113"/>
    <mergeCell ref="AH114:AI114"/>
    <mergeCell ref="AJ114:AK114"/>
    <mergeCell ref="AL114:AM114"/>
    <mergeCell ref="AH112:AI112"/>
    <mergeCell ref="AH110:AI110"/>
    <mergeCell ref="AJ110:AK110"/>
    <mergeCell ref="AL110:AM110"/>
    <mergeCell ref="AH111:AI111"/>
    <mergeCell ref="AJ111:AK111"/>
    <mergeCell ref="AL111:AM111"/>
    <mergeCell ref="AH108:AI108"/>
    <mergeCell ref="AJ108:AK108"/>
    <mergeCell ref="AL108:AM108"/>
    <mergeCell ref="AH109:AI109"/>
    <mergeCell ref="AJ109:AK109"/>
    <mergeCell ref="AL109:AM109"/>
    <mergeCell ref="AH106:AI106"/>
    <mergeCell ref="AJ106:AK106"/>
    <mergeCell ref="AL106:AM106"/>
    <mergeCell ref="AH107:AI107"/>
    <mergeCell ref="AJ107:AK107"/>
    <mergeCell ref="AL107:AM107"/>
    <mergeCell ref="AH104:AI104"/>
    <mergeCell ref="AJ104:AK104"/>
    <mergeCell ref="AL104:AM104"/>
    <mergeCell ref="AH105:AI105"/>
    <mergeCell ref="AJ105:AK105"/>
    <mergeCell ref="AL105:AM105"/>
    <mergeCell ref="AH102:AI102"/>
    <mergeCell ref="AJ102:AK102"/>
    <mergeCell ref="AL102:AM102"/>
    <mergeCell ref="AH103:AI103"/>
    <mergeCell ref="AJ103:AK103"/>
    <mergeCell ref="AL103:AM103"/>
    <mergeCell ref="AH100:AI100"/>
    <mergeCell ref="AJ100:AK100"/>
    <mergeCell ref="AL100:AM100"/>
    <mergeCell ref="AH101:AI101"/>
    <mergeCell ref="AJ101:AK101"/>
    <mergeCell ref="AL101:AM101"/>
    <mergeCell ref="AH98:AI98"/>
    <mergeCell ref="AJ98:AK98"/>
    <mergeCell ref="AL98:AM98"/>
    <mergeCell ref="AH99:AI99"/>
    <mergeCell ref="AJ99:AK99"/>
    <mergeCell ref="AL99:AM99"/>
    <mergeCell ref="AL97:AM97"/>
    <mergeCell ref="AC95:AM95"/>
    <mergeCell ref="R79:W79"/>
    <mergeCell ref="AH88:AJ88"/>
    <mergeCell ref="R82:X82"/>
    <mergeCell ref="R91:X91"/>
    <mergeCell ref="AB90:AD90"/>
    <mergeCell ref="AH86:AJ86"/>
    <mergeCell ref="AH87:AJ87"/>
    <mergeCell ref="AH80:AJ80"/>
    <mergeCell ref="R81:X81"/>
    <mergeCell ref="AH97:AI97"/>
    <mergeCell ref="AJ97:AK97"/>
    <mergeCell ref="H80:J80"/>
    <mergeCell ref="K80:M80"/>
    <mergeCell ref="V76:X76"/>
    <mergeCell ref="Y76:AA76"/>
    <mergeCell ref="AB76:AD76"/>
    <mergeCell ref="AH96:AM96"/>
    <mergeCell ref="AH89:AJ89"/>
    <mergeCell ref="AH90:AJ90"/>
    <mergeCell ref="AH91:AJ91"/>
    <mergeCell ref="AB91:AD91"/>
    <mergeCell ref="AH81:AJ81"/>
    <mergeCell ref="AH82:AJ82"/>
    <mergeCell ref="AH83:AJ83"/>
    <mergeCell ref="AH84:AJ84"/>
    <mergeCell ref="AH85:AJ85"/>
    <mergeCell ref="AE85:AG85"/>
    <mergeCell ref="Y85:AA85"/>
    <mergeCell ref="Y81:AA81"/>
    <mergeCell ref="AB81:AD81"/>
    <mergeCell ref="Y82:AA82"/>
    <mergeCell ref="AB82:AD82"/>
    <mergeCell ref="Y86:AA86"/>
    <mergeCell ref="Y83:AA83"/>
    <mergeCell ref="Y84:AA84"/>
    <mergeCell ref="Y87:AA87"/>
    <mergeCell ref="Y88:AA88"/>
    <mergeCell ref="Y89:AA89"/>
    <mergeCell ref="AB86:AD86"/>
    <mergeCell ref="AB87:AD87"/>
    <mergeCell ref="AB88:AD88"/>
    <mergeCell ref="AB89:AD89"/>
    <mergeCell ref="AE186:AL186"/>
    <mergeCell ref="A201:B201"/>
    <mergeCell ref="C201:D201"/>
    <mergeCell ref="E201:F201"/>
    <mergeCell ref="G201:H201"/>
    <mergeCell ref="I201:J201"/>
    <mergeCell ref="K201:L201"/>
    <mergeCell ref="O201:P201"/>
    <mergeCell ref="AG201:AH201"/>
    <mergeCell ref="AI201:AJ201"/>
    <mergeCell ref="Y80:AA80"/>
    <mergeCell ref="AB80:AD80"/>
    <mergeCell ref="AB83:AD83"/>
    <mergeCell ref="AB84:AD84"/>
    <mergeCell ref="Q201:R201"/>
    <mergeCell ref="S201:T201"/>
    <mergeCell ref="U201:V201"/>
    <mergeCell ref="W201:X201"/>
    <mergeCell ref="Y90:AA90"/>
    <mergeCell ref="AA201:AB201"/>
    <mergeCell ref="AC201:AD201"/>
    <mergeCell ref="AB85:AD85"/>
    <mergeCell ref="AD107:AE107"/>
    <mergeCell ref="Y91:AA91"/>
    <mergeCell ref="AE201:AF201"/>
    <mergeCell ref="Y201:Z201"/>
    <mergeCell ref="AB113:AC113"/>
    <mergeCell ref="AF110:AG110"/>
    <mergeCell ref="AF114:AG114"/>
    <mergeCell ref="AF106:AG106"/>
    <mergeCell ref="AA239:AF239"/>
    <mergeCell ref="L242:M242"/>
    <mergeCell ref="F211:G211"/>
    <mergeCell ref="O211:Q211"/>
    <mergeCell ref="J211:K211"/>
    <mergeCell ref="L209:N209"/>
    <mergeCell ref="H209:I209"/>
    <mergeCell ref="H210:I210"/>
    <mergeCell ref="H211:I211"/>
    <mergeCell ref="F210:G210"/>
    <mergeCell ref="AD233:AE233"/>
    <mergeCell ref="AD234:AE234"/>
    <mergeCell ref="AG242:AH242"/>
    <mergeCell ref="D214:E214"/>
    <mergeCell ref="F214:G214"/>
    <mergeCell ref="H214:I214"/>
    <mergeCell ref="J214:K214"/>
    <mergeCell ref="X221:Y221"/>
    <mergeCell ref="Z221:AA221"/>
    <mergeCell ref="AB221:AC221"/>
    <mergeCell ref="AG253:AH253"/>
    <mergeCell ref="Z250:AA250"/>
    <mergeCell ref="AK201:AL201"/>
    <mergeCell ref="AB220:AC220"/>
    <mergeCell ref="AD227:AE227"/>
    <mergeCell ref="AD228:AE228"/>
    <mergeCell ref="AD229:AE229"/>
    <mergeCell ref="AB235:AC235"/>
    <mergeCell ref="AD226:AE226"/>
    <mergeCell ref="AD232:AE232"/>
    <mergeCell ref="Z245:AA245"/>
    <mergeCell ref="AG246:AH246"/>
    <mergeCell ref="AG247:AH247"/>
    <mergeCell ref="AG248:AH248"/>
    <mergeCell ref="Z248:AA248"/>
    <mergeCell ref="AB248:AC248"/>
    <mergeCell ref="AE247:AF247"/>
    <mergeCell ref="AB331:AD331"/>
    <mergeCell ref="X278:Z278"/>
    <mergeCell ref="X279:Z279"/>
    <mergeCell ref="P332:Q332"/>
    <mergeCell ref="Q300:R300"/>
    <mergeCell ref="S295:T295"/>
    <mergeCell ref="S296:T296"/>
    <mergeCell ref="A347:C347"/>
    <mergeCell ref="D347:E347"/>
    <mergeCell ref="P347:Q347"/>
    <mergeCell ref="M359:O359"/>
    <mergeCell ref="G360:I360"/>
    <mergeCell ref="J360:L360"/>
    <mergeCell ref="M360:O360"/>
    <mergeCell ref="H385:I385"/>
    <mergeCell ref="T367:U367"/>
    <mergeCell ref="M390:P390"/>
    <mergeCell ref="AB396:AC396"/>
    <mergeCell ref="AB400:AC400"/>
    <mergeCell ref="A360:C360"/>
    <mergeCell ref="D360:F360"/>
    <mergeCell ref="AG335:AH335"/>
    <mergeCell ref="N383:O383"/>
    <mergeCell ref="L383:M383"/>
    <mergeCell ref="AG344:AH344"/>
    <mergeCell ref="AE338:AF338"/>
    <mergeCell ref="AE343:AF343"/>
    <mergeCell ref="AG343:AH343"/>
    <mergeCell ref="F347:G347"/>
    <mergeCell ref="J347:K347"/>
    <mergeCell ref="D405:E405"/>
    <mergeCell ref="D408:E408"/>
    <mergeCell ref="AF480:AG480"/>
    <mergeCell ref="AF481:AG481"/>
    <mergeCell ref="Z471:AA471"/>
    <mergeCell ref="AB481:AC481"/>
    <mergeCell ref="F409:G409"/>
    <mergeCell ref="H412:I412"/>
    <mergeCell ref="AD405:AE405"/>
    <mergeCell ref="AD440:AE440"/>
    <mergeCell ref="I389:L389"/>
    <mergeCell ref="E387:H387"/>
    <mergeCell ref="AB397:AC397"/>
    <mergeCell ref="AD397:AE397"/>
    <mergeCell ref="P385:Q385"/>
    <mergeCell ref="R385:S385"/>
    <mergeCell ref="Y389:AB389"/>
    <mergeCell ref="X385:Z385"/>
    <mergeCell ref="Y388:AJ388"/>
    <mergeCell ref="T385:U385"/>
    <mergeCell ref="A625:F626"/>
    <mergeCell ref="G625:K626"/>
    <mergeCell ref="G627:K627"/>
    <mergeCell ref="Z467:AA467"/>
    <mergeCell ref="A649:B649"/>
    <mergeCell ref="N332:O332"/>
    <mergeCell ref="L347:M347"/>
    <mergeCell ref="H347:I347"/>
    <mergeCell ref="P337:Q337"/>
    <mergeCell ref="T508:V509"/>
    <mergeCell ref="A635:F635"/>
    <mergeCell ref="G635:K635"/>
    <mergeCell ref="L635:N635"/>
    <mergeCell ref="O635:Q635"/>
    <mergeCell ref="K637:M637"/>
    <mergeCell ref="C637:D637"/>
    <mergeCell ref="S647:V647"/>
    <mergeCell ref="C646:L646"/>
    <mergeCell ref="M646:V646"/>
    <mergeCell ref="C645:V645"/>
    <mergeCell ref="U649:V649"/>
    <mergeCell ref="C647:E647"/>
    <mergeCell ref="F647:H647"/>
    <mergeCell ref="I647:L647"/>
    <mergeCell ref="U648:V648"/>
    <mergeCell ref="A652:B652"/>
    <mergeCell ref="K648:L648"/>
    <mergeCell ref="K650:L650"/>
    <mergeCell ref="K651:L651"/>
    <mergeCell ref="K652:L652"/>
    <mergeCell ref="G652:H652"/>
    <mergeCell ref="K649:L649"/>
    <mergeCell ref="C652:E652"/>
    <mergeCell ref="A648:B648"/>
    <mergeCell ref="G651:H651"/>
    <mergeCell ref="X635:Z635"/>
    <mergeCell ref="X636:Z636"/>
    <mergeCell ref="T635:U635"/>
    <mergeCell ref="V635:W635"/>
    <mergeCell ref="R634:S634"/>
    <mergeCell ref="T634:U634"/>
    <mergeCell ref="V634:W634"/>
    <mergeCell ref="R635:S635"/>
    <mergeCell ref="X634:Z634"/>
    <mergeCell ref="A634:F634"/>
    <mergeCell ref="G634:K634"/>
    <mergeCell ref="L634:N634"/>
    <mergeCell ref="O634:Q634"/>
    <mergeCell ref="A633:F633"/>
    <mergeCell ref="G633:K633"/>
    <mergeCell ref="L633:N633"/>
    <mergeCell ref="O633:Q633"/>
    <mergeCell ref="G631:K631"/>
    <mergeCell ref="T631:U631"/>
    <mergeCell ref="G632:K632"/>
    <mergeCell ref="T632:U632"/>
    <mergeCell ref="R629:S632"/>
    <mergeCell ref="V633:W633"/>
    <mergeCell ref="R633:S633"/>
    <mergeCell ref="T629:U629"/>
    <mergeCell ref="O629:Q632"/>
    <mergeCell ref="A629:F629"/>
    <mergeCell ref="G629:K629"/>
    <mergeCell ref="L629:N632"/>
    <mergeCell ref="L627:N627"/>
    <mergeCell ref="A627:F627"/>
    <mergeCell ref="T628:U628"/>
    <mergeCell ref="A630:F630"/>
    <mergeCell ref="G630:K630"/>
    <mergeCell ref="T630:U630"/>
    <mergeCell ref="A631:F631"/>
    <mergeCell ref="V575:X575"/>
    <mergeCell ref="V573:X573"/>
    <mergeCell ref="V629:W632"/>
    <mergeCell ref="AE490:AG491"/>
    <mergeCell ref="Z510:AB511"/>
    <mergeCell ref="X558:Z559"/>
    <mergeCell ref="AC514:AD515"/>
    <mergeCell ref="AC537:AD537"/>
    <mergeCell ref="AC516:AD516"/>
    <mergeCell ref="Z504:AB505"/>
    <mergeCell ref="A632:F632"/>
    <mergeCell ref="A624:F624"/>
    <mergeCell ref="V628:W628"/>
    <mergeCell ref="A628:F628"/>
    <mergeCell ref="G628:K628"/>
    <mergeCell ref="L628:N628"/>
    <mergeCell ref="O628:Q628"/>
    <mergeCell ref="R628:S628"/>
    <mergeCell ref="V625:W625"/>
    <mergeCell ref="R625:S625"/>
    <mergeCell ref="AJ423:AK423"/>
    <mergeCell ref="X399:Y399"/>
    <mergeCell ref="X398:Y398"/>
    <mergeCell ref="Z400:AA400"/>
    <mergeCell ref="X401:Y401"/>
    <mergeCell ref="AD399:AE399"/>
    <mergeCell ref="X400:Y400"/>
    <mergeCell ref="AD404:AE404"/>
    <mergeCell ref="AD401:AE401"/>
    <mergeCell ref="AF409:AH409"/>
    <mergeCell ref="AI563:AJ563"/>
    <mergeCell ref="X562:Z562"/>
    <mergeCell ref="X563:Z563"/>
    <mergeCell ref="W510:Y511"/>
    <mergeCell ref="AI561:AJ561"/>
    <mergeCell ref="AB472:AC472"/>
    <mergeCell ref="AD485:AE485"/>
    <mergeCell ref="AD476:AE476"/>
    <mergeCell ref="AE492:AG492"/>
    <mergeCell ref="AC490:AD491"/>
    <mergeCell ref="AC558:AJ558"/>
    <mergeCell ref="AD543:AE543"/>
    <mergeCell ref="AJ520:AL520"/>
    <mergeCell ref="AJ521:AL521"/>
    <mergeCell ref="AH501:AI501"/>
    <mergeCell ref="AE531:AF531"/>
    <mergeCell ref="AC531:AD531"/>
    <mergeCell ref="AH504:AI504"/>
    <mergeCell ref="AH506:AI506"/>
    <mergeCell ref="AH516:AI516"/>
    <mergeCell ref="Z514:AB515"/>
    <mergeCell ref="AE566:AF567"/>
    <mergeCell ref="AI626:AL626"/>
    <mergeCell ref="AK627:AL627"/>
    <mergeCell ref="AI559:AJ559"/>
    <mergeCell ref="AE532:AF532"/>
    <mergeCell ref="AC532:AD532"/>
    <mergeCell ref="AC561:AE561"/>
    <mergeCell ref="AE533:AF533"/>
    <mergeCell ref="AC517:AD517"/>
    <mergeCell ref="T625:U625"/>
    <mergeCell ref="AF559:AH559"/>
    <mergeCell ref="T627:U627"/>
    <mergeCell ref="T626:U626"/>
    <mergeCell ref="V626:W626"/>
    <mergeCell ref="AE537:AF537"/>
    <mergeCell ref="AD538:AE538"/>
    <mergeCell ref="AA562:AB562"/>
    <mergeCell ref="AC568:AD568"/>
    <mergeCell ref="V563:W563"/>
    <mergeCell ref="R522:T523"/>
    <mergeCell ref="R524:T525"/>
    <mergeCell ref="AF538:AG538"/>
    <mergeCell ref="AG534:AI534"/>
    <mergeCell ref="Q514:S514"/>
    <mergeCell ref="K505:M505"/>
    <mergeCell ref="N528:O528"/>
    <mergeCell ref="W515:Y515"/>
    <mergeCell ref="W505:Y505"/>
    <mergeCell ref="AE516:AG516"/>
    <mergeCell ref="N517:P517"/>
    <mergeCell ref="Q35:U35"/>
    <mergeCell ref="Q36:U36"/>
    <mergeCell ref="D406:E406"/>
    <mergeCell ref="D395:E395"/>
    <mergeCell ref="F405:G405"/>
    <mergeCell ref="L405:M405"/>
    <mergeCell ref="R347:S347"/>
    <mergeCell ref="T506:V507"/>
    <mergeCell ref="J385:K385"/>
    <mergeCell ref="R345:S345"/>
    <mergeCell ref="T327:U327"/>
    <mergeCell ref="E389:H389"/>
    <mergeCell ref="A389:D389"/>
    <mergeCell ref="A391:D391"/>
    <mergeCell ref="F384:G384"/>
    <mergeCell ref="A386:C386"/>
    <mergeCell ref="E391:F391"/>
    <mergeCell ref="D384:E384"/>
    <mergeCell ref="D386:E386"/>
    <mergeCell ref="A385:C385"/>
    <mergeCell ref="D385:E385"/>
    <mergeCell ref="G391:H391"/>
    <mergeCell ref="F433:G433"/>
    <mergeCell ref="F450:G450"/>
    <mergeCell ref="F454:G454"/>
    <mergeCell ref="H453:K453"/>
    <mergeCell ref="H452:K452"/>
    <mergeCell ref="F444:G444"/>
    <mergeCell ref="H433:I433"/>
    <mergeCell ref="F445:G445"/>
    <mergeCell ref="A406:C406"/>
    <mergeCell ref="H470:I470"/>
    <mergeCell ref="F413:G413"/>
    <mergeCell ref="H436:I436"/>
    <mergeCell ref="D433:E433"/>
    <mergeCell ref="F434:G434"/>
    <mergeCell ref="H437:I437"/>
    <mergeCell ref="H432:I432"/>
    <mergeCell ref="A463:C463"/>
    <mergeCell ref="F468:G468"/>
    <mergeCell ref="F437:G437"/>
    <mergeCell ref="H467:I467"/>
    <mergeCell ref="J468:K468"/>
    <mergeCell ref="H455:K455"/>
    <mergeCell ref="D466:G466"/>
    <mergeCell ref="H449:K449"/>
    <mergeCell ref="H451:K451"/>
    <mergeCell ref="F462:G462"/>
    <mergeCell ref="F449:G449"/>
    <mergeCell ref="D456:E456"/>
    <mergeCell ref="Q33:X33"/>
    <mergeCell ref="H447:K447"/>
    <mergeCell ref="H445:K445"/>
    <mergeCell ref="R444:S444"/>
    <mergeCell ref="N382:O382"/>
    <mergeCell ref="H435:I435"/>
    <mergeCell ref="J409:K409"/>
    <mergeCell ref="H446:K446"/>
    <mergeCell ref="F446:G446"/>
    <mergeCell ref="H408:I408"/>
    <mergeCell ref="J470:K470"/>
    <mergeCell ref="D470:E470"/>
    <mergeCell ref="H479:I479"/>
    <mergeCell ref="F470:G470"/>
    <mergeCell ref="D474:E474"/>
    <mergeCell ref="F471:G471"/>
    <mergeCell ref="F477:G477"/>
    <mergeCell ref="D473:E473"/>
    <mergeCell ref="F456:G456"/>
    <mergeCell ref="D475:E475"/>
    <mergeCell ref="F472:G472"/>
    <mergeCell ref="A508:B509"/>
    <mergeCell ref="H484:I484"/>
    <mergeCell ref="A506:B507"/>
    <mergeCell ref="A510:B511"/>
    <mergeCell ref="A479:C479"/>
    <mergeCell ref="A478:C478"/>
    <mergeCell ref="H502:J502"/>
    <mergeCell ref="H511:J511"/>
    <mergeCell ref="A502:B503"/>
    <mergeCell ref="F479:G479"/>
    <mergeCell ref="Z506:AB507"/>
    <mergeCell ref="X486:Y486"/>
    <mergeCell ref="T479:U479"/>
    <mergeCell ref="L479:M479"/>
    <mergeCell ref="T502:V503"/>
    <mergeCell ref="X480:Y480"/>
    <mergeCell ref="X485:Y485"/>
    <mergeCell ref="X484:Y484"/>
    <mergeCell ref="V482:W482"/>
    <mergeCell ref="J480:K480"/>
    <mergeCell ref="L481:M481"/>
    <mergeCell ref="V479:W479"/>
    <mergeCell ref="T495:V495"/>
    <mergeCell ref="T488:U488"/>
    <mergeCell ref="V480:W480"/>
    <mergeCell ref="T487:U487"/>
    <mergeCell ref="V483:W483"/>
    <mergeCell ref="T490:V491"/>
    <mergeCell ref="T486:U486"/>
    <mergeCell ref="T480:U480"/>
    <mergeCell ref="T481:U481"/>
    <mergeCell ref="X481:Y481"/>
    <mergeCell ref="V485:W485"/>
    <mergeCell ref="V486:W486"/>
    <mergeCell ref="T485:U485"/>
    <mergeCell ref="T484:U484"/>
    <mergeCell ref="V481:W481"/>
    <mergeCell ref="W514:Y514"/>
    <mergeCell ref="AC528:AD528"/>
    <mergeCell ref="AC526:AD526"/>
    <mergeCell ref="Z485:AA485"/>
    <mergeCell ref="T494:V494"/>
    <mergeCell ref="V487:W487"/>
    <mergeCell ref="Z516:AB517"/>
    <mergeCell ref="R520:W520"/>
    <mergeCell ref="Z486:AA486"/>
    <mergeCell ref="X487:Y487"/>
    <mergeCell ref="AF561:AH561"/>
    <mergeCell ref="R528:T528"/>
    <mergeCell ref="AG520:AI520"/>
    <mergeCell ref="X633:Z633"/>
    <mergeCell ref="AG595:AI595"/>
    <mergeCell ref="AG590:AI590"/>
    <mergeCell ref="AD595:AF595"/>
    <mergeCell ref="AD596:AF596"/>
    <mergeCell ref="AG596:AI596"/>
    <mergeCell ref="AA591:AC591"/>
    <mergeCell ref="X592:Z592"/>
    <mergeCell ref="AG597:AI597"/>
    <mergeCell ref="V569:X569"/>
    <mergeCell ref="V568:X568"/>
    <mergeCell ref="AE573:AF573"/>
    <mergeCell ref="AC573:AD573"/>
    <mergeCell ref="AE576:AF576"/>
    <mergeCell ref="AC576:AD576"/>
    <mergeCell ref="AG593:AI593"/>
    <mergeCell ref="AC577:AD577"/>
    <mergeCell ref="AG645:AL645"/>
    <mergeCell ref="AJ646:AL646"/>
    <mergeCell ref="AD578:AI578"/>
    <mergeCell ref="AA590:AC590"/>
    <mergeCell ref="X596:Z596"/>
    <mergeCell ref="X629:Z632"/>
    <mergeCell ref="AD594:AF594"/>
    <mergeCell ref="AG594:AI594"/>
    <mergeCell ref="AD593:AF593"/>
    <mergeCell ref="AG591:AI591"/>
    <mergeCell ref="AD591:AF591"/>
    <mergeCell ref="AD592:AF592"/>
    <mergeCell ref="AG598:AI598"/>
    <mergeCell ref="AI635:AJ635"/>
    <mergeCell ref="AD606:AF606"/>
    <mergeCell ref="AG606:AI606"/>
    <mergeCell ref="AD597:AF597"/>
    <mergeCell ref="AG605:AI605"/>
    <mergeCell ref="AI634:AJ634"/>
    <mergeCell ref="AI630:AJ630"/>
    <mergeCell ref="AF636:AH636"/>
    <mergeCell ref="AD628:AE628"/>
    <mergeCell ref="AD603:AF603"/>
    <mergeCell ref="G618:J618"/>
    <mergeCell ref="AG592:AI592"/>
    <mergeCell ref="AA592:AC592"/>
    <mergeCell ref="F602:K602"/>
    <mergeCell ref="AI629:AJ629"/>
    <mergeCell ref="X601:Z601"/>
    <mergeCell ref="AD602:AF602"/>
    <mergeCell ref="X602:Z602"/>
    <mergeCell ref="AG601:AI601"/>
    <mergeCell ref="AG649:AI649"/>
    <mergeCell ref="AF640:AH640"/>
    <mergeCell ref="AD651:AF651"/>
    <mergeCell ref="AI639:AJ639"/>
    <mergeCell ref="AJ648:AL648"/>
    <mergeCell ref="AJ647:AL647"/>
    <mergeCell ref="AD644:AI644"/>
    <mergeCell ref="AF639:AH639"/>
    <mergeCell ref="AG647:AI647"/>
    <mergeCell ref="AK634:AL634"/>
    <mergeCell ref="AF634:AH634"/>
    <mergeCell ref="AI636:AJ636"/>
    <mergeCell ref="AI632:AJ632"/>
    <mergeCell ref="AG651:AI651"/>
    <mergeCell ref="AF635:AH635"/>
    <mergeCell ref="AG650:AI650"/>
    <mergeCell ref="AG648:AI648"/>
    <mergeCell ref="AF633:AH633"/>
    <mergeCell ref="AK635:AL635"/>
    <mergeCell ref="X603:Z603"/>
    <mergeCell ref="AI640:AJ640"/>
    <mergeCell ref="L603:M603"/>
    <mergeCell ref="X625:Z625"/>
    <mergeCell ref="X626:Z626"/>
    <mergeCell ref="AA628:AC628"/>
    <mergeCell ref="AD629:AE629"/>
    <mergeCell ref="X627:Z627"/>
    <mergeCell ref="X628:Z628"/>
    <mergeCell ref="F603:G603"/>
    <mergeCell ref="P604:Q605"/>
    <mergeCell ref="D603:E603"/>
    <mergeCell ref="L602:Q602"/>
    <mergeCell ref="A604:C605"/>
    <mergeCell ref="D604:E605"/>
    <mergeCell ref="A603:C603"/>
    <mergeCell ref="J603:K603"/>
    <mergeCell ref="H604:I605"/>
    <mergeCell ref="N604:O605"/>
    <mergeCell ref="G621:J621"/>
    <mergeCell ref="L626:N626"/>
    <mergeCell ref="O626:Q626"/>
    <mergeCell ref="A651:B651"/>
    <mergeCell ref="A602:E602"/>
    <mergeCell ref="X604:Z604"/>
    <mergeCell ref="F604:G605"/>
    <mergeCell ref="X605:Z605"/>
    <mergeCell ref="N603:O603"/>
    <mergeCell ref="P603:Q603"/>
    <mergeCell ref="L625:N625"/>
    <mergeCell ref="O625:Q625"/>
    <mergeCell ref="V627:W627"/>
    <mergeCell ref="R637:U637"/>
    <mergeCell ref="M647:O647"/>
    <mergeCell ref="P647:R647"/>
    <mergeCell ref="T633:U633"/>
    <mergeCell ref="R626:S626"/>
    <mergeCell ref="O627:Q627"/>
    <mergeCell ref="R627:S627"/>
    <mergeCell ref="G683:H683"/>
    <mergeCell ref="A673:C673"/>
    <mergeCell ref="A671:C671"/>
    <mergeCell ref="O664:Q664"/>
    <mergeCell ref="D667:E667"/>
    <mergeCell ref="D670:E670"/>
    <mergeCell ref="D673:E673"/>
    <mergeCell ref="D664:E665"/>
    <mergeCell ref="A668:C668"/>
    <mergeCell ref="A666:C666"/>
    <mergeCell ref="C682:D685"/>
    <mergeCell ref="C686:D686"/>
    <mergeCell ref="C690:E691"/>
    <mergeCell ref="A686:B686"/>
    <mergeCell ref="E682:F685"/>
    <mergeCell ref="C694:E694"/>
    <mergeCell ref="T694:U694"/>
    <mergeCell ref="C693:E693"/>
    <mergeCell ref="C692:E692"/>
    <mergeCell ref="M686:N686"/>
    <mergeCell ref="K686:L686"/>
    <mergeCell ref="N694:O694"/>
    <mergeCell ref="H694:I694"/>
    <mergeCell ref="I686:J686"/>
    <mergeCell ref="E686:F686"/>
    <mergeCell ref="J694:K694"/>
    <mergeCell ref="G685:H685"/>
    <mergeCell ref="F693:G693"/>
    <mergeCell ref="F694:G694"/>
    <mergeCell ref="A689:C689"/>
    <mergeCell ref="A690:B691"/>
    <mergeCell ref="F692:G692"/>
    <mergeCell ref="A693:B693"/>
    <mergeCell ref="A694:B694"/>
    <mergeCell ref="A692:B692"/>
    <mergeCell ref="A682:B685"/>
    <mergeCell ref="G682:H682"/>
    <mergeCell ref="V694:W694"/>
    <mergeCell ref="AD645:AF646"/>
    <mergeCell ref="AD650:AF650"/>
    <mergeCell ref="AD659:AF659"/>
    <mergeCell ref="AD658:AF658"/>
    <mergeCell ref="AD648:AF648"/>
    <mergeCell ref="U650:V650"/>
    <mergeCell ref="U651:V651"/>
    <mergeCell ref="W647:Y647"/>
    <mergeCell ref="V692:W692"/>
    <mergeCell ref="P690:S690"/>
    <mergeCell ref="AE686:AF686"/>
    <mergeCell ref="Y686:Z686"/>
    <mergeCell ref="AA686:AB686"/>
    <mergeCell ref="AC686:AD686"/>
    <mergeCell ref="T690:W690"/>
    <mergeCell ref="R691:S691"/>
    <mergeCell ref="S686:T686"/>
    <mergeCell ref="U686:V686"/>
    <mergeCell ref="AK628:AL628"/>
    <mergeCell ref="AK629:AL629"/>
    <mergeCell ref="AK630:AL630"/>
    <mergeCell ref="AK631:AL631"/>
    <mergeCell ref="AK632:AL632"/>
    <mergeCell ref="AG600:AI600"/>
    <mergeCell ref="AG604:AI604"/>
    <mergeCell ref="AF628:AH628"/>
    <mergeCell ref="AF630:AH630"/>
    <mergeCell ref="AF629:AH629"/>
    <mergeCell ref="AH440:AI440"/>
    <mergeCell ref="AD403:AE403"/>
    <mergeCell ref="X607:Z607"/>
    <mergeCell ref="X606:Z606"/>
    <mergeCell ref="V382:W382"/>
    <mergeCell ref="H309:AF309"/>
    <mergeCell ref="P327:Q327"/>
    <mergeCell ref="T322:U322"/>
    <mergeCell ref="J383:K383"/>
    <mergeCell ref="J386:K386"/>
    <mergeCell ref="V331:X331"/>
    <mergeCell ref="T323:U323"/>
    <mergeCell ref="H383:I383"/>
    <mergeCell ref="N340:O340"/>
    <mergeCell ref="AE246:AF246"/>
    <mergeCell ref="X219:AC219"/>
    <mergeCell ref="T246:U246"/>
    <mergeCell ref="Z251:AA251"/>
    <mergeCell ref="Z249:AA249"/>
    <mergeCell ref="T230:U230"/>
    <mergeCell ref="N241:Q241"/>
    <mergeCell ref="N242:O242"/>
    <mergeCell ref="V237:W237"/>
    <mergeCell ref="R225:S225"/>
    <mergeCell ref="R229:S229"/>
    <mergeCell ref="R230:S230"/>
    <mergeCell ref="Q294:R294"/>
    <mergeCell ref="AD113:AE113"/>
    <mergeCell ref="AE248:AF248"/>
    <mergeCell ref="AB246:AC246"/>
    <mergeCell ref="L205:Q205"/>
    <mergeCell ref="L213:N213"/>
    <mergeCell ref="AB249:AC249"/>
    <mergeCell ref="AD115:AE115"/>
    <mergeCell ref="R278:T278"/>
    <mergeCell ref="AD275:AF276"/>
    <mergeCell ref="Z254:AA254"/>
    <mergeCell ref="AD108:AE108"/>
    <mergeCell ref="AD109:AE109"/>
    <mergeCell ref="AB115:AC115"/>
    <mergeCell ref="O212:Q212"/>
    <mergeCell ref="AE181:AF181"/>
    <mergeCell ref="T235:U235"/>
    <mergeCell ref="T232:U232"/>
    <mergeCell ref="V221:W221"/>
    <mergeCell ref="X223:Y223"/>
    <mergeCell ref="AB106:AC106"/>
    <mergeCell ref="AB109:AC109"/>
    <mergeCell ref="AF115:AG115"/>
    <mergeCell ref="AF108:AG108"/>
    <mergeCell ref="AD111:AE111"/>
    <mergeCell ref="AD112:AE112"/>
    <mergeCell ref="AF112:AG112"/>
    <mergeCell ref="AB111:AC111"/>
    <mergeCell ref="AF107:AG107"/>
    <mergeCell ref="AD104:AE104"/>
    <mergeCell ref="AF101:AG101"/>
    <mergeCell ref="AF105:AG105"/>
    <mergeCell ref="AD110:AE110"/>
    <mergeCell ref="AF102:AG102"/>
    <mergeCell ref="AD103:AE103"/>
    <mergeCell ref="AF103:AG103"/>
    <mergeCell ref="AD102:AE102"/>
    <mergeCell ref="AF100:AG100"/>
    <mergeCell ref="L461:M461"/>
    <mergeCell ref="AF98:AG98"/>
    <mergeCell ref="AB99:AC99"/>
    <mergeCell ref="AD99:AE99"/>
    <mergeCell ref="AF99:AG99"/>
    <mergeCell ref="AD98:AE98"/>
    <mergeCell ref="AB98:AC98"/>
    <mergeCell ref="AB107:AC107"/>
    <mergeCell ref="AB101:AC101"/>
    <mergeCell ref="AD100:AE100"/>
    <mergeCell ref="N407:O407"/>
    <mergeCell ref="J412:K412"/>
    <mergeCell ref="H444:K444"/>
    <mergeCell ref="H410:I410"/>
    <mergeCell ref="H425:I425"/>
    <mergeCell ref="L413:M413"/>
    <mergeCell ref="H434:I434"/>
    <mergeCell ref="H428:I428"/>
    <mergeCell ref="AD101:AE101"/>
    <mergeCell ref="R479:S479"/>
    <mergeCell ref="L480:M480"/>
    <mergeCell ref="N342:O342"/>
    <mergeCell ref="P342:Q342"/>
    <mergeCell ref="L403:M403"/>
    <mergeCell ref="N411:O411"/>
    <mergeCell ref="R346:S346"/>
    <mergeCell ref="M439:O439"/>
    <mergeCell ref="P386:W386"/>
    <mergeCell ref="V400:W400"/>
    <mergeCell ref="L468:M468"/>
    <mergeCell ref="L457:M457"/>
    <mergeCell ref="N462:O462"/>
    <mergeCell ref="J475:K475"/>
    <mergeCell ref="N467:O467"/>
    <mergeCell ref="N461:O461"/>
    <mergeCell ref="H459:K459"/>
    <mergeCell ref="H468:I468"/>
    <mergeCell ref="L462:M462"/>
    <mergeCell ref="H475:I475"/>
    <mergeCell ref="D449:E449"/>
    <mergeCell ref="A445:C445"/>
    <mergeCell ref="F457:G457"/>
    <mergeCell ref="D455:E455"/>
    <mergeCell ref="A447:C447"/>
    <mergeCell ref="D445:E445"/>
    <mergeCell ref="D446:E446"/>
    <mergeCell ref="A448:C448"/>
    <mergeCell ref="A451:C451"/>
    <mergeCell ref="D452:E452"/>
    <mergeCell ref="H212:I212"/>
    <mergeCell ref="F212:G212"/>
    <mergeCell ref="J216:K216"/>
    <mergeCell ref="A214:C214"/>
    <mergeCell ref="D447:E447"/>
    <mergeCell ref="A446:C446"/>
    <mergeCell ref="A442:F442"/>
    <mergeCell ref="J410:K410"/>
    <mergeCell ref="A405:C405"/>
    <mergeCell ref="J411:K411"/>
    <mergeCell ref="A105:C105"/>
    <mergeCell ref="A106:C106"/>
    <mergeCell ref="A108:C108"/>
    <mergeCell ref="D105:E105"/>
    <mergeCell ref="C158:D158"/>
    <mergeCell ref="A109:C109"/>
    <mergeCell ref="D118:E118"/>
    <mergeCell ref="E157:F157"/>
    <mergeCell ref="F143:G143"/>
    <mergeCell ref="F146:G146"/>
    <mergeCell ref="A561:B561"/>
    <mergeCell ref="C561:D561"/>
    <mergeCell ref="F484:G484"/>
    <mergeCell ref="A486:C486"/>
    <mergeCell ref="A458:C458"/>
    <mergeCell ref="F458:G458"/>
    <mergeCell ref="A504:B505"/>
    <mergeCell ref="A518:C518"/>
    <mergeCell ref="A549:C549"/>
    <mergeCell ref="E514:G514"/>
    <mergeCell ref="A566:C567"/>
    <mergeCell ref="A569:C569"/>
    <mergeCell ref="D566:E567"/>
    <mergeCell ref="A573:C573"/>
    <mergeCell ref="A571:C571"/>
    <mergeCell ref="A568:C568"/>
    <mergeCell ref="A570:C570"/>
    <mergeCell ref="A572:C572"/>
    <mergeCell ref="A443:C444"/>
    <mergeCell ref="N484:O484"/>
    <mergeCell ref="A454:C454"/>
    <mergeCell ref="A449:C449"/>
    <mergeCell ref="F467:G467"/>
    <mergeCell ref="C591:D591"/>
    <mergeCell ref="K561:L561"/>
    <mergeCell ref="A564:C564"/>
    <mergeCell ref="C504:D505"/>
    <mergeCell ref="A565:E565"/>
    <mergeCell ref="A579:C579"/>
    <mergeCell ref="X595:Z595"/>
    <mergeCell ref="V586:X586"/>
    <mergeCell ref="V585:X585"/>
    <mergeCell ref="X594:Z594"/>
    <mergeCell ref="X593:Z593"/>
    <mergeCell ref="V584:X584"/>
    <mergeCell ref="I590:T590"/>
    <mergeCell ref="Q591:R591"/>
    <mergeCell ref="M592:N592"/>
    <mergeCell ref="A589:D589"/>
    <mergeCell ref="N585:O585"/>
    <mergeCell ref="A512:B513"/>
    <mergeCell ref="E511:G511"/>
    <mergeCell ref="A514:B515"/>
    <mergeCell ref="F524:G525"/>
    <mergeCell ref="F526:G526"/>
    <mergeCell ref="F522:G523"/>
    <mergeCell ref="F521:G521"/>
    <mergeCell ref="A578:C578"/>
    <mergeCell ref="C516:D517"/>
    <mergeCell ref="A543:C543"/>
    <mergeCell ref="A530:C530"/>
    <mergeCell ref="D486:E486"/>
    <mergeCell ref="C508:D509"/>
    <mergeCell ref="C502:D503"/>
    <mergeCell ref="C506:D507"/>
    <mergeCell ref="E509:G509"/>
    <mergeCell ref="E516:G516"/>
    <mergeCell ref="E500:G500"/>
    <mergeCell ref="A546:C546"/>
    <mergeCell ref="A540:D540"/>
    <mergeCell ref="H514:J514"/>
    <mergeCell ref="A528:C528"/>
    <mergeCell ref="H513:J513"/>
    <mergeCell ref="H516:J516"/>
    <mergeCell ref="A535:C535"/>
    <mergeCell ref="D527:E527"/>
    <mergeCell ref="E517:G517"/>
    <mergeCell ref="H517:J517"/>
    <mergeCell ref="A558:B559"/>
    <mergeCell ref="D541:H541"/>
    <mergeCell ref="D545:H545"/>
    <mergeCell ref="A541:C541"/>
    <mergeCell ref="D542:H542"/>
    <mergeCell ref="D543:H543"/>
    <mergeCell ref="G558:H559"/>
    <mergeCell ref="E558:F559"/>
    <mergeCell ref="A542:C542"/>
    <mergeCell ref="A557:H557"/>
    <mergeCell ref="D544:H544"/>
    <mergeCell ref="A527:C527"/>
    <mergeCell ref="A534:C534"/>
    <mergeCell ref="A533:C533"/>
    <mergeCell ref="A529:C529"/>
    <mergeCell ref="D528:E528"/>
    <mergeCell ref="H528:I528"/>
    <mergeCell ref="I541:L541"/>
    <mergeCell ref="F529:G529"/>
    <mergeCell ref="J529:K529"/>
    <mergeCell ref="AB104:AC104"/>
    <mergeCell ref="AB110:AC110"/>
    <mergeCell ref="AB108:AC108"/>
    <mergeCell ref="L212:N212"/>
    <mergeCell ref="L211:N211"/>
    <mergeCell ref="T332:U332"/>
    <mergeCell ref="AB251:AC251"/>
    <mergeCell ref="P326:Q326"/>
    <mergeCell ref="P325:Q325"/>
    <mergeCell ref="N321:O321"/>
    <mergeCell ref="AE342:AF342"/>
    <mergeCell ref="AB344:AD344"/>
    <mergeCell ref="X277:Z277"/>
    <mergeCell ref="Z252:AA252"/>
    <mergeCell ref="AE254:AF254"/>
    <mergeCell ref="T274:V274"/>
    <mergeCell ref="Y331:AA331"/>
    <mergeCell ref="X252:Y252"/>
    <mergeCell ref="T253:U253"/>
    <mergeCell ref="Z253:AA253"/>
    <mergeCell ref="D434:E434"/>
    <mergeCell ref="D417:E417"/>
    <mergeCell ref="D421:G421"/>
    <mergeCell ref="K514:M515"/>
    <mergeCell ref="F438:I438"/>
    <mergeCell ref="F209:G209"/>
    <mergeCell ref="F436:G436"/>
    <mergeCell ref="C284:K284"/>
    <mergeCell ref="D212:E212"/>
    <mergeCell ref="H216:I216"/>
    <mergeCell ref="A433:C433"/>
    <mergeCell ref="A414:C414"/>
    <mergeCell ref="AB112:AC112"/>
    <mergeCell ref="D409:E409"/>
    <mergeCell ref="A287:F287"/>
    <mergeCell ref="A327:C327"/>
    <mergeCell ref="A421:C422"/>
    <mergeCell ref="A303:C303"/>
    <mergeCell ref="A304:C304"/>
    <mergeCell ref="A301:C301"/>
    <mergeCell ref="F422:G422"/>
    <mergeCell ref="F435:G435"/>
    <mergeCell ref="A425:C425"/>
    <mergeCell ref="A415:C415"/>
    <mergeCell ref="A410:C410"/>
    <mergeCell ref="D415:E415"/>
    <mergeCell ref="A423:C423"/>
    <mergeCell ref="A412:C412"/>
    <mergeCell ref="D423:E423"/>
    <mergeCell ref="D435:E435"/>
    <mergeCell ref="A413:C413"/>
    <mergeCell ref="A411:C411"/>
    <mergeCell ref="D410:E410"/>
    <mergeCell ref="G304:H304"/>
    <mergeCell ref="AG327:AH327"/>
    <mergeCell ref="AG331:AH331"/>
    <mergeCell ref="A409:C409"/>
    <mergeCell ref="D407:E407"/>
    <mergeCell ref="A408:C408"/>
    <mergeCell ref="R329:S329"/>
    <mergeCell ref="AG177:AH177"/>
    <mergeCell ref="J327:K327"/>
    <mergeCell ref="Q295:R295"/>
    <mergeCell ref="AD310:AF311"/>
    <mergeCell ref="AD308:AH308"/>
    <mergeCell ref="AB310:AC311"/>
    <mergeCell ref="M199:N199"/>
    <mergeCell ref="Q303:R303"/>
    <mergeCell ref="J213:K213"/>
    <mergeCell ref="P254:Q254"/>
    <mergeCell ref="A407:C407"/>
    <mergeCell ref="A393:F393"/>
    <mergeCell ref="A383:C383"/>
    <mergeCell ref="P333:Q333"/>
    <mergeCell ref="F406:G406"/>
    <mergeCell ref="R331:S331"/>
    <mergeCell ref="P331:Q331"/>
    <mergeCell ref="D404:E404"/>
    <mergeCell ref="A399:C399"/>
    <mergeCell ref="A401:C401"/>
    <mergeCell ref="Y333:AA333"/>
    <mergeCell ref="AG181:AH181"/>
    <mergeCell ref="AE180:AF180"/>
    <mergeCell ref="AG183:AH183"/>
    <mergeCell ref="AG182:AH182"/>
    <mergeCell ref="AH203:AL203"/>
    <mergeCell ref="AG254:AH254"/>
    <mergeCell ref="AG333:AH333"/>
    <mergeCell ref="AG180:AH180"/>
    <mergeCell ref="AE182:AF182"/>
    <mergeCell ref="AE335:AF335"/>
    <mergeCell ref="AB334:AD334"/>
    <mergeCell ref="T336:U336"/>
    <mergeCell ref="AE336:AF336"/>
    <mergeCell ref="AG334:AH334"/>
    <mergeCell ref="AE334:AF334"/>
    <mergeCell ref="T325:U325"/>
    <mergeCell ref="V326:W326"/>
    <mergeCell ref="P323:Q323"/>
    <mergeCell ref="V323:W323"/>
    <mergeCell ref="R324:S324"/>
    <mergeCell ref="R322:S322"/>
    <mergeCell ref="T324:U324"/>
    <mergeCell ref="V324:W324"/>
    <mergeCell ref="V325:W325"/>
    <mergeCell ref="S298:T298"/>
    <mergeCell ref="AB252:AC252"/>
    <mergeCell ref="AB253:AC253"/>
    <mergeCell ref="AB254:AC254"/>
    <mergeCell ref="AB267:AC267"/>
    <mergeCell ref="R317:S317"/>
    <mergeCell ref="T313:U313"/>
    <mergeCell ref="T314:U314"/>
    <mergeCell ref="Q304:R304"/>
    <mergeCell ref="O278:Q278"/>
    <mergeCell ref="Q293:R293"/>
    <mergeCell ref="X275:Z276"/>
    <mergeCell ref="AA277:AC277"/>
    <mergeCell ref="AA275:AC276"/>
    <mergeCell ref="Q296:R296"/>
    <mergeCell ref="A404:C404"/>
    <mergeCell ref="H404:I404"/>
    <mergeCell ref="F404:G404"/>
    <mergeCell ref="J404:K404"/>
    <mergeCell ref="D399:E399"/>
    <mergeCell ref="H403:I403"/>
    <mergeCell ref="D402:E402"/>
    <mergeCell ref="P439:Q439"/>
    <mergeCell ref="AF439:AG439"/>
    <mergeCell ref="U416:AA416"/>
    <mergeCell ref="AF440:AG440"/>
    <mergeCell ref="S413:U413"/>
    <mergeCell ref="V439:W439"/>
    <mergeCell ref="R439:S439"/>
    <mergeCell ref="T439:U439"/>
    <mergeCell ref="AJ439:AK439"/>
    <mergeCell ref="X440:Y440"/>
    <mergeCell ref="AI633:AJ633"/>
    <mergeCell ref="AF631:AH631"/>
    <mergeCell ref="X597:Z597"/>
    <mergeCell ref="AD607:AF607"/>
    <mergeCell ref="V577:X577"/>
    <mergeCell ref="AK633:AL633"/>
    <mergeCell ref="AI631:AJ631"/>
    <mergeCell ref="AI628:AJ628"/>
    <mergeCell ref="AD631:AE631"/>
    <mergeCell ref="AD608:AF608"/>
    <mergeCell ref="AF104:AG104"/>
    <mergeCell ref="AF111:AG111"/>
    <mergeCell ref="AB332:AD332"/>
    <mergeCell ref="AE332:AF332"/>
    <mergeCell ref="AG274:AI274"/>
    <mergeCell ref="AD106:AE106"/>
    <mergeCell ref="AG278:AI278"/>
    <mergeCell ref="AG218:AM218"/>
    <mergeCell ref="AD105:AE105"/>
    <mergeCell ref="AB105:AC105"/>
    <mergeCell ref="AF109:AG109"/>
    <mergeCell ref="Y337:AA337"/>
    <mergeCell ref="AG337:AH337"/>
    <mergeCell ref="AG340:AH340"/>
    <mergeCell ref="Z107:AA107"/>
    <mergeCell ref="X108:Y108"/>
    <mergeCell ref="X107:Y107"/>
    <mergeCell ref="X106:Y106"/>
    <mergeCell ref="AG342:AH342"/>
    <mergeCell ref="AG341:AH341"/>
    <mergeCell ref="AB340:AD340"/>
    <mergeCell ref="AG309:AH311"/>
    <mergeCell ref="X326:Y326"/>
    <mergeCell ref="AG279:AI279"/>
    <mergeCell ref="Z310:AA311"/>
    <mergeCell ref="AD319:AF319"/>
    <mergeCell ref="AB319:AC319"/>
    <mergeCell ref="AD320:AF320"/>
    <mergeCell ref="AF397:AH397"/>
    <mergeCell ref="Y332:AA332"/>
    <mergeCell ref="Y339:AA339"/>
    <mergeCell ref="AG332:AH332"/>
    <mergeCell ref="AB338:AD338"/>
    <mergeCell ref="AB339:AD339"/>
    <mergeCell ref="AE340:AF340"/>
    <mergeCell ref="AB342:AD342"/>
    <mergeCell ref="AB336:AD336"/>
    <mergeCell ref="AG389:AJ389"/>
    <mergeCell ref="AF400:AH400"/>
    <mergeCell ref="AD396:AE396"/>
    <mergeCell ref="AF398:AH398"/>
    <mergeCell ref="AB399:AC399"/>
    <mergeCell ref="AB398:AC398"/>
    <mergeCell ref="AB401:AC401"/>
    <mergeCell ref="AF396:AH396"/>
    <mergeCell ref="AD400:AE400"/>
    <mergeCell ref="AF399:AH399"/>
    <mergeCell ref="AD398:AE398"/>
    <mergeCell ref="V440:W440"/>
    <mergeCell ref="H693:I693"/>
    <mergeCell ref="R693:S693"/>
    <mergeCell ref="R692:S692"/>
    <mergeCell ref="G616:J616"/>
    <mergeCell ref="L691:M691"/>
    <mergeCell ref="P440:Q440"/>
    <mergeCell ref="J520:K521"/>
    <mergeCell ref="J528:K528"/>
    <mergeCell ref="F527:G527"/>
    <mergeCell ref="G619:J619"/>
    <mergeCell ref="R664:T664"/>
    <mergeCell ref="N637:Q637"/>
    <mergeCell ref="K682:L685"/>
    <mergeCell ref="H690:I691"/>
    <mergeCell ref="G684:H684"/>
    <mergeCell ref="M682:N685"/>
    <mergeCell ref="I682:J685"/>
    <mergeCell ref="L664:N664"/>
    <mergeCell ref="I653:L653"/>
    <mergeCell ref="D546:H546"/>
    <mergeCell ref="H529:I529"/>
    <mergeCell ref="I542:L542"/>
    <mergeCell ref="E637:G637"/>
    <mergeCell ref="I592:J592"/>
    <mergeCell ref="C558:D559"/>
    <mergeCell ref="D529:E529"/>
    <mergeCell ref="J604:K605"/>
    <mergeCell ref="K592:L592"/>
    <mergeCell ref="K615:M615"/>
    <mergeCell ref="H603:I603"/>
    <mergeCell ref="A601:F601"/>
    <mergeCell ref="C592:D592"/>
    <mergeCell ref="A592:B592"/>
    <mergeCell ref="E592:F592"/>
    <mergeCell ref="I664:K664"/>
    <mergeCell ref="G613:J613"/>
    <mergeCell ref="A650:B650"/>
    <mergeCell ref="H637:J637"/>
    <mergeCell ref="G620:J620"/>
    <mergeCell ref="F586:G586"/>
    <mergeCell ref="G615:J615"/>
    <mergeCell ref="J691:K691"/>
    <mergeCell ref="A590:H590"/>
    <mergeCell ref="G591:H591"/>
    <mergeCell ref="E591:F591"/>
    <mergeCell ref="A591:B591"/>
    <mergeCell ref="A672:C672"/>
    <mergeCell ref="D672:E672"/>
    <mergeCell ref="D675:E675"/>
    <mergeCell ref="V693:W693"/>
    <mergeCell ref="L693:M693"/>
    <mergeCell ref="N693:O693"/>
    <mergeCell ref="P691:Q691"/>
    <mergeCell ref="T693:U693"/>
    <mergeCell ref="J693:K693"/>
    <mergeCell ref="T691:U691"/>
    <mergeCell ref="V691:W691"/>
    <mergeCell ref="T692:U692"/>
    <mergeCell ref="N692:O692"/>
    <mergeCell ref="L694:M694"/>
    <mergeCell ref="G686:H686"/>
    <mergeCell ref="H692:I692"/>
    <mergeCell ref="F690:G691"/>
    <mergeCell ref="L692:M692"/>
    <mergeCell ref="J692:K692"/>
    <mergeCell ref="J690:O690"/>
    <mergeCell ref="N691:O691"/>
    <mergeCell ref="M681:P681"/>
    <mergeCell ref="G681:L681"/>
    <mergeCell ref="A674:C674"/>
    <mergeCell ref="A676:C676"/>
    <mergeCell ref="A678:C678"/>
    <mergeCell ref="D678:E678"/>
    <mergeCell ref="A681:F681"/>
    <mergeCell ref="A680:E680"/>
    <mergeCell ref="A644:F644"/>
    <mergeCell ref="A637:B637"/>
    <mergeCell ref="A664:C665"/>
    <mergeCell ref="D679:E679"/>
    <mergeCell ref="D674:E674"/>
    <mergeCell ref="D676:E676"/>
    <mergeCell ref="A677:C677"/>
    <mergeCell ref="A675:C675"/>
    <mergeCell ref="D677:E677"/>
    <mergeCell ref="D671:E671"/>
    <mergeCell ref="A663:D663"/>
    <mergeCell ref="AG654:AI654"/>
    <mergeCell ref="AG659:AI659"/>
    <mergeCell ref="AK636:AL636"/>
    <mergeCell ref="AK637:AL637"/>
    <mergeCell ref="AK638:AL638"/>
    <mergeCell ref="AK639:AL639"/>
    <mergeCell ref="AD637:AE637"/>
    <mergeCell ref="AF638:AH638"/>
    <mergeCell ref="AF637:AH637"/>
    <mergeCell ref="A670:C670"/>
    <mergeCell ref="A669:C669"/>
    <mergeCell ref="D668:E668"/>
    <mergeCell ref="D666:E666"/>
    <mergeCell ref="D669:E669"/>
    <mergeCell ref="F664:H664"/>
    <mergeCell ref="A667:C667"/>
    <mergeCell ref="AD653:AF653"/>
    <mergeCell ref="X638:Y638"/>
    <mergeCell ref="AI637:AJ637"/>
    <mergeCell ref="AD657:AF657"/>
    <mergeCell ref="AJ649:AL649"/>
    <mergeCell ref="AJ650:AL650"/>
    <mergeCell ref="AJ651:AL651"/>
    <mergeCell ref="AG655:AI655"/>
    <mergeCell ref="AI638:AJ638"/>
    <mergeCell ref="AD639:AE639"/>
    <mergeCell ref="AD633:AE633"/>
    <mergeCell ref="AD632:AE632"/>
    <mergeCell ref="AG646:AI646"/>
    <mergeCell ref="V637:W637"/>
    <mergeCell ref="AJ653:AL653"/>
    <mergeCell ref="AD638:AE638"/>
    <mergeCell ref="AK640:AL640"/>
    <mergeCell ref="AK641:AL641"/>
    <mergeCell ref="AJ652:AL652"/>
    <mergeCell ref="U653:V653"/>
    <mergeCell ref="AD605:AF605"/>
    <mergeCell ref="AJ654:AL654"/>
    <mergeCell ref="AJ655:AL655"/>
    <mergeCell ref="F583:G583"/>
    <mergeCell ref="F584:G584"/>
    <mergeCell ref="G614:J614"/>
    <mergeCell ref="L604:M605"/>
    <mergeCell ref="G592:H592"/>
    <mergeCell ref="J585:K585"/>
    <mergeCell ref="AD636:AE636"/>
    <mergeCell ref="AA600:AC600"/>
    <mergeCell ref="AA627:AB627"/>
    <mergeCell ref="AG602:AI602"/>
    <mergeCell ref="AF626:AH627"/>
    <mergeCell ref="AG608:AI608"/>
    <mergeCell ref="AG599:AI599"/>
    <mergeCell ref="AG607:AI607"/>
    <mergeCell ref="AG603:AI603"/>
    <mergeCell ref="AD601:AF601"/>
    <mergeCell ref="AA603:AC603"/>
    <mergeCell ref="AA601:AC601"/>
    <mergeCell ref="AA598:AC598"/>
    <mergeCell ref="AJ658:AL658"/>
    <mergeCell ref="AA594:AC594"/>
    <mergeCell ref="AA595:AC595"/>
    <mergeCell ref="AA596:AC596"/>
    <mergeCell ref="AA597:AC597"/>
    <mergeCell ref="AD641:AE641"/>
    <mergeCell ref="AD625:AE627"/>
    <mergeCell ref="AA599:AC599"/>
    <mergeCell ref="AJ656:AL656"/>
    <mergeCell ref="AJ657:AL657"/>
    <mergeCell ref="X608:Z608"/>
    <mergeCell ref="AE575:AF575"/>
    <mergeCell ref="AC566:AD567"/>
    <mergeCell ref="AE569:AF569"/>
    <mergeCell ref="AE568:AF568"/>
    <mergeCell ref="AE574:AF574"/>
    <mergeCell ref="AD630:AE630"/>
    <mergeCell ref="AD604:AF604"/>
    <mergeCell ref="A524:C525"/>
    <mergeCell ref="H526:I526"/>
    <mergeCell ref="H527:I527"/>
    <mergeCell ref="A519:J519"/>
    <mergeCell ref="A526:C526"/>
    <mergeCell ref="D526:E526"/>
    <mergeCell ref="D521:E521"/>
    <mergeCell ref="J524:K525"/>
    <mergeCell ref="A520:C521"/>
    <mergeCell ref="H521:I521"/>
    <mergeCell ref="L529:M529"/>
    <mergeCell ref="AC529:AD529"/>
    <mergeCell ref="N529:O529"/>
    <mergeCell ref="L527:M527"/>
    <mergeCell ref="AC530:AD530"/>
    <mergeCell ref="AE530:AF530"/>
    <mergeCell ref="AE527:AF527"/>
    <mergeCell ref="AE529:AF529"/>
    <mergeCell ref="P527:Q527"/>
    <mergeCell ref="U529:W529"/>
    <mergeCell ref="P526:Q526"/>
    <mergeCell ref="N526:O526"/>
    <mergeCell ref="P528:Q528"/>
    <mergeCell ref="L524:M525"/>
    <mergeCell ref="L521:M521"/>
    <mergeCell ref="H524:I525"/>
    <mergeCell ref="N522:O523"/>
    <mergeCell ref="L526:M526"/>
    <mergeCell ref="N515:P515"/>
    <mergeCell ref="J526:K526"/>
    <mergeCell ref="N524:O525"/>
    <mergeCell ref="P522:Q523"/>
    <mergeCell ref="L522:M523"/>
    <mergeCell ref="N521:O521"/>
    <mergeCell ref="P521:Q521"/>
    <mergeCell ref="H515:J515"/>
    <mergeCell ref="D520:I520"/>
    <mergeCell ref="Z487:AA487"/>
    <mergeCell ref="H506:J506"/>
    <mergeCell ref="F528:G528"/>
    <mergeCell ref="J527:K527"/>
    <mergeCell ref="R527:T527"/>
    <mergeCell ref="L528:M528"/>
    <mergeCell ref="N527:O527"/>
    <mergeCell ref="H508:J508"/>
    <mergeCell ref="K506:M506"/>
    <mergeCell ref="K498:M499"/>
    <mergeCell ref="AF487:AG487"/>
    <mergeCell ref="Z490:AB491"/>
    <mergeCell ref="W490:Y491"/>
    <mergeCell ref="N498:P498"/>
    <mergeCell ref="C514:D515"/>
    <mergeCell ref="H510:J510"/>
    <mergeCell ref="E510:G510"/>
    <mergeCell ref="E513:G513"/>
    <mergeCell ref="E515:G515"/>
    <mergeCell ref="N510:P510"/>
    <mergeCell ref="AF484:AG484"/>
    <mergeCell ref="AD483:AE483"/>
    <mergeCell ref="AD484:AE484"/>
    <mergeCell ref="AD486:AE486"/>
    <mergeCell ref="AF485:AG485"/>
    <mergeCell ref="AF483:AG483"/>
    <mergeCell ref="AF486:AG486"/>
    <mergeCell ref="AB479:AC479"/>
    <mergeCell ref="AB480:AC480"/>
    <mergeCell ref="AD478:AE478"/>
    <mergeCell ref="AD477:AE477"/>
    <mergeCell ref="Z482:AA482"/>
    <mergeCell ref="Z484:AA484"/>
    <mergeCell ref="AD480:AE480"/>
    <mergeCell ref="AB482:AC482"/>
    <mergeCell ref="Z481:AA481"/>
    <mergeCell ref="Z483:AA483"/>
    <mergeCell ref="AH478:AI478"/>
    <mergeCell ref="AD482:AE482"/>
    <mergeCell ref="AD481:AE481"/>
    <mergeCell ref="AD473:AE473"/>
    <mergeCell ref="Z479:AA479"/>
    <mergeCell ref="Z480:AA480"/>
    <mergeCell ref="Z477:AA477"/>
    <mergeCell ref="Z478:AA478"/>
    <mergeCell ref="AB478:AC478"/>
    <mergeCell ref="AF478:AG478"/>
    <mergeCell ref="AJ659:AL659"/>
    <mergeCell ref="AJ440:AK440"/>
    <mergeCell ref="AJ522:AL522"/>
    <mergeCell ref="AJ523:AL523"/>
    <mergeCell ref="AJ524:AL524"/>
    <mergeCell ref="Z474:AA474"/>
    <mergeCell ref="AF482:AG482"/>
    <mergeCell ref="AH479:AI479"/>
    <mergeCell ref="AF479:AG479"/>
    <mergeCell ref="AD479:AE479"/>
    <mergeCell ref="AD475:AE475"/>
    <mergeCell ref="AD474:AE474"/>
    <mergeCell ref="X474:Y474"/>
    <mergeCell ref="AB413:AC413"/>
    <mergeCell ref="X423:Y423"/>
    <mergeCell ref="AB473:AC473"/>
    <mergeCell ref="AB474:AC474"/>
    <mergeCell ref="AB467:AC467"/>
    <mergeCell ref="Z470:AA470"/>
    <mergeCell ref="X470:Y470"/>
    <mergeCell ref="AD472:AE472"/>
    <mergeCell ref="AD471:AE471"/>
    <mergeCell ref="X469:Y469"/>
    <mergeCell ref="AD469:AE469"/>
    <mergeCell ref="Z472:AA472"/>
    <mergeCell ref="X473:Y473"/>
    <mergeCell ref="X471:Y471"/>
    <mergeCell ref="Z473:AA473"/>
    <mergeCell ref="X472:Y472"/>
    <mergeCell ref="AB470:AC470"/>
    <mergeCell ref="V469:W469"/>
    <mergeCell ref="X468:Y468"/>
    <mergeCell ref="V460:W460"/>
    <mergeCell ref="X467:Y467"/>
    <mergeCell ref="V467:W467"/>
    <mergeCell ref="V458:W458"/>
    <mergeCell ref="T466:W466"/>
    <mergeCell ref="Z469:AA469"/>
    <mergeCell ref="AB402:AC402"/>
    <mergeCell ref="AB403:AC403"/>
    <mergeCell ref="V446:W446"/>
    <mergeCell ref="V445:W445"/>
    <mergeCell ref="V414:W414"/>
    <mergeCell ref="X414:Y414"/>
    <mergeCell ref="V450:W450"/>
    <mergeCell ref="Z423:AA423"/>
    <mergeCell ref="V454:W454"/>
    <mergeCell ref="V474:W474"/>
    <mergeCell ref="V448:W448"/>
    <mergeCell ref="V461:W461"/>
    <mergeCell ref="V459:W459"/>
    <mergeCell ref="T457:U457"/>
    <mergeCell ref="R468:S468"/>
    <mergeCell ref="R452:S452"/>
    <mergeCell ref="R461:S461"/>
    <mergeCell ref="R449:S449"/>
    <mergeCell ref="V470:W470"/>
    <mergeCell ref="V456:W456"/>
    <mergeCell ref="V472:W472"/>
    <mergeCell ref="V468:W468"/>
    <mergeCell ref="V471:W471"/>
    <mergeCell ref="T448:U448"/>
    <mergeCell ref="V452:W452"/>
    <mergeCell ref="V455:W455"/>
    <mergeCell ref="T461:U461"/>
    <mergeCell ref="T455:U455"/>
    <mergeCell ref="V453:W453"/>
    <mergeCell ref="R448:S448"/>
    <mergeCell ref="T467:U467"/>
    <mergeCell ref="T449:U449"/>
    <mergeCell ref="R458:S458"/>
    <mergeCell ref="T459:U459"/>
    <mergeCell ref="P466:S466"/>
    <mergeCell ref="P450:Q450"/>
    <mergeCell ref="R462:S462"/>
    <mergeCell ref="R456:S456"/>
    <mergeCell ref="P455:Q455"/>
    <mergeCell ref="V451:W451"/>
    <mergeCell ref="P446:Q446"/>
    <mergeCell ref="V447:W447"/>
    <mergeCell ref="T460:U460"/>
    <mergeCell ref="P453:Q453"/>
    <mergeCell ref="P447:Q447"/>
    <mergeCell ref="T452:U452"/>
    <mergeCell ref="T453:U453"/>
    <mergeCell ref="P454:Q454"/>
    <mergeCell ref="R460:S460"/>
    <mergeCell ref="P443:S443"/>
    <mergeCell ref="P445:Q445"/>
    <mergeCell ref="P452:Q452"/>
    <mergeCell ref="R447:S447"/>
    <mergeCell ref="R446:S446"/>
    <mergeCell ref="R451:S451"/>
    <mergeCell ref="P444:Q444"/>
    <mergeCell ref="P448:Q448"/>
    <mergeCell ref="R445:S445"/>
    <mergeCell ref="R450:S450"/>
    <mergeCell ref="L444:M444"/>
    <mergeCell ref="M440:O440"/>
    <mergeCell ref="N412:O412"/>
    <mergeCell ref="L448:M448"/>
    <mergeCell ref="J414:K414"/>
    <mergeCell ref="M435:O435"/>
    <mergeCell ref="M437:O437"/>
    <mergeCell ref="J413:K413"/>
    <mergeCell ref="M436:O436"/>
    <mergeCell ref="H418:O418"/>
    <mergeCell ref="T443:W443"/>
    <mergeCell ref="L407:M407"/>
    <mergeCell ref="J406:K406"/>
    <mergeCell ref="V444:W444"/>
    <mergeCell ref="R440:S440"/>
    <mergeCell ref="T423:U423"/>
    <mergeCell ref="J407:K407"/>
    <mergeCell ref="N444:O444"/>
    <mergeCell ref="V423:W423"/>
    <mergeCell ref="M430:O430"/>
    <mergeCell ref="H397:I397"/>
    <mergeCell ref="A400:C400"/>
    <mergeCell ref="L406:M406"/>
    <mergeCell ref="F407:G407"/>
    <mergeCell ref="H405:I405"/>
    <mergeCell ref="V449:W449"/>
    <mergeCell ref="S405:U405"/>
    <mergeCell ref="L408:M408"/>
    <mergeCell ref="S408:U408"/>
    <mergeCell ref="R422:AA422"/>
    <mergeCell ref="A394:C395"/>
    <mergeCell ref="F400:G400"/>
    <mergeCell ref="A392:C392"/>
    <mergeCell ref="L394:M395"/>
    <mergeCell ref="D403:E403"/>
    <mergeCell ref="A403:C403"/>
    <mergeCell ref="H395:I395"/>
    <mergeCell ref="D394:I394"/>
    <mergeCell ref="F395:G395"/>
    <mergeCell ref="A398:C398"/>
    <mergeCell ref="F396:G396"/>
    <mergeCell ref="D396:E396"/>
    <mergeCell ref="A397:C397"/>
    <mergeCell ref="F399:G399"/>
    <mergeCell ref="F397:G397"/>
    <mergeCell ref="D397:E397"/>
    <mergeCell ref="D398:E398"/>
    <mergeCell ref="F398:G398"/>
    <mergeCell ref="J405:K405"/>
    <mergeCell ref="H409:I409"/>
    <mergeCell ref="L401:M401"/>
    <mergeCell ref="J401:K401"/>
    <mergeCell ref="J400:K400"/>
    <mergeCell ref="J399:K399"/>
    <mergeCell ref="H398:I398"/>
    <mergeCell ref="F403:G403"/>
    <mergeCell ref="F401:G401"/>
    <mergeCell ref="N410:O410"/>
    <mergeCell ref="S412:U412"/>
    <mergeCell ref="N408:O408"/>
    <mergeCell ref="J403:K403"/>
    <mergeCell ref="N404:O404"/>
    <mergeCell ref="H407:I407"/>
    <mergeCell ref="L410:M410"/>
    <mergeCell ref="H406:I406"/>
    <mergeCell ref="J408:K408"/>
    <mergeCell ref="S407:U407"/>
    <mergeCell ref="F402:G402"/>
    <mergeCell ref="H401:I401"/>
    <mergeCell ref="AF474:AG474"/>
    <mergeCell ref="AD413:AE413"/>
    <mergeCell ref="AD423:AE423"/>
    <mergeCell ref="AF401:AH401"/>
    <mergeCell ref="AF402:AH402"/>
    <mergeCell ref="AD408:AE408"/>
    <mergeCell ref="AF470:AG470"/>
    <mergeCell ref="AF466:AI466"/>
    <mergeCell ref="AD467:AE467"/>
    <mergeCell ref="AD411:AE411"/>
    <mergeCell ref="AD470:AE470"/>
    <mergeCell ref="AH467:AI467"/>
    <mergeCell ref="AF467:AG467"/>
    <mergeCell ref="AH468:AI468"/>
    <mergeCell ref="AD468:AE468"/>
    <mergeCell ref="AF412:AH412"/>
    <mergeCell ref="AF469:AG469"/>
    <mergeCell ref="AB422:AK422"/>
    <mergeCell ref="AH472:AI472"/>
    <mergeCell ref="AH471:AI471"/>
    <mergeCell ref="AF472:AG472"/>
    <mergeCell ref="AH476:AI476"/>
    <mergeCell ref="AF468:AG468"/>
    <mergeCell ref="AF471:AG471"/>
    <mergeCell ref="AH474:AI474"/>
    <mergeCell ref="AH470:AI470"/>
    <mergeCell ref="AF407:AH407"/>
    <mergeCell ref="AF473:AG473"/>
    <mergeCell ref="AH473:AI473"/>
    <mergeCell ref="AH469:AI469"/>
    <mergeCell ref="R421:AK421"/>
    <mergeCell ref="AD409:AE409"/>
    <mergeCell ref="AB471:AC471"/>
    <mergeCell ref="AH439:AI439"/>
    <mergeCell ref="AD439:AE439"/>
    <mergeCell ref="V463:W463"/>
    <mergeCell ref="AH483:AI483"/>
    <mergeCell ref="AH482:AI482"/>
    <mergeCell ref="AH481:AI481"/>
    <mergeCell ref="AH480:AI480"/>
    <mergeCell ref="AF475:AG475"/>
    <mergeCell ref="AH484:AI484"/>
    <mergeCell ref="AH475:AI475"/>
    <mergeCell ref="AH477:AI477"/>
    <mergeCell ref="AF477:AG477"/>
    <mergeCell ref="AF476:AG476"/>
    <mergeCell ref="AH486:AI486"/>
    <mergeCell ref="AF403:AH403"/>
    <mergeCell ref="AF404:AH404"/>
    <mergeCell ref="AD410:AE410"/>
    <mergeCell ref="AF408:AH408"/>
    <mergeCell ref="AF406:AH406"/>
    <mergeCell ref="AC416:AH416"/>
    <mergeCell ref="AD406:AE406"/>
    <mergeCell ref="AF410:AH410"/>
    <mergeCell ref="AH485:AI485"/>
    <mergeCell ref="AH423:AI423"/>
    <mergeCell ref="AF405:AH405"/>
    <mergeCell ref="AF423:AG423"/>
    <mergeCell ref="AD402:AE402"/>
    <mergeCell ref="AF411:AH411"/>
    <mergeCell ref="AC417:AH417"/>
    <mergeCell ref="AD407:AE407"/>
    <mergeCell ref="AF413:AH413"/>
    <mergeCell ref="AB410:AC410"/>
    <mergeCell ref="AB411:AC411"/>
    <mergeCell ref="Q389:T389"/>
    <mergeCell ref="U389:X389"/>
    <mergeCell ref="AB394:AC395"/>
    <mergeCell ref="S391:T391"/>
    <mergeCell ref="AC390:AF390"/>
    <mergeCell ref="W391:X391"/>
    <mergeCell ref="AD394:AE395"/>
    <mergeCell ref="S393:Y393"/>
    <mergeCell ref="U390:X390"/>
    <mergeCell ref="AC389:AF389"/>
    <mergeCell ref="N331:O331"/>
    <mergeCell ref="L332:M332"/>
    <mergeCell ref="H332:I332"/>
    <mergeCell ref="J332:K332"/>
    <mergeCell ref="P339:Q339"/>
    <mergeCell ref="J334:K334"/>
    <mergeCell ref="P334:Q334"/>
    <mergeCell ref="N335:O335"/>
    <mergeCell ref="L336:M336"/>
    <mergeCell ref="P338:Q338"/>
    <mergeCell ref="A332:C332"/>
    <mergeCell ref="D332:E332"/>
    <mergeCell ref="F332:G332"/>
    <mergeCell ref="N337:O337"/>
    <mergeCell ref="A333:C333"/>
    <mergeCell ref="H333:I333"/>
    <mergeCell ref="J333:K333"/>
    <mergeCell ref="D333:E333"/>
    <mergeCell ref="F333:G333"/>
    <mergeCell ref="A335:C335"/>
    <mergeCell ref="M389:P389"/>
    <mergeCell ref="V335:X335"/>
    <mergeCell ref="AE341:AF341"/>
    <mergeCell ref="AB345:AD345"/>
    <mergeCell ref="P336:Q336"/>
    <mergeCell ref="T337:U337"/>
    <mergeCell ref="AB335:AD335"/>
    <mergeCell ref="Y335:AA335"/>
    <mergeCell ref="P335:Q335"/>
    <mergeCell ref="AB343:AD343"/>
    <mergeCell ref="AE344:AF344"/>
    <mergeCell ref="AG336:AH336"/>
    <mergeCell ref="R340:S340"/>
    <mergeCell ref="Y336:AA336"/>
    <mergeCell ref="AE339:AF339"/>
    <mergeCell ref="Y340:AA340"/>
    <mergeCell ref="Y338:AA338"/>
    <mergeCell ref="AG339:AH339"/>
    <mergeCell ref="AB337:AD337"/>
    <mergeCell ref="V339:X339"/>
    <mergeCell ref="L317:M317"/>
    <mergeCell ref="AB333:AD333"/>
    <mergeCell ref="X327:Y327"/>
    <mergeCell ref="AB327:AC327"/>
    <mergeCell ref="AD327:AF327"/>
    <mergeCell ref="AB325:AC325"/>
    <mergeCell ref="Z326:AA326"/>
    <mergeCell ref="Z325:AA325"/>
    <mergeCell ref="V328:X330"/>
    <mergeCell ref="Y328:AA330"/>
    <mergeCell ref="L315:M315"/>
    <mergeCell ref="V327:W327"/>
    <mergeCell ref="R318:S318"/>
    <mergeCell ref="L318:M318"/>
    <mergeCell ref="P322:Q322"/>
    <mergeCell ref="L312:M312"/>
    <mergeCell ref="N324:O324"/>
    <mergeCell ref="N320:O320"/>
    <mergeCell ref="L320:M320"/>
    <mergeCell ref="L319:M319"/>
    <mergeCell ref="N322:O322"/>
    <mergeCell ref="N323:O323"/>
    <mergeCell ref="L316:M316"/>
    <mergeCell ref="N312:O312"/>
    <mergeCell ref="N318:O318"/>
    <mergeCell ref="N317:O317"/>
    <mergeCell ref="N319:O319"/>
    <mergeCell ref="L321:M321"/>
    <mergeCell ref="N316:O316"/>
    <mergeCell ref="N314:O314"/>
    <mergeCell ref="K304:L304"/>
    <mergeCell ref="P313:Q313"/>
    <mergeCell ref="V322:W322"/>
    <mergeCell ref="P319:Q319"/>
    <mergeCell ref="M306:T306"/>
    <mergeCell ref="M296:N296"/>
    <mergeCell ref="O305:P305"/>
    <mergeCell ref="P314:Q314"/>
    <mergeCell ref="Q297:R297"/>
    <mergeCell ref="M299:N299"/>
    <mergeCell ref="K301:L301"/>
    <mergeCell ref="K296:L296"/>
    <mergeCell ref="J310:K311"/>
    <mergeCell ref="L310:M311"/>
    <mergeCell ref="J313:K313"/>
    <mergeCell ref="L314:M314"/>
    <mergeCell ref="K305:L305"/>
    <mergeCell ref="J314:K314"/>
    <mergeCell ref="K306:L306"/>
    <mergeCell ref="L313:M313"/>
    <mergeCell ref="K299:L299"/>
    <mergeCell ref="K294:L294"/>
    <mergeCell ref="M295:N295"/>
    <mergeCell ref="O295:P295"/>
    <mergeCell ref="O296:P296"/>
    <mergeCell ref="K295:L295"/>
    <mergeCell ref="I303:J303"/>
    <mergeCell ref="I299:J299"/>
    <mergeCell ref="O298:P298"/>
    <mergeCell ref="M300:N300"/>
    <mergeCell ref="M301:N301"/>
    <mergeCell ref="K302:L302"/>
    <mergeCell ref="K300:L300"/>
    <mergeCell ref="O299:P299"/>
    <mergeCell ref="O301:P301"/>
    <mergeCell ref="K298:L298"/>
    <mergeCell ref="I306:J306"/>
    <mergeCell ref="I300:J300"/>
    <mergeCell ref="I295:J295"/>
    <mergeCell ref="I296:J296"/>
    <mergeCell ref="I297:J297"/>
    <mergeCell ref="I298:J298"/>
    <mergeCell ref="I301:J301"/>
    <mergeCell ref="I305:J305"/>
    <mergeCell ref="I304:J304"/>
    <mergeCell ref="I302:J302"/>
    <mergeCell ref="A296:C296"/>
    <mergeCell ref="A297:C297"/>
    <mergeCell ref="A300:C300"/>
    <mergeCell ref="A302:C302"/>
    <mergeCell ref="G299:H299"/>
    <mergeCell ref="G295:H295"/>
    <mergeCell ref="G296:H296"/>
    <mergeCell ref="D296:F296"/>
    <mergeCell ref="A298:C298"/>
    <mergeCell ref="D299:F299"/>
    <mergeCell ref="A306:C306"/>
    <mergeCell ref="A299:C299"/>
    <mergeCell ref="G306:H306"/>
    <mergeCell ref="D306:F306"/>
    <mergeCell ref="G305:H305"/>
    <mergeCell ref="A305:C305"/>
    <mergeCell ref="G303:H303"/>
    <mergeCell ref="G300:H300"/>
    <mergeCell ref="G301:H301"/>
    <mergeCell ref="G302:H302"/>
    <mergeCell ref="D300:F300"/>
    <mergeCell ref="D301:F301"/>
    <mergeCell ref="D302:F302"/>
    <mergeCell ref="D303:F303"/>
    <mergeCell ref="D305:F305"/>
    <mergeCell ref="I293:J293"/>
    <mergeCell ref="I294:J294"/>
    <mergeCell ref="D304:F304"/>
    <mergeCell ref="G297:H297"/>
    <mergeCell ref="D297:F297"/>
    <mergeCell ref="D298:F298"/>
    <mergeCell ref="D294:F294"/>
    <mergeCell ref="K291:L291"/>
    <mergeCell ref="K293:L293"/>
    <mergeCell ref="G294:H294"/>
    <mergeCell ref="D293:F293"/>
    <mergeCell ref="D295:F295"/>
    <mergeCell ref="G298:H298"/>
    <mergeCell ref="K297:L297"/>
    <mergeCell ref="A291:C291"/>
    <mergeCell ref="A292:C292"/>
    <mergeCell ref="A293:C293"/>
    <mergeCell ref="A294:C294"/>
    <mergeCell ref="I291:J291"/>
    <mergeCell ref="J281:K281"/>
    <mergeCell ref="D282:E282"/>
    <mergeCell ref="G291:H291"/>
    <mergeCell ref="G292:H292"/>
    <mergeCell ref="G293:H293"/>
    <mergeCell ref="H282:I282"/>
    <mergeCell ref="K289:L290"/>
    <mergeCell ref="O292:P292"/>
    <mergeCell ref="I292:J292"/>
    <mergeCell ref="K292:L292"/>
    <mergeCell ref="M292:N292"/>
    <mergeCell ref="O291:P291"/>
    <mergeCell ref="A269:C269"/>
    <mergeCell ref="D269:E269"/>
    <mergeCell ref="J283:K283"/>
    <mergeCell ref="O279:Q279"/>
    <mergeCell ref="D279:E279"/>
    <mergeCell ref="F283:G283"/>
    <mergeCell ref="H283:I283"/>
    <mergeCell ref="J280:K280"/>
    <mergeCell ref="F281:G281"/>
    <mergeCell ref="H280:I280"/>
    <mergeCell ref="D281:E281"/>
    <mergeCell ref="F282:G282"/>
    <mergeCell ref="A259:C260"/>
    <mergeCell ref="A282:C282"/>
    <mergeCell ref="A278:C278"/>
    <mergeCell ref="A279:C279"/>
    <mergeCell ref="D260:E260"/>
    <mergeCell ref="D261:E261"/>
    <mergeCell ref="F276:G276"/>
    <mergeCell ref="D264:E264"/>
    <mergeCell ref="A248:E248"/>
    <mergeCell ref="H248:I248"/>
    <mergeCell ref="F279:G279"/>
    <mergeCell ref="D283:E283"/>
    <mergeCell ref="L252:M252"/>
    <mergeCell ref="A281:C281"/>
    <mergeCell ref="H279:I279"/>
    <mergeCell ref="D275:E276"/>
    <mergeCell ref="F275:K275"/>
    <mergeCell ref="D280:E280"/>
    <mergeCell ref="N249:O249"/>
    <mergeCell ref="A274:E274"/>
    <mergeCell ref="F274:H274"/>
    <mergeCell ref="J274:L274"/>
    <mergeCell ref="N250:O250"/>
    <mergeCell ref="N251:O251"/>
    <mergeCell ref="A249:E249"/>
    <mergeCell ref="J253:K253"/>
    <mergeCell ref="J249:K249"/>
    <mergeCell ref="A264:C264"/>
    <mergeCell ref="N248:O248"/>
    <mergeCell ref="P242:Q242"/>
    <mergeCell ref="N243:O243"/>
    <mergeCell ref="P243:Q243"/>
    <mergeCell ref="P244:Q244"/>
    <mergeCell ref="P245:Q245"/>
    <mergeCell ref="N244:O244"/>
    <mergeCell ref="N245:O245"/>
    <mergeCell ref="P248:Q248"/>
    <mergeCell ref="N246:O246"/>
    <mergeCell ref="P246:Q246"/>
    <mergeCell ref="L253:M253"/>
    <mergeCell ref="A245:E245"/>
    <mergeCell ref="A247:E247"/>
    <mergeCell ref="J248:K248"/>
    <mergeCell ref="L247:M247"/>
    <mergeCell ref="N247:O247"/>
    <mergeCell ref="J245:K245"/>
    <mergeCell ref="A253:E253"/>
    <mergeCell ref="F252:G252"/>
    <mergeCell ref="J242:K242"/>
    <mergeCell ref="J244:K244"/>
    <mergeCell ref="F241:I241"/>
    <mergeCell ref="H243:I243"/>
    <mergeCell ref="F246:G246"/>
    <mergeCell ref="H244:I244"/>
    <mergeCell ref="J243:K243"/>
    <mergeCell ref="F242:G242"/>
    <mergeCell ref="H242:I242"/>
    <mergeCell ref="F251:G251"/>
    <mergeCell ref="F250:G250"/>
    <mergeCell ref="H247:I247"/>
    <mergeCell ref="F247:G247"/>
    <mergeCell ref="F248:G248"/>
    <mergeCell ref="F243:G243"/>
    <mergeCell ref="J247:K247"/>
    <mergeCell ref="J246:K246"/>
    <mergeCell ref="H245:I245"/>
    <mergeCell ref="L249:M249"/>
    <mergeCell ref="F244:G244"/>
    <mergeCell ref="F245:G245"/>
    <mergeCell ref="L244:M244"/>
    <mergeCell ref="H249:I249"/>
    <mergeCell ref="L246:M246"/>
    <mergeCell ref="L243:M243"/>
    <mergeCell ref="L245:M245"/>
    <mergeCell ref="F487:G487"/>
    <mergeCell ref="H487:I487"/>
    <mergeCell ref="A263:C263"/>
    <mergeCell ref="L248:M248"/>
    <mergeCell ref="F249:G249"/>
    <mergeCell ref="H251:I251"/>
    <mergeCell ref="H250:I250"/>
    <mergeCell ref="J250:K250"/>
    <mergeCell ref="J276:K276"/>
    <mergeCell ref="A256:D256"/>
    <mergeCell ref="A250:E250"/>
    <mergeCell ref="A255:D255"/>
    <mergeCell ref="K303:L303"/>
    <mergeCell ref="F264:G264"/>
    <mergeCell ref="F253:G253"/>
    <mergeCell ref="H254:I254"/>
    <mergeCell ref="A261:C261"/>
    <mergeCell ref="F260:G260"/>
    <mergeCell ref="H276:I276"/>
    <mergeCell ref="A240:E240"/>
    <mergeCell ref="P463:Q463"/>
    <mergeCell ref="T463:U463"/>
    <mergeCell ref="A254:E254"/>
    <mergeCell ref="F254:G254"/>
    <mergeCell ref="A251:E251"/>
    <mergeCell ref="A252:E252"/>
    <mergeCell ref="H252:I252"/>
    <mergeCell ref="H253:I253"/>
    <mergeCell ref="AA279:AC279"/>
    <mergeCell ref="AA278:AC278"/>
    <mergeCell ref="AG275:AI276"/>
    <mergeCell ref="AG277:AI277"/>
    <mergeCell ref="U275:W276"/>
    <mergeCell ref="U277:W277"/>
    <mergeCell ref="AD278:AF278"/>
    <mergeCell ref="AD279:AF279"/>
    <mergeCell ref="AH487:AI487"/>
    <mergeCell ref="AF232:AG232"/>
    <mergeCell ref="AD277:AF277"/>
    <mergeCell ref="AE337:AF337"/>
    <mergeCell ref="AG338:AH338"/>
    <mergeCell ref="AF394:AH395"/>
    <mergeCell ref="AE333:AF333"/>
    <mergeCell ref="AG390:AJ390"/>
    <mergeCell ref="AD261:AE261"/>
    <mergeCell ref="AE331:AF331"/>
    <mergeCell ref="AD260:AE260"/>
    <mergeCell ref="AB409:AC409"/>
    <mergeCell ref="M291:N291"/>
    <mergeCell ref="M302:N302"/>
    <mergeCell ref="R325:S325"/>
    <mergeCell ref="T333:U333"/>
    <mergeCell ref="T335:U335"/>
    <mergeCell ref="O300:P300"/>
    <mergeCell ref="O293:P293"/>
    <mergeCell ref="M293:N293"/>
    <mergeCell ref="M305:N305"/>
    <mergeCell ref="J241:M241"/>
    <mergeCell ref="P234:Q234"/>
    <mergeCell ref="J254:K254"/>
    <mergeCell ref="J252:K252"/>
    <mergeCell ref="P253:Q253"/>
    <mergeCell ref="N253:O253"/>
    <mergeCell ref="J251:K251"/>
    <mergeCell ref="L254:M254"/>
    <mergeCell ref="N252:O252"/>
    <mergeCell ref="L251:M251"/>
    <mergeCell ref="AB405:AC405"/>
    <mergeCell ref="AB406:AC406"/>
    <mergeCell ref="AB407:AC407"/>
    <mergeCell ref="AB408:AC408"/>
    <mergeCell ref="M294:N294"/>
    <mergeCell ref="O275:Q276"/>
    <mergeCell ref="M289:N290"/>
    <mergeCell ref="O289:P290"/>
    <mergeCell ref="I288:P288"/>
    <mergeCell ref="O304:P304"/>
    <mergeCell ref="H509:J509"/>
    <mergeCell ref="C510:D511"/>
    <mergeCell ref="A653:B653"/>
    <mergeCell ref="C653:E653"/>
    <mergeCell ref="A241:E242"/>
    <mergeCell ref="A243:E243"/>
    <mergeCell ref="A244:E244"/>
    <mergeCell ref="F653:H653"/>
    <mergeCell ref="A487:C487"/>
    <mergeCell ref="D487:E487"/>
    <mergeCell ref="A237:E237"/>
    <mergeCell ref="A231:E231"/>
    <mergeCell ref="A232:E232"/>
    <mergeCell ref="A233:E233"/>
    <mergeCell ref="A234:E234"/>
    <mergeCell ref="A266:C266"/>
    <mergeCell ref="A267:C267"/>
    <mergeCell ref="A268:C268"/>
    <mergeCell ref="A316:C316"/>
    <mergeCell ref="A230:E230"/>
    <mergeCell ref="V230:W230"/>
    <mergeCell ref="R226:S226"/>
    <mergeCell ref="R227:S227"/>
    <mergeCell ref="R228:S228"/>
    <mergeCell ref="T234:U234"/>
    <mergeCell ref="V233:W233"/>
    <mergeCell ref="V234:W234"/>
    <mergeCell ref="T231:U231"/>
    <mergeCell ref="T229:U229"/>
    <mergeCell ref="L227:M227"/>
    <mergeCell ref="A238:E238"/>
    <mergeCell ref="A235:E235"/>
    <mergeCell ref="A236:E236"/>
    <mergeCell ref="N231:O231"/>
    <mergeCell ref="R235:S235"/>
    <mergeCell ref="R237:S237"/>
    <mergeCell ref="R231:S231"/>
    <mergeCell ref="R234:S234"/>
    <mergeCell ref="R232:S232"/>
    <mergeCell ref="A586:C586"/>
    <mergeCell ref="A583:C583"/>
    <mergeCell ref="A585:C585"/>
    <mergeCell ref="J586:K586"/>
    <mergeCell ref="A576:C576"/>
    <mergeCell ref="A582:C582"/>
    <mergeCell ref="A584:C584"/>
    <mergeCell ref="D585:E585"/>
    <mergeCell ref="H585:I585"/>
    <mergeCell ref="F585:G585"/>
    <mergeCell ref="V235:W235"/>
    <mergeCell ref="V236:W236"/>
    <mergeCell ref="L250:M250"/>
    <mergeCell ref="K562:L562"/>
    <mergeCell ref="R233:S233"/>
    <mergeCell ref="N235:O235"/>
    <mergeCell ref="R238:S238"/>
    <mergeCell ref="P235:Q235"/>
    <mergeCell ref="T233:U233"/>
    <mergeCell ref="P238:Q238"/>
    <mergeCell ref="V224:W224"/>
    <mergeCell ref="V225:W225"/>
    <mergeCell ref="V226:W226"/>
    <mergeCell ref="V227:W227"/>
    <mergeCell ref="T224:U224"/>
    <mergeCell ref="V231:W231"/>
    <mergeCell ref="T226:U226"/>
    <mergeCell ref="T228:U228"/>
    <mergeCell ref="V228:W228"/>
    <mergeCell ref="V229:W229"/>
    <mergeCell ref="V232:W232"/>
    <mergeCell ref="T227:U227"/>
    <mergeCell ref="T223:U223"/>
    <mergeCell ref="R220:S220"/>
    <mergeCell ref="R221:S221"/>
    <mergeCell ref="R222:S222"/>
    <mergeCell ref="R223:S223"/>
    <mergeCell ref="T225:U225"/>
    <mergeCell ref="R224:S224"/>
    <mergeCell ref="T220:U220"/>
    <mergeCell ref="R236:S236"/>
    <mergeCell ref="P231:Q231"/>
    <mergeCell ref="P229:Q229"/>
    <mergeCell ref="L238:M238"/>
    <mergeCell ref="N234:O234"/>
    <mergeCell ref="L234:M234"/>
    <mergeCell ref="L235:M235"/>
    <mergeCell ref="L236:M236"/>
    <mergeCell ref="P236:Q236"/>
    <mergeCell ref="P237:Q237"/>
    <mergeCell ref="N238:O238"/>
    <mergeCell ref="N236:O236"/>
    <mergeCell ref="L237:M237"/>
    <mergeCell ref="N230:O230"/>
    <mergeCell ref="L233:M233"/>
    <mergeCell ref="L230:M230"/>
    <mergeCell ref="N232:O232"/>
    <mergeCell ref="N233:O233"/>
    <mergeCell ref="L231:M231"/>
    <mergeCell ref="L232:M232"/>
    <mergeCell ref="N237:O237"/>
    <mergeCell ref="P230:Q230"/>
    <mergeCell ref="P226:Q226"/>
    <mergeCell ref="P227:Q227"/>
    <mergeCell ref="P228:Q228"/>
    <mergeCell ref="L229:M229"/>
    <mergeCell ref="L228:M228"/>
    <mergeCell ref="N226:O226"/>
    <mergeCell ref="N227:O227"/>
    <mergeCell ref="N228:O228"/>
    <mergeCell ref="H235:I235"/>
    <mergeCell ref="H236:I236"/>
    <mergeCell ref="H237:I237"/>
    <mergeCell ref="J230:K230"/>
    <mergeCell ref="J231:K231"/>
    <mergeCell ref="J232:K232"/>
    <mergeCell ref="J233:K233"/>
    <mergeCell ref="J234:K234"/>
    <mergeCell ref="J235:K235"/>
    <mergeCell ref="J237:K237"/>
    <mergeCell ref="J236:K236"/>
    <mergeCell ref="F236:G236"/>
    <mergeCell ref="F237:G237"/>
    <mergeCell ref="J238:K238"/>
    <mergeCell ref="F238:G238"/>
    <mergeCell ref="H238:I238"/>
    <mergeCell ref="H230:I230"/>
    <mergeCell ref="H231:I231"/>
    <mergeCell ref="H232:I232"/>
    <mergeCell ref="H233:I233"/>
    <mergeCell ref="H234:I234"/>
    <mergeCell ref="F230:G230"/>
    <mergeCell ref="F231:G231"/>
    <mergeCell ref="F232:G232"/>
    <mergeCell ref="F233:G233"/>
    <mergeCell ref="F234:G234"/>
    <mergeCell ref="F235:G235"/>
    <mergeCell ref="J224:K224"/>
    <mergeCell ref="H226:I226"/>
    <mergeCell ref="H227:I227"/>
    <mergeCell ref="F227:G227"/>
    <mergeCell ref="J228:K228"/>
    <mergeCell ref="J229:K229"/>
    <mergeCell ref="H228:I228"/>
    <mergeCell ref="H229:I229"/>
    <mergeCell ref="F228:G228"/>
    <mergeCell ref="F229:G229"/>
    <mergeCell ref="A216:C216"/>
    <mergeCell ref="D216:E216"/>
    <mergeCell ref="L224:M224"/>
    <mergeCell ref="L225:M225"/>
    <mergeCell ref="H223:I223"/>
    <mergeCell ref="J227:K227"/>
    <mergeCell ref="F223:G223"/>
    <mergeCell ref="F224:G224"/>
    <mergeCell ref="F225:G225"/>
    <mergeCell ref="J223:K223"/>
    <mergeCell ref="L221:M221"/>
    <mergeCell ref="A222:E222"/>
    <mergeCell ref="A223:E223"/>
    <mergeCell ref="F222:G222"/>
    <mergeCell ref="H222:I222"/>
    <mergeCell ref="L223:M223"/>
    <mergeCell ref="J222:K222"/>
    <mergeCell ref="A211:C211"/>
    <mergeCell ref="D210:E210"/>
    <mergeCell ref="D209:E209"/>
    <mergeCell ref="D211:E211"/>
    <mergeCell ref="A210:C210"/>
    <mergeCell ref="A206:C208"/>
    <mergeCell ref="D206:E208"/>
    <mergeCell ref="A209:C209"/>
    <mergeCell ref="E202:F202"/>
    <mergeCell ref="C198:D198"/>
    <mergeCell ref="G202:H202"/>
    <mergeCell ref="C185:D185"/>
    <mergeCell ref="K202:L202"/>
    <mergeCell ref="M201:N201"/>
    <mergeCell ref="C189:D192"/>
    <mergeCell ref="E189:L189"/>
    <mergeCell ref="E190:F192"/>
    <mergeCell ref="I190:J192"/>
    <mergeCell ref="H207:I208"/>
    <mergeCell ref="K194:L194"/>
    <mergeCell ref="M193:N193"/>
    <mergeCell ref="O193:P193"/>
    <mergeCell ref="C194:D194"/>
    <mergeCell ref="I195:J195"/>
    <mergeCell ref="C197:D197"/>
    <mergeCell ref="C199:D199"/>
    <mergeCell ref="A205:E205"/>
    <mergeCell ref="A200:B200"/>
    <mergeCell ref="H142:I142"/>
    <mergeCell ref="S127:U127"/>
    <mergeCell ref="T138:V138"/>
    <mergeCell ref="O143:Q143"/>
    <mergeCell ref="N127:O127"/>
    <mergeCell ref="J135:K135"/>
    <mergeCell ref="T136:V136"/>
    <mergeCell ref="T107:U107"/>
    <mergeCell ref="T108:U108"/>
    <mergeCell ref="P117:Q117"/>
    <mergeCell ref="T128:X128"/>
    <mergeCell ref="V108:W108"/>
    <mergeCell ref="S122:U123"/>
    <mergeCell ref="V109:W109"/>
    <mergeCell ref="V110:W110"/>
    <mergeCell ref="T109:U109"/>
    <mergeCell ref="T116:U116"/>
    <mergeCell ref="Z108:AA108"/>
    <mergeCell ref="V107:W107"/>
    <mergeCell ref="V106:W106"/>
    <mergeCell ref="S126:U126"/>
    <mergeCell ref="N116:O116"/>
    <mergeCell ref="O118:Q118"/>
    <mergeCell ref="P116:Q116"/>
    <mergeCell ref="T115:U115"/>
    <mergeCell ref="N117:O117"/>
    <mergeCell ref="T120:X120"/>
    <mergeCell ref="T110:U110"/>
    <mergeCell ref="P111:Q111"/>
    <mergeCell ref="P112:Q112"/>
    <mergeCell ref="V114:W114"/>
    <mergeCell ref="R114:S114"/>
    <mergeCell ref="N114:O114"/>
    <mergeCell ref="T112:U112"/>
    <mergeCell ref="X111:Y111"/>
    <mergeCell ref="T111:U111"/>
    <mergeCell ref="S124:U124"/>
    <mergeCell ref="P121:X121"/>
    <mergeCell ref="N111:O111"/>
    <mergeCell ref="V112:W112"/>
    <mergeCell ref="T101:U101"/>
    <mergeCell ref="T102:U102"/>
    <mergeCell ref="T104:U104"/>
    <mergeCell ref="X101:Y101"/>
    <mergeCell ref="X102:Y102"/>
    <mergeCell ref="Z101:AA101"/>
    <mergeCell ref="Z104:AA104"/>
    <mergeCell ref="X104:Y104"/>
    <mergeCell ref="Z103:AA103"/>
    <mergeCell ref="V99:W99"/>
    <mergeCell ref="V100:W100"/>
    <mergeCell ref="V101:W101"/>
    <mergeCell ref="V103:W103"/>
    <mergeCell ref="V104:W104"/>
    <mergeCell ref="V102:W102"/>
    <mergeCell ref="L107:M107"/>
    <mergeCell ref="P107:Q107"/>
    <mergeCell ref="L108:M108"/>
    <mergeCell ref="N109:O109"/>
    <mergeCell ref="L110:M110"/>
    <mergeCell ref="P105:Q105"/>
    <mergeCell ref="L105:M105"/>
    <mergeCell ref="N107:O107"/>
    <mergeCell ref="N106:O106"/>
    <mergeCell ref="L106:M106"/>
    <mergeCell ref="N105:O105"/>
    <mergeCell ref="L104:M104"/>
    <mergeCell ref="N101:O101"/>
    <mergeCell ref="L103:M103"/>
    <mergeCell ref="N102:O102"/>
    <mergeCell ref="N103:O103"/>
    <mergeCell ref="L101:M101"/>
    <mergeCell ref="N104:O104"/>
    <mergeCell ref="N113:O113"/>
    <mergeCell ref="T113:U113"/>
    <mergeCell ref="X112:Y112"/>
    <mergeCell ref="V111:W111"/>
    <mergeCell ref="J115:K115"/>
    <mergeCell ref="N115:O115"/>
    <mergeCell ref="P115:Q115"/>
    <mergeCell ref="X114:Y114"/>
    <mergeCell ref="P114:Q114"/>
    <mergeCell ref="T114:U114"/>
    <mergeCell ref="J111:K111"/>
    <mergeCell ref="D111:E111"/>
    <mergeCell ref="F115:G115"/>
    <mergeCell ref="H113:I113"/>
    <mergeCell ref="J112:K112"/>
    <mergeCell ref="F112:G112"/>
    <mergeCell ref="L113:M113"/>
    <mergeCell ref="L114:M114"/>
    <mergeCell ref="L115:M115"/>
    <mergeCell ref="F133:G133"/>
    <mergeCell ref="D122:F123"/>
    <mergeCell ref="H118:I118"/>
    <mergeCell ref="F116:G116"/>
    <mergeCell ref="J117:K117"/>
    <mergeCell ref="H117:I117"/>
    <mergeCell ref="A180:B180"/>
    <mergeCell ref="F149:G149"/>
    <mergeCell ref="C183:D183"/>
    <mergeCell ref="C156:F156"/>
    <mergeCell ref="E163:F163"/>
    <mergeCell ref="L152:N152"/>
    <mergeCell ref="C193:D193"/>
    <mergeCell ref="M157:N157"/>
    <mergeCell ref="K156:N156"/>
    <mergeCell ref="G156:J156"/>
    <mergeCell ref="K190:L192"/>
    <mergeCell ref="E160:F160"/>
    <mergeCell ref="C169:D169"/>
    <mergeCell ref="I185:J185"/>
    <mergeCell ref="J123:L123"/>
    <mergeCell ref="H135:I135"/>
    <mergeCell ref="L133:N133"/>
    <mergeCell ref="H133:I133"/>
    <mergeCell ref="D126:F126"/>
    <mergeCell ref="D135:E135"/>
    <mergeCell ref="K127:L127"/>
    <mergeCell ref="A226:E226"/>
    <mergeCell ref="A225:E225"/>
    <mergeCell ref="H225:I225"/>
    <mergeCell ref="A176:B176"/>
    <mergeCell ref="C157:D157"/>
    <mergeCell ref="F206:K206"/>
    <mergeCell ref="A199:B199"/>
    <mergeCell ref="A195:B195"/>
    <mergeCell ref="A194:B194"/>
    <mergeCell ref="C195:D195"/>
    <mergeCell ref="J226:K226"/>
    <mergeCell ref="J225:K225"/>
    <mergeCell ref="F226:G226"/>
    <mergeCell ref="A228:E228"/>
    <mergeCell ref="A229:E229"/>
    <mergeCell ref="F220:G220"/>
    <mergeCell ref="H220:I220"/>
    <mergeCell ref="A224:E224"/>
    <mergeCell ref="H224:I224"/>
    <mergeCell ref="A227:E227"/>
    <mergeCell ref="H213:I213"/>
    <mergeCell ref="A213:C213"/>
    <mergeCell ref="D213:E213"/>
    <mergeCell ref="A219:E220"/>
    <mergeCell ref="F219:K219"/>
    <mergeCell ref="A221:E221"/>
    <mergeCell ref="J221:K221"/>
    <mergeCell ref="F221:G221"/>
    <mergeCell ref="H221:I221"/>
    <mergeCell ref="F216:G216"/>
    <mergeCell ref="A196:B196"/>
    <mergeCell ref="A197:B197"/>
    <mergeCell ref="E198:F198"/>
    <mergeCell ref="E200:F200"/>
    <mergeCell ref="C196:D196"/>
    <mergeCell ref="C200:D200"/>
    <mergeCell ref="E197:F197"/>
    <mergeCell ref="A161:B161"/>
    <mergeCell ref="E164:F164"/>
    <mergeCell ref="A163:B163"/>
    <mergeCell ref="A169:B169"/>
    <mergeCell ref="A166:B166"/>
    <mergeCell ref="C165:D165"/>
    <mergeCell ref="E161:F161"/>
    <mergeCell ref="A162:B162"/>
    <mergeCell ref="C163:D163"/>
    <mergeCell ref="G161:H161"/>
    <mergeCell ref="A212:C212"/>
    <mergeCell ref="A188:H188"/>
    <mergeCell ref="F213:G213"/>
    <mergeCell ref="R254:S254"/>
    <mergeCell ref="A164:B164"/>
    <mergeCell ref="A198:B198"/>
    <mergeCell ref="F207:G208"/>
    <mergeCell ref="C202:D202"/>
    <mergeCell ref="A202:B202"/>
    <mergeCell ref="A265:C265"/>
    <mergeCell ref="D265:E265"/>
    <mergeCell ref="A246:E246"/>
    <mergeCell ref="C164:D164"/>
    <mergeCell ref="D262:E262"/>
    <mergeCell ref="A258:I258"/>
    <mergeCell ref="A262:C262"/>
    <mergeCell ref="A168:B168"/>
    <mergeCell ref="A179:B179"/>
    <mergeCell ref="E173:F173"/>
    <mergeCell ref="O303:P303"/>
    <mergeCell ref="Q302:R302"/>
    <mergeCell ref="M303:N303"/>
    <mergeCell ref="M297:N297"/>
    <mergeCell ref="O297:P297"/>
    <mergeCell ref="M298:N298"/>
    <mergeCell ref="T347:U347"/>
    <mergeCell ref="R341:S341"/>
    <mergeCell ref="T346:U346"/>
    <mergeCell ref="R326:S326"/>
    <mergeCell ref="R343:S343"/>
    <mergeCell ref="T345:U345"/>
    <mergeCell ref="T338:U338"/>
    <mergeCell ref="R335:S335"/>
    <mergeCell ref="R333:S333"/>
    <mergeCell ref="T341:U341"/>
    <mergeCell ref="M304:N304"/>
    <mergeCell ref="R332:S332"/>
    <mergeCell ref="T329:U330"/>
    <mergeCell ref="T340:U340"/>
    <mergeCell ref="R330:S330"/>
    <mergeCell ref="T139:V139"/>
    <mergeCell ref="Q190:R192"/>
    <mergeCell ref="U194:V194"/>
    <mergeCell ref="Q194:R194"/>
    <mergeCell ref="S194:T194"/>
    <mergeCell ref="O148:Q148"/>
    <mergeCell ref="R117:S117"/>
    <mergeCell ref="O144:Q144"/>
    <mergeCell ref="O136:Q136"/>
    <mergeCell ref="O145:Q145"/>
    <mergeCell ref="T148:V148"/>
    <mergeCell ref="V122:X123"/>
    <mergeCell ref="V117:W117"/>
    <mergeCell ref="T144:V144"/>
    <mergeCell ref="O146:Q146"/>
    <mergeCell ref="AE167:AF167"/>
    <mergeCell ref="T153:V153"/>
    <mergeCell ref="AE176:AF176"/>
    <mergeCell ref="AE175:AF175"/>
    <mergeCell ref="AE174:AF174"/>
    <mergeCell ref="U157:V157"/>
    <mergeCell ref="AE173:AF173"/>
    <mergeCell ref="AE172:AF172"/>
    <mergeCell ref="AE169:AF169"/>
    <mergeCell ref="AE163:AF163"/>
    <mergeCell ref="AG179:AH179"/>
    <mergeCell ref="AG178:AH178"/>
    <mergeCell ref="AG173:AH173"/>
    <mergeCell ref="AG164:AH164"/>
    <mergeCell ref="M159:N159"/>
    <mergeCell ref="Q158:R158"/>
    <mergeCell ref="AG168:AH168"/>
    <mergeCell ref="AE177:AF177"/>
    <mergeCell ref="AE164:AF164"/>
    <mergeCell ref="AE168:AF168"/>
    <mergeCell ref="F145:G145"/>
    <mergeCell ref="H146:I146"/>
    <mergeCell ref="H143:I143"/>
    <mergeCell ref="G157:H157"/>
    <mergeCell ref="F148:G148"/>
    <mergeCell ref="H154:I154"/>
    <mergeCell ref="F144:G144"/>
    <mergeCell ref="F147:G147"/>
    <mergeCell ref="H149:I149"/>
    <mergeCell ref="H144:I144"/>
    <mergeCell ref="H145:I145"/>
    <mergeCell ref="H147:I147"/>
    <mergeCell ref="J149:K149"/>
    <mergeCell ref="L143:N143"/>
    <mergeCell ref="H148:I148"/>
    <mergeCell ref="L146:N146"/>
    <mergeCell ref="L147:N147"/>
    <mergeCell ref="J146:K146"/>
    <mergeCell ref="J152:K152"/>
    <mergeCell ref="L148:N148"/>
    <mergeCell ref="J151:K151"/>
    <mergeCell ref="L151:N151"/>
    <mergeCell ref="L145:N145"/>
    <mergeCell ref="J148:K148"/>
    <mergeCell ref="J147:K147"/>
    <mergeCell ref="AE133:AF133"/>
    <mergeCell ref="AG133:AH133"/>
    <mergeCell ref="L142:N142"/>
    <mergeCell ref="J142:K142"/>
    <mergeCell ref="J144:K144"/>
    <mergeCell ref="J145:K145"/>
    <mergeCell ref="T135:V135"/>
    <mergeCell ref="Y133:Z133"/>
    <mergeCell ref="T117:U117"/>
    <mergeCell ref="D121:O121"/>
    <mergeCell ref="H119:I119"/>
    <mergeCell ref="X117:Y117"/>
    <mergeCell ref="AI132:AJ132"/>
    <mergeCell ref="AI133:AJ133"/>
    <mergeCell ref="AC132:AH132"/>
    <mergeCell ref="AC133:AD133"/>
    <mergeCell ref="W132:AB132"/>
    <mergeCell ref="X99:Y99"/>
    <mergeCell ref="V113:W113"/>
    <mergeCell ref="T137:V137"/>
    <mergeCell ref="Z117:AA117"/>
    <mergeCell ref="P127:R127"/>
    <mergeCell ref="P126:R126"/>
    <mergeCell ref="P125:R125"/>
    <mergeCell ref="T132:V133"/>
    <mergeCell ref="O137:Q137"/>
    <mergeCell ref="AA133:AB133"/>
    <mergeCell ref="AB114:AC114"/>
    <mergeCell ref="V105:W105"/>
    <mergeCell ref="X103:Y103"/>
    <mergeCell ref="Z102:AA102"/>
    <mergeCell ref="X105:Y105"/>
    <mergeCell ref="Z105:AA105"/>
    <mergeCell ref="Z109:AA109"/>
    <mergeCell ref="Z110:AA110"/>
    <mergeCell ref="Z111:AA111"/>
    <mergeCell ref="X110:Y110"/>
    <mergeCell ref="Y70:AA70"/>
    <mergeCell ref="AB72:AD72"/>
    <mergeCell ref="Z99:AA99"/>
    <mergeCell ref="Z106:AA106"/>
    <mergeCell ref="F105:G105"/>
    <mergeCell ref="H105:I105"/>
    <mergeCell ref="H106:I106"/>
    <mergeCell ref="P104:Q104"/>
    <mergeCell ref="X77:AD77"/>
    <mergeCell ref="V72:X72"/>
    <mergeCell ref="E59:G59"/>
    <mergeCell ref="E62:G62"/>
    <mergeCell ref="D69:F69"/>
    <mergeCell ref="N64:P64"/>
    <mergeCell ref="N63:P63"/>
    <mergeCell ref="H63:J63"/>
    <mergeCell ref="E61:G61"/>
    <mergeCell ref="G68:I68"/>
    <mergeCell ref="Z112:AA112"/>
    <mergeCell ref="X113:Y113"/>
    <mergeCell ref="R106:S106"/>
    <mergeCell ref="J113:K113"/>
    <mergeCell ref="H62:J62"/>
    <mergeCell ref="Z98:AA98"/>
    <mergeCell ref="Z100:AA100"/>
    <mergeCell ref="M69:O69"/>
    <mergeCell ref="M68:O68"/>
    <mergeCell ref="J68:L68"/>
    <mergeCell ref="K53:M53"/>
    <mergeCell ref="F49:G49"/>
    <mergeCell ref="Q52:S52"/>
    <mergeCell ref="K60:M60"/>
    <mergeCell ref="H57:J57"/>
    <mergeCell ref="K59:M59"/>
    <mergeCell ref="H60:J60"/>
    <mergeCell ref="J49:K49"/>
    <mergeCell ref="L49:M49"/>
    <mergeCell ref="K52:M52"/>
    <mergeCell ref="P46:Q46"/>
    <mergeCell ref="P48:Q48"/>
    <mergeCell ref="R47:S47"/>
    <mergeCell ref="R44:S44"/>
    <mergeCell ref="N54:P54"/>
    <mergeCell ref="N47:O47"/>
    <mergeCell ref="N48:O48"/>
    <mergeCell ref="N49:O49"/>
    <mergeCell ref="N46:O46"/>
    <mergeCell ref="T48:U48"/>
    <mergeCell ref="V48:W48"/>
    <mergeCell ref="R45:S45"/>
    <mergeCell ref="R46:S46"/>
    <mergeCell ref="R49:S49"/>
    <mergeCell ref="P44:Q44"/>
    <mergeCell ref="T47:U47"/>
    <mergeCell ref="P47:Q47"/>
    <mergeCell ref="P49:Q49"/>
    <mergeCell ref="P45:Q45"/>
    <mergeCell ref="F40:G40"/>
    <mergeCell ref="F48:G48"/>
    <mergeCell ref="H48:I48"/>
    <mergeCell ref="AE39:AG39"/>
    <mergeCell ref="AB40:AD42"/>
    <mergeCell ref="AE40:AG42"/>
    <mergeCell ref="V45:W45"/>
    <mergeCell ref="T44:U44"/>
    <mergeCell ref="T43:U43"/>
    <mergeCell ref="Z39:AA39"/>
    <mergeCell ref="AC38:AG38"/>
    <mergeCell ref="T49:U49"/>
    <mergeCell ref="V49:W49"/>
    <mergeCell ref="T45:U45"/>
    <mergeCell ref="T46:U46"/>
    <mergeCell ref="N40:O40"/>
    <mergeCell ref="X43:Y43"/>
    <mergeCell ref="X41:Y41"/>
    <mergeCell ref="AB39:AD39"/>
    <mergeCell ref="V46:W46"/>
    <mergeCell ref="H52:J52"/>
    <mergeCell ref="H49:I49"/>
    <mergeCell ref="F47:G47"/>
    <mergeCell ref="E53:G53"/>
    <mergeCell ref="A59:B60"/>
    <mergeCell ref="C60:D60"/>
    <mergeCell ref="B48:C48"/>
    <mergeCell ref="E52:G52"/>
    <mergeCell ref="E54:G54"/>
    <mergeCell ref="D49:E49"/>
    <mergeCell ref="D46:E46"/>
    <mergeCell ref="D47:E47"/>
    <mergeCell ref="D48:E48"/>
    <mergeCell ref="C64:D64"/>
    <mergeCell ref="F46:G46"/>
    <mergeCell ref="E55:G55"/>
    <mergeCell ref="C55:D55"/>
    <mergeCell ref="E58:G58"/>
    <mergeCell ref="E60:G60"/>
    <mergeCell ref="C63:D63"/>
    <mergeCell ref="A98:C98"/>
    <mergeCell ref="F97:G97"/>
    <mergeCell ref="F98:G98"/>
    <mergeCell ref="A100:C100"/>
    <mergeCell ref="D101:E101"/>
    <mergeCell ref="F101:G101"/>
    <mergeCell ref="F99:G99"/>
    <mergeCell ref="A53:B54"/>
    <mergeCell ref="B45:B47"/>
    <mergeCell ref="D71:F71"/>
    <mergeCell ref="C62:D62"/>
    <mergeCell ref="A63:B64"/>
    <mergeCell ref="A61:B62"/>
    <mergeCell ref="B49:C49"/>
    <mergeCell ref="A52:B52"/>
    <mergeCell ref="C53:D53"/>
    <mergeCell ref="C54:D54"/>
    <mergeCell ref="A34:B34"/>
    <mergeCell ref="A35:B35"/>
    <mergeCell ref="A36:B36"/>
    <mergeCell ref="A39:C39"/>
    <mergeCell ref="A38:C38"/>
    <mergeCell ref="D38:G38"/>
    <mergeCell ref="F39:G39"/>
    <mergeCell ref="D39:E39"/>
    <mergeCell ref="B40:B42"/>
    <mergeCell ref="B43:C43"/>
    <mergeCell ref="B44:C44"/>
    <mergeCell ref="D43:E43"/>
    <mergeCell ref="D41:E41"/>
    <mergeCell ref="D44:E44"/>
    <mergeCell ref="D42:E42"/>
    <mergeCell ref="D40:E40"/>
    <mergeCell ref="D137:E137"/>
    <mergeCell ref="A33:D33"/>
    <mergeCell ref="G125:I125"/>
    <mergeCell ref="G126:I126"/>
    <mergeCell ref="K125:L125"/>
    <mergeCell ref="K126:L126"/>
    <mergeCell ref="J47:K47"/>
    <mergeCell ref="J110:K110"/>
    <mergeCell ref="A40:A44"/>
    <mergeCell ref="J108:K108"/>
    <mergeCell ref="N112:O112"/>
    <mergeCell ref="H137:I137"/>
    <mergeCell ref="J143:K143"/>
    <mergeCell ref="J137:K137"/>
    <mergeCell ref="J139:K139"/>
    <mergeCell ref="D140:E140"/>
    <mergeCell ref="F141:G141"/>
    <mergeCell ref="F142:G142"/>
    <mergeCell ref="J138:K138"/>
    <mergeCell ref="J141:K141"/>
    <mergeCell ref="O147:Q147"/>
    <mergeCell ref="R109:S109"/>
    <mergeCell ref="N99:O99"/>
    <mergeCell ref="J100:K100"/>
    <mergeCell ref="J101:K101"/>
    <mergeCell ref="L99:M99"/>
    <mergeCell ref="N100:O100"/>
    <mergeCell ref="L100:M100"/>
    <mergeCell ref="R100:S100"/>
    <mergeCell ref="P100:Q100"/>
    <mergeCell ref="L98:M98"/>
    <mergeCell ref="J98:K98"/>
    <mergeCell ref="A107:C107"/>
    <mergeCell ref="H101:I101"/>
    <mergeCell ref="J106:K106"/>
    <mergeCell ref="J105:K105"/>
    <mergeCell ref="J99:K99"/>
    <mergeCell ref="J104:K104"/>
    <mergeCell ref="A101:C101"/>
    <mergeCell ref="J103:K103"/>
    <mergeCell ref="A104:C104"/>
    <mergeCell ref="D102:E102"/>
    <mergeCell ref="F103:G103"/>
    <mergeCell ref="D99:E99"/>
    <mergeCell ref="D100:E100"/>
    <mergeCell ref="D103:E103"/>
    <mergeCell ref="A99:C99"/>
    <mergeCell ref="F102:G102"/>
    <mergeCell ref="A102:C102"/>
    <mergeCell ref="A103:C103"/>
    <mergeCell ref="H98:I98"/>
    <mergeCell ref="H100:I100"/>
    <mergeCell ref="H99:I99"/>
    <mergeCell ref="F100:G100"/>
    <mergeCell ref="D98:E98"/>
    <mergeCell ref="D109:E109"/>
    <mergeCell ref="H102:I102"/>
    <mergeCell ref="J102:K102"/>
    <mergeCell ref="H103:I103"/>
    <mergeCell ref="H107:I107"/>
    <mergeCell ref="F106:G106"/>
    <mergeCell ref="F104:G104"/>
    <mergeCell ref="J109:K109"/>
    <mergeCell ref="L111:M111"/>
    <mergeCell ref="R116:S116"/>
    <mergeCell ref="P113:Q113"/>
    <mergeCell ref="F114:G114"/>
    <mergeCell ref="H108:I108"/>
    <mergeCell ref="R108:S108"/>
    <mergeCell ref="F111:G111"/>
    <mergeCell ref="F109:G109"/>
    <mergeCell ref="F110:G110"/>
    <mergeCell ref="D104:E104"/>
    <mergeCell ref="D106:E106"/>
    <mergeCell ref="D112:E112"/>
    <mergeCell ref="D108:E108"/>
    <mergeCell ref="F108:G108"/>
    <mergeCell ref="F107:G107"/>
    <mergeCell ref="D107:E107"/>
    <mergeCell ref="D110:E110"/>
    <mergeCell ref="P122:R123"/>
    <mergeCell ref="L119:N119"/>
    <mergeCell ref="P109:Q109"/>
    <mergeCell ref="H111:I111"/>
    <mergeCell ref="H112:I112"/>
    <mergeCell ref="H110:I110"/>
    <mergeCell ref="R113:S113"/>
    <mergeCell ref="L112:M112"/>
    <mergeCell ref="O119:Q119"/>
    <mergeCell ref="H109:I109"/>
    <mergeCell ref="P74:R74"/>
    <mergeCell ref="X116:Y116"/>
    <mergeCell ref="R107:S107"/>
    <mergeCell ref="V116:W116"/>
    <mergeCell ref="V115:W115"/>
    <mergeCell ref="X109:Y109"/>
    <mergeCell ref="X115:Y115"/>
    <mergeCell ref="P99:Q99"/>
    <mergeCell ref="R115:S115"/>
    <mergeCell ref="P110:Q110"/>
    <mergeCell ref="O141:Q141"/>
    <mergeCell ref="N110:O110"/>
    <mergeCell ref="N126:O126"/>
    <mergeCell ref="L141:N141"/>
    <mergeCell ref="J107:K107"/>
    <mergeCell ref="M131:Q131"/>
    <mergeCell ref="J118:K118"/>
    <mergeCell ref="J133:K133"/>
    <mergeCell ref="M123:O123"/>
    <mergeCell ref="P108:Q108"/>
    <mergeCell ref="T99:U99"/>
    <mergeCell ref="V73:X73"/>
    <mergeCell ref="R97:S97"/>
    <mergeCell ref="L109:M109"/>
    <mergeCell ref="R98:S98"/>
    <mergeCell ref="T98:U98"/>
    <mergeCell ref="N80:P80"/>
    <mergeCell ref="S74:U74"/>
    <mergeCell ref="S73:U73"/>
    <mergeCell ref="P73:R73"/>
    <mergeCell ref="S76:U76"/>
    <mergeCell ref="N83:P83"/>
    <mergeCell ref="N84:P84"/>
    <mergeCell ref="N98:O98"/>
    <mergeCell ref="T97:U97"/>
    <mergeCell ref="J96:O96"/>
    <mergeCell ref="H84:J84"/>
    <mergeCell ref="N85:P85"/>
    <mergeCell ref="P97:Q97"/>
    <mergeCell ref="P98:Q98"/>
    <mergeCell ref="AB71:AD71"/>
    <mergeCell ref="Y75:AA75"/>
    <mergeCell ref="J72:L72"/>
    <mergeCell ref="P71:R71"/>
    <mergeCell ref="AB74:AD74"/>
    <mergeCell ref="S72:U72"/>
    <mergeCell ref="V74:X74"/>
    <mergeCell ref="P72:R72"/>
    <mergeCell ref="S75:U75"/>
    <mergeCell ref="P75:R75"/>
    <mergeCell ref="S70:U70"/>
    <mergeCell ref="S71:U71"/>
    <mergeCell ref="AB73:AD73"/>
    <mergeCell ref="AB75:AD75"/>
    <mergeCell ref="V75:X75"/>
    <mergeCell ref="AB70:AD70"/>
    <mergeCell ref="V71:X71"/>
    <mergeCell ref="V70:X70"/>
    <mergeCell ref="Y71:AA71"/>
    <mergeCell ref="Y72:AA72"/>
    <mergeCell ref="J75:L75"/>
    <mergeCell ref="C59:D59"/>
    <mergeCell ref="A68:C68"/>
    <mergeCell ref="A57:B58"/>
    <mergeCell ref="C57:D57"/>
    <mergeCell ref="C58:D58"/>
    <mergeCell ref="A71:C71"/>
    <mergeCell ref="D72:F72"/>
    <mergeCell ref="E63:G63"/>
    <mergeCell ref="G72:I72"/>
    <mergeCell ref="A45:A49"/>
    <mergeCell ref="A55:B56"/>
    <mergeCell ref="C52:D52"/>
    <mergeCell ref="C56:D56"/>
    <mergeCell ref="D45:E45"/>
    <mergeCell ref="N44:O44"/>
    <mergeCell ref="H45:I45"/>
    <mergeCell ref="N45:O45"/>
    <mergeCell ref="H44:I44"/>
    <mergeCell ref="L46:M46"/>
    <mergeCell ref="H46:I46"/>
    <mergeCell ref="V69:X69"/>
    <mergeCell ref="Q60:S60"/>
    <mergeCell ref="R48:S48"/>
    <mergeCell ref="N52:P52"/>
    <mergeCell ref="P69:R69"/>
    <mergeCell ref="H64:J64"/>
    <mergeCell ref="K64:M64"/>
    <mergeCell ref="P68:R68"/>
    <mergeCell ref="L48:M48"/>
    <mergeCell ref="M72:O72"/>
    <mergeCell ref="F41:G41"/>
    <mergeCell ref="F42:G42"/>
    <mergeCell ref="F43:G43"/>
    <mergeCell ref="F44:G44"/>
    <mergeCell ref="H47:I47"/>
    <mergeCell ref="J46:K46"/>
    <mergeCell ref="G70:I70"/>
    <mergeCell ref="E64:G64"/>
    <mergeCell ref="L45:M45"/>
    <mergeCell ref="F45:G45"/>
    <mergeCell ref="J70:L70"/>
    <mergeCell ref="J71:L71"/>
    <mergeCell ref="H59:J59"/>
    <mergeCell ref="J69:L69"/>
    <mergeCell ref="P70:R70"/>
    <mergeCell ref="M70:O70"/>
    <mergeCell ref="M71:O71"/>
    <mergeCell ref="A67:G67"/>
    <mergeCell ref="H61:J61"/>
    <mergeCell ref="J41:K41"/>
    <mergeCell ref="J42:K42"/>
    <mergeCell ref="J43:K43"/>
    <mergeCell ref="J45:K45"/>
    <mergeCell ref="L47:M47"/>
    <mergeCell ref="H53:J53"/>
    <mergeCell ref="J44:K44"/>
    <mergeCell ref="H42:I42"/>
    <mergeCell ref="H43:I43"/>
    <mergeCell ref="L44:M44"/>
    <mergeCell ref="P39:Q39"/>
    <mergeCell ref="R39:S39"/>
    <mergeCell ref="P40:Q40"/>
    <mergeCell ref="R40:S40"/>
    <mergeCell ref="L43:M43"/>
    <mergeCell ref="L41:M41"/>
    <mergeCell ref="L42:M42"/>
    <mergeCell ref="N42:O42"/>
    <mergeCell ref="N43:O43"/>
    <mergeCell ref="N41:O41"/>
    <mergeCell ref="T40:U40"/>
    <mergeCell ref="Z41:AA41"/>
    <mergeCell ref="T41:U41"/>
    <mergeCell ref="X40:Y40"/>
    <mergeCell ref="H39:I39"/>
    <mergeCell ref="J39:K39"/>
    <mergeCell ref="L39:M39"/>
    <mergeCell ref="N39:O39"/>
    <mergeCell ref="T39:U39"/>
    <mergeCell ref="R41:S41"/>
    <mergeCell ref="Z40:AA40"/>
    <mergeCell ref="X39:Y39"/>
    <mergeCell ref="V44:W44"/>
    <mergeCell ref="V39:W39"/>
    <mergeCell ref="V43:W43"/>
    <mergeCell ref="V40:W40"/>
    <mergeCell ref="V41:W41"/>
    <mergeCell ref="Z44:AA44"/>
    <mergeCell ref="V42:W42"/>
    <mergeCell ref="Z42:AA42"/>
    <mergeCell ref="P42:Q42"/>
    <mergeCell ref="AE43:AG43"/>
    <mergeCell ref="AE44:AG44"/>
    <mergeCell ref="AB43:AD43"/>
    <mergeCell ref="AB44:AD44"/>
    <mergeCell ref="R43:S43"/>
    <mergeCell ref="R42:S42"/>
    <mergeCell ref="Z43:AA43"/>
    <mergeCell ref="X42:Y42"/>
    <mergeCell ref="X44:Y44"/>
    <mergeCell ref="T42:U42"/>
    <mergeCell ref="Z45:AA45"/>
    <mergeCell ref="AC54:AE54"/>
    <mergeCell ref="AB48:AD48"/>
    <mergeCell ref="Z49:AA49"/>
    <mergeCell ref="Z54:AB54"/>
    <mergeCell ref="X47:Y47"/>
    <mergeCell ref="X45:Y45"/>
    <mergeCell ref="V47:W47"/>
    <mergeCell ref="T52:V52"/>
    <mergeCell ref="AE45:AG47"/>
    <mergeCell ref="AC52:AE52"/>
    <mergeCell ref="Z47:AA47"/>
    <mergeCell ref="Z46:AA46"/>
    <mergeCell ref="Z48:AA48"/>
    <mergeCell ref="AE48:AG48"/>
    <mergeCell ref="AE49:AG49"/>
    <mergeCell ref="AB45:AD47"/>
    <mergeCell ref="AB49:AD49"/>
    <mergeCell ref="X48:Y48"/>
    <mergeCell ref="Z53:AB53"/>
    <mergeCell ref="W53:Y53"/>
    <mergeCell ref="X49:Y49"/>
    <mergeCell ref="Z52:AB52"/>
    <mergeCell ref="AF52:AH52"/>
    <mergeCell ref="Y69:AA69"/>
    <mergeCell ref="AC57:AE57"/>
    <mergeCell ref="AF53:AH53"/>
    <mergeCell ref="AF54:AH54"/>
    <mergeCell ref="AF51:AH51"/>
    <mergeCell ref="AC53:AE53"/>
    <mergeCell ref="AC63:AE63"/>
    <mergeCell ref="Z56:AB56"/>
    <mergeCell ref="Z57:AB57"/>
    <mergeCell ref="Z58:AB58"/>
    <mergeCell ref="W56:Y56"/>
    <mergeCell ref="AB68:AD68"/>
    <mergeCell ref="W63:Y63"/>
    <mergeCell ref="AC64:AE64"/>
    <mergeCell ref="Z61:AB61"/>
    <mergeCell ref="W62:Y62"/>
    <mergeCell ref="Z64:AB64"/>
    <mergeCell ref="T60:V60"/>
    <mergeCell ref="W58:Y58"/>
    <mergeCell ref="W61:Y61"/>
    <mergeCell ref="T62:V62"/>
    <mergeCell ref="T64:V64"/>
    <mergeCell ref="T63:V63"/>
    <mergeCell ref="S69:U69"/>
    <mergeCell ref="W64:Y64"/>
    <mergeCell ref="Z62:AB62"/>
    <mergeCell ref="Z63:AB63"/>
    <mergeCell ref="Y68:AA68"/>
    <mergeCell ref="Z55:AB55"/>
    <mergeCell ref="T56:V56"/>
    <mergeCell ref="W57:Y57"/>
    <mergeCell ref="T59:V59"/>
    <mergeCell ref="AB69:AD69"/>
    <mergeCell ref="T58:V58"/>
    <mergeCell ref="S68:U68"/>
    <mergeCell ref="Q64:S64"/>
    <mergeCell ref="T61:V61"/>
    <mergeCell ref="Q61:S61"/>
    <mergeCell ref="W52:Y52"/>
    <mergeCell ref="Q54:S54"/>
    <mergeCell ref="T53:V53"/>
    <mergeCell ref="N62:P62"/>
    <mergeCell ref="N59:P59"/>
    <mergeCell ref="K54:M54"/>
    <mergeCell ref="H56:J56"/>
    <mergeCell ref="N56:P56"/>
    <mergeCell ref="K62:M62"/>
    <mergeCell ref="N55:P55"/>
    <mergeCell ref="K55:M55"/>
    <mergeCell ref="N60:P60"/>
    <mergeCell ref="N61:P61"/>
    <mergeCell ref="L40:M40"/>
    <mergeCell ref="K57:M57"/>
    <mergeCell ref="H40:I40"/>
    <mergeCell ref="H41:I41"/>
    <mergeCell ref="T55:V55"/>
    <mergeCell ref="W55:Y55"/>
    <mergeCell ref="W54:Y54"/>
    <mergeCell ref="T54:V54"/>
    <mergeCell ref="T57:V57"/>
    <mergeCell ref="X46:Y46"/>
    <mergeCell ref="P41:Q41"/>
    <mergeCell ref="P43:Q43"/>
    <mergeCell ref="J48:K48"/>
    <mergeCell ref="Q62:S62"/>
    <mergeCell ref="Q56:S56"/>
    <mergeCell ref="K63:M63"/>
    <mergeCell ref="K61:M61"/>
    <mergeCell ref="Q58:S58"/>
    <mergeCell ref="Q59:S59"/>
    <mergeCell ref="Q63:S63"/>
    <mergeCell ref="Q55:S55"/>
    <mergeCell ref="Q57:S57"/>
    <mergeCell ref="N57:P57"/>
    <mergeCell ref="N58:P58"/>
    <mergeCell ref="Q53:S53"/>
    <mergeCell ref="H54:J54"/>
    <mergeCell ref="K56:M56"/>
    <mergeCell ref="K58:M58"/>
    <mergeCell ref="N53:P53"/>
    <mergeCell ref="H58:J58"/>
    <mergeCell ref="H34:I34"/>
    <mergeCell ref="H35:I35"/>
    <mergeCell ref="H36:I36"/>
    <mergeCell ref="J35:N35"/>
    <mergeCell ref="J36:N36"/>
    <mergeCell ref="C61:D61"/>
    <mergeCell ref="E56:G56"/>
    <mergeCell ref="E57:G57"/>
    <mergeCell ref="H55:J55"/>
    <mergeCell ref="J40:K40"/>
    <mergeCell ref="A72:C72"/>
    <mergeCell ref="G71:I71"/>
    <mergeCell ref="A70:C70"/>
    <mergeCell ref="A69:C69"/>
    <mergeCell ref="D68:F68"/>
    <mergeCell ref="G69:I69"/>
    <mergeCell ref="D70:F70"/>
    <mergeCell ref="D73:F73"/>
    <mergeCell ref="D96:I96"/>
    <mergeCell ref="A94:C94"/>
    <mergeCell ref="M75:O75"/>
    <mergeCell ref="M74:O74"/>
    <mergeCell ref="A74:C74"/>
    <mergeCell ref="M73:O73"/>
    <mergeCell ref="J73:L73"/>
    <mergeCell ref="N81:P81"/>
    <mergeCell ref="A95:G95"/>
    <mergeCell ref="A73:C73"/>
    <mergeCell ref="N82:P82"/>
    <mergeCell ref="A76:C76"/>
    <mergeCell ref="D76:F76"/>
    <mergeCell ref="G76:I76"/>
    <mergeCell ref="A75:C75"/>
    <mergeCell ref="H81:J81"/>
    <mergeCell ref="P76:R76"/>
    <mergeCell ref="J76:L76"/>
    <mergeCell ref="M76:O76"/>
    <mergeCell ref="N97:O97"/>
    <mergeCell ref="L97:M97"/>
    <mergeCell ref="J97:K97"/>
    <mergeCell ref="A79:G79"/>
    <mergeCell ref="E80:G80"/>
    <mergeCell ref="D97:E97"/>
    <mergeCell ref="A96:C97"/>
    <mergeCell ref="K82:M82"/>
    <mergeCell ref="K83:M83"/>
    <mergeCell ref="K84:M84"/>
    <mergeCell ref="D136:E136"/>
    <mergeCell ref="F136:G136"/>
    <mergeCell ref="H136:I136"/>
    <mergeCell ref="F135:G135"/>
    <mergeCell ref="J140:K140"/>
    <mergeCell ref="D74:F74"/>
    <mergeCell ref="J74:L74"/>
    <mergeCell ref="D75:F75"/>
    <mergeCell ref="D113:E113"/>
    <mergeCell ref="H104:I104"/>
    <mergeCell ref="A139:C139"/>
    <mergeCell ref="A138:C138"/>
    <mergeCell ref="A141:C141"/>
    <mergeCell ref="L138:N138"/>
    <mergeCell ref="H138:I138"/>
    <mergeCell ref="H139:I139"/>
    <mergeCell ref="A140:C140"/>
    <mergeCell ref="D138:E138"/>
    <mergeCell ref="L139:N139"/>
    <mergeCell ref="D141:E141"/>
    <mergeCell ref="F137:G137"/>
    <mergeCell ref="D139:E139"/>
    <mergeCell ref="A110:C110"/>
    <mergeCell ref="A111:C111"/>
    <mergeCell ref="A112:C112"/>
    <mergeCell ref="A116:C116"/>
    <mergeCell ref="A132:C133"/>
    <mergeCell ref="A136:C136"/>
    <mergeCell ref="A137:C137"/>
    <mergeCell ref="A124:C124"/>
    <mergeCell ref="A127:C127"/>
    <mergeCell ref="A135:C135"/>
    <mergeCell ref="A126:C126"/>
    <mergeCell ref="A125:C125"/>
    <mergeCell ref="D132:E133"/>
    <mergeCell ref="G127:I127"/>
    <mergeCell ref="D119:E119"/>
    <mergeCell ref="D116:E116"/>
    <mergeCell ref="F117:G117"/>
    <mergeCell ref="A118:C118"/>
    <mergeCell ref="A119:C119"/>
    <mergeCell ref="A120:L120"/>
    <mergeCell ref="A117:C117"/>
    <mergeCell ref="L116:M116"/>
    <mergeCell ref="L118:N118"/>
    <mergeCell ref="F119:G119"/>
    <mergeCell ref="A121:C123"/>
    <mergeCell ref="D125:F125"/>
    <mergeCell ref="A113:C113"/>
    <mergeCell ref="A131:H131"/>
    <mergeCell ref="D127:F127"/>
    <mergeCell ref="F113:G113"/>
    <mergeCell ref="D117:E117"/>
    <mergeCell ref="G122:I123"/>
    <mergeCell ref="D115:E115"/>
    <mergeCell ref="F118:G118"/>
    <mergeCell ref="A114:C114"/>
    <mergeCell ref="A115:C115"/>
    <mergeCell ref="J116:K116"/>
    <mergeCell ref="L117:M117"/>
    <mergeCell ref="H114:I114"/>
    <mergeCell ref="H115:I115"/>
    <mergeCell ref="D114:E114"/>
    <mergeCell ref="H116:I116"/>
    <mergeCell ref="O149:Q149"/>
    <mergeCell ref="H150:I150"/>
    <mergeCell ref="I157:J157"/>
    <mergeCell ref="H152:I152"/>
    <mergeCell ref="D149:E149"/>
    <mergeCell ref="O152:Q152"/>
    <mergeCell ref="O151:Q151"/>
    <mergeCell ref="J153:Q153"/>
    <mergeCell ref="F152:G152"/>
    <mergeCell ref="H151:I151"/>
    <mergeCell ref="D142:E142"/>
    <mergeCell ref="AG165:AH165"/>
    <mergeCell ref="AG167:AH167"/>
    <mergeCell ref="AE160:AF160"/>
    <mergeCell ref="AG160:AH160"/>
    <mergeCell ref="AG162:AH162"/>
    <mergeCell ref="AG163:AH163"/>
    <mergeCell ref="AE161:AF161"/>
    <mergeCell ref="AE162:AF162"/>
    <mergeCell ref="F151:G151"/>
    <mergeCell ref="AG174:AH174"/>
    <mergeCell ref="AG176:AH176"/>
    <mergeCell ref="AG175:AH175"/>
    <mergeCell ref="AG172:AH172"/>
    <mergeCell ref="AG170:AH170"/>
    <mergeCell ref="AG169:AH169"/>
    <mergeCell ref="AG171:AH171"/>
    <mergeCell ref="AE171:AF171"/>
    <mergeCell ref="AE170:AF170"/>
    <mergeCell ref="D154:E154"/>
    <mergeCell ref="G160:H160"/>
    <mergeCell ref="K159:L159"/>
    <mergeCell ref="A158:B158"/>
    <mergeCell ref="C162:D162"/>
    <mergeCell ref="E162:F162"/>
    <mergeCell ref="K157:L157"/>
    <mergeCell ref="M158:N158"/>
    <mergeCell ref="AE178:AF178"/>
    <mergeCell ref="AE166:AF166"/>
    <mergeCell ref="AE165:AF165"/>
    <mergeCell ref="O158:P158"/>
    <mergeCell ref="O159:P159"/>
    <mergeCell ref="K158:L158"/>
    <mergeCell ref="K161:L161"/>
    <mergeCell ref="K162:L162"/>
    <mergeCell ref="K177:L177"/>
    <mergeCell ref="K169:L169"/>
    <mergeCell ref="A147:C147"/>
    <mergeCell ref="D144:E144"/>
    <mergeCell ref="A144:C144"/>
    <mergeCell ref="A145:C145"/>
    <mergeCell ref="D145:E145"/>
    <mergeCell ref="A146:C146"/>
    <mergeCell ref="A142:C142"/>
    <mergeCell ref="D143:E143"/>
    <mergeCell ref="D148:E148"/>
    <mergeCell ref="D147:E147"/>
    <mergeCell ref="D146:E146"/>
    <mergeCell ref="A160:B160"/>
    <mergeCell ref="A159:B159"/>
    <mergeCell ref="A143:C143"/>
    <mergeCell ref="A148:C148"/>
    <mergeCell ref="A149:C149"/>
    <mergeCell ref="G162:H162"/>
    <mergeCell ref="O157:P157"/>
    <mergeCell ref="I159:J159"/>
    <mergeCell ref="I160:J160"/>
    <mergeCell ref="A150:C150"/>
    <mergeCell ref="A151:C151"/>
    <mergeCell ref="D151:E151"/>
    <mergeCell ref="A155:H155"/>
    <mergeCell ref="F154:G154"/>
    <mergeCell ref="G159:H159"/>
    <mergeCell ref="G158:H158"/>
    <mergeCell ref="I158:J158"/>
    <mergeCell ref="A156:B157"/>
    <mergeCell ref="E165:F165"/>
    <mergeCell ref="C167:D167"/>
    <mergeCell ref="E167:F167"/>
    <mergeCell ref="A167:B167"/>
    <mergeCell ref="I163:J163"/>
    <mergeCell ref="I164:J164"/>
    <mergeCell ref="I167:J167"/>
    <mergeCell ref="D150:E150"/>
    <mergeCell ref="D152:E152"/>
    <mergeCell ref="E159:F159"/>
    <mergeCell ref="A152:C152"/>
    <mergeCell ref="C159:D159"/>
    <mergeCell ref="A165:B165"/>
    <mergeCell ref="A153:C153"/>
    <mergeCell ref="E158:F158"/>
    <mergeCell ref="C160:D160"/>
    <mergeCell ref="C161:D161"/>
    <mergeCell ref="A182:B182"/>
    <mergeCell ref="A181:B181"/>
    <mergeCell ref="A178:B178"/>
    <mergeCell ref="A170:B170"/>
    <mergeCell ref="A171:B171"/>
    <mergeCell ref="A172:B172"/>
    <mergeCell ref="A173:B173"/>
    <mergeCell ref="A177:B177"/>
    <mergeCell ref="A175:B175"/>
    <mergeCell ref="A174:B174"/>
    <mergeCell ref="AE185:AF185"/>
    <mergeCell ref="K183:L183"/>
    <mergeCell ref="K185:L185"/>
    <mergeCell ref="M185:N185"/>
    <mergeCell ref="O184:P184"/>
    <mergeCell ref="U184:V184"/>
    <mergeCell ref="Y183:Z183"/>
    <mergeCell ref="AE183:AF183"/>
    <mergeCell ref="AA184:AB184"/>
    <mergeCell ref="W183:X183"/>
    <mergeCell ref="A183:B183"/>
    <mergeCell ref="A184:B184"/>
    <mergeCell ref="G184:H184"/>
    <mergeCell ref="Q184:R184"/>
    <mergeCell ref="AA183:AB183"/>
    <mergeCell ref="M183:N183"/>
    <mergeCell ref="W184:X184"/>
    <mergeCell ref="G190:H192"/>
    <mergeCell ref="O190:P192"/>
    <mergeCell ref="M190:N192"/>
    <mergeCell ref="A185:B185"/>
    <mergeCell ref="E185:F185"/>
    <mergeCell ref="A189:B192"/>
    <mergeCell ref="M189:T189"/>
    <mergeCell ref="Q185:R185"/>
    <mergeCell ref="O185:P185"/>
    <mergeCell ref="Y193:Z193"/>
    <mergeCell ref="A193:B193"/>
    <mergeCell ref="W193:X193"/>
    <mergeCell ref="U193:V193"/>
    <mergeCell ref="A187:F187"/>
    <mergeCell ref="U190:V192"/>
    <mergeCell ref="I193:J193"/>
    <mergeCell ref="W190:X192"/>
    <mergeCell ref="Q193:R193"/>
    <mergeCell ref="S193:T193"/>
    <mergeCell ref="AA190:AB192"/>
    <mergeCell ref="AE193:AF193"/>
    <mergeCell ref="AG190:AH192"/>
    <mergeCell ref="AA193:AB193"/>
    <mergeCell ref="AG193:AH193"/>
    <mergeCell ref="AC190:AD192"/>
    <mergeCell ref="AE190:AF192"/>
    <mergeCell ref="AC193:AD193"/>
    <mergeCell ref="G193:H193"/>
    <mergeCell ref="G194:H194"/>
    <mergeCell ref="I194:J194"/>
    <mergeCell ref="K193:L193"/>
    <mergeCell ref="O194:P194"/>
    <mergeCell ref="E199:F199"/>
    <mergeCell ref="E193:F193"/>
    <mergeCell ref="E194:F194"/>
    <mergeCell ref="E195:F195"/>
    <mergeCell ref="E196:F196"/>
    <mergeCell ref="I198:J198"/>
    <mergeCell ref="I199:J199"/>
    <mergeCell ref="I200:J200"/>
    <mergeCell ref="I202:J202"/>
    <mergeCell ref="G198:H198"/>
    <mergeCell ref="G199:H199"/>
    <mergeCell ref="G200:H200"/>
    <mergeCell ref="K195:L195"/>
    <mergeCell ref="K196:L196"/>
    <mergeCell ref="K198:L198"/>
    <mergeCell ref="K199:L199"/>
    <mergeCell ref="K197:L197"/>
    <mergeCell ref="G196:H196"/>
    <mergeCell ref="G197:H197"/>
    <mergeCell ref="G195:H195"/>
    <mergeCell ref="I196:J196"/>
    <mergeCell ref="I197:J197"/>
    <mergeCell ref="Q197:R197"/>
    <mergeCell ref="Q198:R198"/>
    <mergeCell ref="Q199:R199"/>
    <mergeCell ref="O200:P200"/>
    <mergeCell ref="K200:L200"/>
    <mergeCell ref="M198:N198"/>
    <mergeCell ref="M197:N197"/>
    <mergeCell ref="M200:N200"/>
    <mergeCell ref="Q200:R200"/>
    <mergeCell ref="O195:P195"/>
    <mergeCell ref="O196:P196"/>
    <mergeCell ref="O197:P197"/>
    <mergeCell ref="Q195:R195"/>
    <mergeCell ref="Q196:R196"/>
    <mergeCell ref="U199:V199"/>
    <mergeCell ref="O198:P198"/>
    <mergeCell ref="O199:P199"/>
    <mergeCell ref="U198:V198"/>
    <mergeCell ref="U195:V195"/>
    <mergeCell ref="S195:T195"/>
    <mergeCell ref="S196:T196"/>
    <mergeCell ref="S199:T199"/>
    <mergeCell ref="S198:T198"/>
    <mergeCell ref="S197:T197"/>
    <mergeCell ref="U200:V200"/>
    <mergeCell ref="U197:V197"/>
    <mergeCell ref="U196:V196"/>
    <mergeCell ref="S200:T200"/>
    <mergeCell ref="Y195:Z195"/>
    <mergeCell ref="Y196:Z196"/>
    <mergeCell ref="Y197:Z197"/>
    <mergeCell ref="W194:X194"/>
    <mergeCell ref="Y198:Z198"/>
    <mergeCell ref="W195:X195"/>
    <mergeCell ref="W196:X196"/>
    <mergeCell ref="AC194:AD194"/>
    <mergeCell ref="AC195:AD195"/>
    <mergeCell ref="AC196:AD196"/>
    <mergeCell ref="AA197:AB197"/>
    <mergeCell ref="AA198:AB198"/>
    <mergeCell ref="AA194:AB194"/>
    <mergeCell ref="AC198:AD198"/>
    <mergeCell ref="AI196:AJ196"/>
    <mergeCell ref="AG197:AH197"/>
    <mergeCell ref="AE198:AF198"/>
    <mergeCell ref="AI199:AJ199"/>
    <mergeCell ref="AE195:AF195"/>
    <mergeCell ref="AE196:AF196"/>
    <mergeCell ref="AI195:AJ195"/>
    <mergeCell ref="AG196:AH196"/>
    <mergeCell ref="AK202:AL202"/>
    <mergeCell ref="AG199:AH199"/>
    <mergeCell ref="AA200:AB200"/>
    <mergeCell ref="AE199:AF199"/>
    <mergeCell ref="AG200:AH200"/>
    <mergeCell ref="AA195:AB195"/>
    <mergeCell ref="AA196:AB196"/>
    <mergeCell ref="AA199:AB199"/>
    <mergeCell ref="AC199:AD199"/>
    <mergeCell ref="AG195:AH195"/>
    <mergeCell ref="AK200:AL200"/>
    <mergeCell ref="AI200:AJ200"/>
    <mergeCell ref="AE197:AF197"/>
    <mergeCell ref="AK198:AL198"/>
    <mergeCell ref="AK199:AL199"/>
    <mergeCell ref="AI197:AJ197"/>
    <mergeCell ref="AI198:AJ198"/>
    <mergeCell ref="AG198:AH198"/>
    <mergeCell ref="AE200:AF200"/>
    <mergeCell ref="AK197:AL197"/>
    <mergeCell ref="O213:Q213"/>
    <mergeCell ref="W202:X202"/>
    <mergeCell ref="Y202:Z202"/>
    <mergeCell ref="O206:Q208"/>
    <mergeCell ref="O209:Q209"/>
    <mergeCell ref="R242:S242"/>
    <mergeCell ref="P222:Q222"/>
    <mergeCell ref="O210:Q210"/>
    <mergeCell ref="P220:Q220"/>
    <mergeCell ref="N229:O229"/>
    <mergeCell ref="R243:S243"/>
    <mergeCell ref="L222:M222"/>
    <mergeCell ref="L226:M226"/>
    <mergeCell ref="R241:U241"/>
    <mergeCell ref="N223:O223"/>
    <mergeCell ref="N224:O224"/>
    <mergeCell ref="P224:Q224"/>
    <mergeCell ref="P223:Q223"/>
    <mergeCell ref="P225:Q225"/>
    <mergeCell ref="N222:O222"/>
    <mergeCell ref="J212:K212"/>
    <mergeCell ref="J207:K208"/>
    <mergeCell ref="J209:K209"/>
    <mergeCell ref="Q202:R202"/>
    <mergeCell ref="AE202:AF202"/>
    <mergeCell ref="M202:N202"/>
    <mergeCell ref="O202:P202"/>
    <mergeCell ref="S202:T202"/>
    <mergeCell ref="U202:V202"/>
    <mergeCell ref="J210:K210"/>
    <mergeCell ref="R244:S244"/>
    <mergeCell ref="O214:Q214"/>
    <mergeCell ref="O215:Q215"/>
    <mergeCell ref="T221:U221"/>
    <mergeCell ref="T222:U222"/>
    <mergeCell ref="L206:N208"/>
    <mergeCell ref="L210:N210"/>
    <mergeCell ref="N220:O220"/>
    <mergeCell ref="N221:O221"/>
    <mergeCell ref="P221:Q221"/>
    <mergeCell ref="R245:S245"/>
    <mergeCell ref="R247:S247"/>
    <mergeCell ref="T250:U250"/>
    <mergeCell ref="T248:U248"/>
    <mergeCell ref="T249:U249"/>
    <mergeCell ref="N225:O225"/>
    <mergeCell ref="P250:Q250"/>
    <mergeCell ref="R246:S246"/>
    <mergeCell ref="T237:U237"/>
    <mergeCell ref="T236:U236"/>
    <mergeCell ref="X248:Y248"/>
    <mergeCell ref="X251:Y251"/>
    <mergeCell ref="R250:S250"/>
    <mergeCell ref="T251:U251"/>
    <mergeCell ref="R253:S253"/>
    <mergeCell ref="P247:Q247"/>
    <mergeCell ref="P251:Q251"/>
    <mergeCell ref="P249:Q249"/>
    <mergeCell ref="R249:S249"/>
    <mergeCell ref="V247:W247"/>
    <mergeCell ref="V253:W253"/>
    <mergeCell ref="V250:W250"/>
    <mergeCell ref="V251:W251"/>
    <mergeCell ref="X249:Y249"/>
    <mergeCell ref="X253:Y253"/>
    <mergeCell ref="X250:Y250"/>
    <mergeCell ref="P262:Q262"/>
    <mergeCell ref="R262:S262"/>
    <mergeCell ref="P261:Q261"/>
    <mergeCell ref="R248:S248"/>
    <mergeCell ref="T252:U252"/>
    <mergeCell ref="V252:W252"/>
    <mergeCell ref="R251:S251"/>
    <mergeCell ref="R261:S261"/>
    <mergeCell ref="P260:Q260"/>
    <mergeCell ref="V248:W248"/>
    <mergeCell ref="H263:I263"/>
    <mergeCell ref="F263:G263"/>
    <mergeCell ref="J264:K264"/>
    <mergeCell ref="H264:I264"/>
    <mergeCell ref="H259:K259"/>
    <mergeCell ref="H260:I260"/>
    <mergeCell ref="J261:K261"/>
    <mergeCell ref="D259:G259"/>
    <mergeCell ref="F261:G261"/>
    <mergeCell ref="D263:E263"/>
    <mergeCell ref="L259:O259"/>
    <mergeCell ref="R263:S263"/>
    <mergeCell ref="R252:S252"/>
    <mergeCell ref="N261:O261"/>
    <mergeCell ref="P259:S259"/>
    <mergeCell ref="R260:S260"/>
    <mergeCell ref="N260:O260"/>
    <mergeCell ref="L261:M261"/>
    <mergeCell ref="P252:Q252"/>
    <mergeCell ref="N254:O254"/>
    <mergeCell ref="L262:M262"/>
    <mergeCell ref="P263:Q263"/>
    <mergeCell ref="L265:M265"/>
    <mergeCell ref="J265:K265"/>
    <mergeCell ref="L264:M264"/>
    <mergeCell ref="L260:M260"/>
    <mergeCell ref="J263:K263"/>
    <mergeCell ref="J262:K262"/>
    <mergeCell ref="N264:O264"/>
    <mergeCell ref="N262:O262"/>
    <mergeCell ref="V270:W270"/>
    <mergeCell ref="T269:U269"/>
    <mergeCell ref="V269:W269"/>
    <mergeCell ref="V265:W265"/>
    <mergeCell ref="J269:K269"/>
    <mergeCell ref="P264:Q264"/>
    <mergeCell ref="P265:Q265"/>
    <mergeCell ref="P269:Q269"/>
    <mergeCell ref="T265:U265"/>
    <mergeCell ref="L268:M268"/>
    <mergeCell ref="H267:I267"/>
    <mergeCell ref="H268:I268"/>
    <mergeCell ref="F265:G265"/>
    <mergeCell ref="H265:I265"/>
    <mergeCell ref="H266:I266"/>
    <mergeCell ref="AB264:AC264"/>
    <mergeCell ref="Z266:AA266"/>
    <mergeCell ref="J268:K268"/>
    <mergeCell ref="V267:W267"/>
    <mergeCell ref="V268:W268"/>
    <mergeCell ref="Z262:AA262"/>
    <mergeCell ref="X264:Y264"/>
    <mergeCell ref="J266:K266"/>
    <mergeCell ref="L266:M266"/>
    <mergeCell ref="V262:W262"/>
    <mergeCell ref="T263:U263"/>
    <mergeCell ref="V266:W266"/>
    <mergeCell ref="V264:W264"/>
    <mergeCell ref="V263:W263"/>
    <mergeCell ref="T264:U264"/>
    <mergeCell ref="Z265:AA265"/>
    <mergeCell ref="X266:Y266"/>
    <mergeCell ref="X260:Y260"/>
    <mergeCell ref="Z260:AA260"/>
    <mergeCell ref="X267:Y267"/>
    <mergeCell ref="AB261:AC261"/>
    <mergeCell ref="AB266:AC266"/>
    <mergeCell ref="X265:Y265"/>
    <mergeCell ref="Z261:AA261"/>
    <mergeCell ref="X262:Y262"/>
    <mergeCell ref="Z264:AA264"/>
    <mergeCell ref="AB263:AC263"/>
    <mergeCell ref="AD271:AE271"/>
    <mergeCell ref="X261:Y261"/>
    <mergeCell ref="X263:Y263"/>
    <mergeCell ref="AD265:AE265"/>
    <mergeCell ref="AD263:AE263"/>
    <mergeCell ref="AD264:AE264"/>
    <mergeCell ref="Z269:AA269"/>
    <mergeCell ref="Z267:AA267"/>
    <mergeCell ref="AF271:AG271"/>
    <mergeCell ref="AH271:AI271"/>
    <mergeCell ref="X270:Y270"/>
    <mergeCell ref="AB260:AC260"/>
    <mergeCell ref="AB262:AC262"/>
    <mergeCell ref="AD262:AE262"/>
    <mergeCell ref="AH268:AI268"/>
    <mergeCell ref="AF264:AG264"/>
    <mergeCell ref="AD266:AE266"/>
    <mergeCell ref="AB265:AC265"/>
    <mergeCell ref="Z271:AA271"/>
    <mergeCell ref="AB271:AC271"/>
    <mergeCell ref="AB270:AC270"/>
    <mergeCell ref="Z270:AA270"/>
    <mergeCell ref="AD268:AE268"/>
    <mergeCell ref="X268:Y268"/>
    <mergeCell ref="X271:Y271"/>
    <mergeCell ref="P311:Q311"/>
    <mergeCell ref="R311:S311"/>
    <mergeCell ref="X312:Y312"/>
    <mergeCell ref="Z312:AA312"/>
    <mergeCell ref="P312:Q312"/>
    <mergeCell ref="T311:U311"/>
    <mergeCell ref="T312:U312"/>
    <mergeCell ref="V312:W312"/>
    <mergeCell ref="V311:W311"/>
    <mergeCell ref="P310:W310"/>
    <mergeCell ref="D324:G324"/>
    <mergeCell ref="D319:G319"/>
    <mergeCell ref="D321:G321"/>
    <mergeCell ref="X259:AA259"/>
    <mergeCell ref="Z263:AA263"/>
    <mergeCell ref="H324:I324"/>
    <mergeCell ref="H322:I322"/>
    <mergeCell ref="H320:I320"/>
    <mergeCell ref="H319:I319"/>
    <mergeCell ref="A317:C317"/>
    <mergeCell ref="H315:I315"/>
    <mergeCell ref="H316:I316"/>
    <mergeCell ref="H317:I317"/>
    <mergeCell ref="D317:G317"/>
    <mergeCell ref="D312:G312"/>
    <mergeCell ref="A318:C318"/>
    <mergeCell ref="A312:C312"/>
    <mergeCell ref="A313:C313"/>
    <mergeCell ref="A314:C314"/>
    <mergeCell ref="A315:C315"/>
    <mergeCell ref="H323:I323"/>
    <mergeCell ref="D318:G318"/>
    <mergeCell ref="D320:G320"/>
    <mergeCell ref="D322:G322"/>
    <mergeCell ref="D323:G323"/>
    <mergeCell ref="A324:C324"/>
    <mergeCell ref="A323:C323"/>
    <mergeCell ref="A325:C325"/>
    <mergeCell ref="A319:C319"/>
    <mergeCell ref="A320:C320"/>
    <mergeCell ref="A321:C321"/>
    <mergeCell ref="A322:C322"/>
    <mergeCell ref="D313:G313"/>
    <mergeCell ref="D314:G314"/>
    <mergeCell ref="D315:G315"/>
    <mergeCell ref="J312:K312"/>
    <mergeCell ref="J315:K315"/>
    <mergeCell ref="J319:K319"/>
    <mergeCell ref="H312:I312"/>
    <mergeCell ref="H313:I313"/>
    <mergeCell ref="H314:I314"/>
    <mergeCell ref="D316:G316"/>
    <mergeCell ref="J321:K321"/>
    <mergeCell ref="J318:K318"/>
    <mergeCell ref="J316:K316"/>
    <mergeCell ref="J317:K317"/>
    <mergeCell ref="H321:I321"/>
    <mergeCell ref="H318:I318"/>
    <mergeCell ref="J320:K320"/>
    <mergeCell ref="J323:K323"/>
    <mergeCell ref="J325:K325"/>
    <mergeCell ref="J322:K322"/>
    <mergeCell ref="L324:M324"/>
    <mergeCell ref="L325:M325"/>
    <mergeCell ref="J324:K324"/>
    <mergeCell ref="L322:M322"/>
    <mergeCell ref="L323:M323"/>
    <mergeCell ref="P318:Q318"/>
    <mergeCell ref="X315:Y315"/>
    <mergeCell ref="X318:Y318"/>
    <mergeCell ref="R316:S316"/>
    <mergeCell ref="R314:S314"/>
    <mergeCell ref="V315:W315"/>
    <mergeCell ref="T318:U318"/>
    <mergeCell ref="V314:W314"/>
    <mergeCell ref="P317:Q317"/>
    <mergeCell ref="P315:Q315"/>
    <mergeCell ref="P316:Q316"/>
    <mergeCell ref="N315:O315"/>
    <mergeCell ref="T317:U317"/>
    <mergeCell ref="R315:S315"/>
    <mergeCell ref="T316:U316"/>
    <mergeCell ref="N313:O313"/>
    <mergeCell ref="T315:U315"/>
    <mergeCell ref="AD318:AF318"/>
    <mergeCell ref="Z315:AA315"/>
    <mergeCell ref="Z317:AA317"/>
    <mergeCell ref="Z313:AA313"/>
    <mergeCell ref="V318:W318"/>
    <mergeCell ref="X314:Y314"/>
    <mergeCell ref="X317:Y317"/>
    <mergeCell ref="Z318:AA318"/>
    <mergeCell ref="X316:Y316"/>
    <mergeCell ref="Z314:AA314"/>
    <mergeCell ref="P321:Q321"/>
    <mergeCell ref="P320:Q320"/>
    <mergeCell ref="R320:S320"/>
    <mergeCell ref="T320:U320"/>
    <mergeCell ref="T321:U321"/>
    <mergeCell ref="X320:Y320"/>
    <mergeCell ref="X321:Y321"/>
    <mergeCell ref="V320:W320"/>
    <mergeCell ref="R321:S321"/>
    <mergeCell ref="V321:W321"/>
    <mergeCell ref="AD321:AF321"/>
    <mergeCell ref="Z323:AA323"/>
    <mergeCell ref="Z324:AA324"/>
    <mergeCell ref="AB323:AC323"/>
    <mergeCell ref="AB324:AC324"/>
    <mergeCell ref="Z321:AA321"/>
    <mergeCell ref="AB322:AC322"/>
    <mergeCell ref="Z320:AA320"/>
    <mergeCell ref="AD312:AF312"/>
    <mergeCell ref="AD313:AF313"/>
    <mergeCell ref="AD314:AF314"/>
    <mergeCell ref="AD315:AF315"/>
    <mergeCell ref="P324:Q324"/>
    <mergeCell ref="AD316:AF316"/>
    <mergeCell ref="R313:S313"/>
    <mergeCell ref="AB312:AC312"/>
    <mergeCell ref="AD317:AF317"/>
    <mergeCell ref="H325:I325"/>
    <mergeCell ref="N325:O325"/>
    <mergeCell ref="D325:G325"/>
    <mergeCell ref="N329:O329"/>
    <mergeCell ref="H326:I326"/>
    <mergeCell ref="H329:I329"/>
    <mergeCell ref="D327:G327"/>
    <mergeCell ref="J329:K330"/>
    <mergeCell ref="L327:M327"/>
    <mergeCell ref="H330:I330"/>
    <mergeCell ref="N330:O330"/>
    <mergeCell ref="N327:O327"/>
    <mergeCell ref="T326:U326"/>
    <mergeCell ref="D328:U328"/>
    <mergeCell ref="P329:Q330"/>
    <mergeCell ref="D329:E330"/>
    <mergeCell ref="F329:G330"/>
    <mergeCell ref="L326:M326"/>
    <mergeCell ref="D326:G326"/>
    <mergeCell ref="R327:S327"/>
    <mergeCell ref="A326:C326"/>
    <mergeCell ref="N333:O333"/>
    <mergeCell ref="J331:K331"/>
    <mergeCell ref="A331:C331"/>
    <mergeCell ref="D331:E331"/>
    <mergeCell ref="F331:G331"/>
    <mergeCell ref="J326:K326"/>
    <mergeCell ref="A328:C330"/>
    <mergeCell ref="L329:M330"/>
    <mergeCell ref="H327:I327"/>
    <mergeCell ref="L331:M331"/>
    <mergeCell ref="L333:M333"/>
    <mergeCell ref="H331:I331"/>
    <mergeCell ref="D334:E334"/>
    <mergeCell ref="F334:G334"/>
    <mergeCell ref="H335:I335"/>
    <mergeCell ref="D335:E335"/>
    <mergeCell ref="F335:G335"/>
    <mergeCell ref="A334:C334"/>
    <mergeCell ref="H334:I334"/>
    <mergeCell ref="D337:E337"/>
    <mergeCell ref="F337:G337"/>
    <mergeCell ref="A336:C336"/>
    <mergeCell ref="H336:I336"/>
    <mergeCell ref="A337:C337"/>
    <mergeCell ref="H337:I337"/>
    <mergeCell ref="J336:K336"/>
    <mergeCell ref="D336:E336"/>
    <mergeCell ref="F336:G336"/>
    <mergeCell ref="A338:C338"/>
    <mergeCell ref="N336:O336"/>
    <mergeCell ref="L334:M334"/>
    <mergeCell ref="N334:O334"/>
    <mergeCell ref="L335:M335"/>
    <mergeCell ref="L338:M338"/>
    <mergeCell ref="N338:O338"/>
    <mergeCell ref="J337:K337"/>
    <mergeCell ref="D338:E338"/>
    <mergeCell ref="F338:G338"/>
    <mergeCell ref="H341:I341"/>
    <mergeCell ref="J341:K341"/>
    <mergeCell ref="D341:E341"/>
    <mergeCell ref="F341:G341"/>
    <mergeCell ref="H338:I338"/>
    <mergeCell ref="J338:K338"/>
    <mergeCell ref="F340:G340"/>
    <mergeCell ref="J340:K340"/>
    <mergeCell ref="A340:C340"/>
    <mergeCell ref="L339:M339"/>
    <mergeCell ref="L341:M341"/>
    <mergeCell ref="D339:E339"/>
    <mergeCell ref="F339:G339"/>
    <mergeCell ref="D340:E340"/>
    <mergeCell ref="A339:C339"/>
    <mergeCell ref="H339:I339"/>
    <mergeCell ref="H340:I340"/>
    <mergeCell ref="D345:E345"/>
    <mergeCell ref="F345:G345"/>
    <mergeCell ref="A344:C344"/>
    <mergeCell ref="H344:I344"/>
    <mergeCell ref="F343:G343"/>
    <mergeCell ref="D343:E343"/>
    <mergeCell ref="A345:C345"/>
    <mergeCell ref="D342:E342"/>
    <mergeCell ref="F342:G342"/>
    <mergeCell ref="F344:G344"/>
    <mergeCell ref="D344:E344"/>
    <mergeCell ref="A343:C343"/>
    <mergeCell ref="H343:I343"/>
    <mergeCell ref="A341:C341"/>
    <mergeCell ref="A342:C342"/>
    <mergeCell ref="H342:I342"/>
    <mergeCell ref="AG319:AH319"/>
    <mergeCell ref="A346:C346"/>
    <mergeCell ref="H346:I346"/>
    <mergeCell ref="J346:K346"/>
    <mergeCell ref="L346:M346"/>
    <mergeCell ref="D346:E346"/>
    <mergeCell ref="F346:G346"/>
    <mergeCell ref="AG321:AH321"/>
    <mergeCell ref="AG322:AH322"/>
    <mergeCell ref="AG312:AH312"/>
    <mergeCell ref="AG313:AH313"/>
    <mergeCell ref="AG314:AH314"/>
    <mergeCell ref="AG315:AH315"/>
    <mergeCell ref="AG316:AH316"/>
    <mergeCell ref="AG329:AH330"/>
    <mergeCell ref="AG317:AH317"/>
    <mergeCell ref="AE328:AH328"/>
    <mergeCell ref="AG318:AH318"/>
    <mergeCell ref="AG320:AH320"/>
    <mergeCell ref="G357:I357"/>
    <mergeCell ref="R344:S344"/>
    <mergeCell ref="T344:U344"/>
    <mergeCell ref="T343:U343"/>
    <mergeCell ref="V332:X332"/>
    <mergeCell ref="V333:X333"/>
    <mergeCell ref="V334:X334"/>
    <mergeCell ref="R334:S334"/>
    <mergeCell ref="G356:I356"/>
    <mergeCell ref="H345:I345"/>
    <mergeCell ref="G354:I354"/>
    <mergeCell ref="G355:I355"/>
    <mergeCell ref="J356:L356"/>
    <mergeCell ref="J350:L351"/>
    <mergeCell ref="T342:U342"/>
    <mergeCell ref="A349:E349"/>
    <mergeCell ref="A350:C351"/>
    <mergeCell ref="D350:F351"/>
    <mergeCell ref="G350:I351"/>
    <mergeCell ref="D354:F354"/>
    <mergeCell ref="D355:F355"/>
    <mergeCell ref="G359:I359"/>
    <mergeCell ref="J359:L359"/>
    <mergeCell ref="A358:C358"/>
    <mergeCell ref="D356:F356"/>
    <mergeCell ref="A353:C353"/>
    <mergeCell ref="G352:I352"/>
    <mergeCell ref="G353:I353"/>
    <mergeCell ref="D352:F352"/>
    <mergeCell ref="D353:F353"/>
    <mergeCell ref="A352:C352"/>
    <mergeCell ref="D359:F359"/>
    <mergeCell ref="A354:C354"/>
    <mergeCell ref="A355:C355"/>
    <mergeCell ref="A356:C356"/>
    <mergeCell ref="A357:C357"/>
    <mergeCell ref="A359:C359"/>
    <mergeCell ref="D357:F357"/>
    <mergeCell ref="H368:I368"/>
    <mergeCell ref="G358:I358"/>
    <mergeCell ref="J358:L358"/>
    <mergeCell ref="L365:O365"/>
    <mergeCell ref="L366:M366"/>
    <mergeCell ref="N366:O366"/>
    <mergeCell ref="F365:G366"/>
    <mergeCell ref="F364:O364"/>
    <mergeCell ref="H365:I366"/>
    <mergeCell ref="D358:F358"/>
    <mergeCell ref="A361:C361"/>
    <mergeCell ref="D361:F361"/>
    <mergeCell ref="G361:I361"/>
    <mergeCell ref="J361:L361"/>
    <mergeCell ref="A364:C366"/>
    <mergeCell ref="D364:E366"/>
    <mergeCell ref="J365:K366"/>
    <mergeCell ref="D362:F362"/>
    <mergeCell ref="A363:E363"/>
    <mergeCell ref="A362:C362"/>
    <mergeCell ref="A367:C367"/>
    <mergeCell ref="D367:E367"/>
    <mergeCell ref="F367:G367"/>
    <mergeCell ref="A382:C382"/>
    <mergeCell ref="A381:C381"/>
    <mergeCell ref="A369:C369"/>
    <mergeCell ref="F377:G377"/>
    <mergeCell ref="F374:G374"/>
    <mergeCell ref="F371:G371"/>
    <mergeCell ref="F368:G368"/>
    <mergeCell ref="A368:C368"/>
    <mergeCell ref="D368:E368"/>
    <mergeCell ref="A379:C379"/>
    <mergeCell ref="A377:C377"/>
    <mergeCell ref="A374:C374"/>
    <mergeCell ref="A373:C373"/>
    <mergeCell ref="A372:C372"/>
    <mergeCell ref="A375:C375"/>
    <mergeCell ref="A370:C370"/>
    <mergeCell ref="D378:E378"/>
    <mergeCell ref="F369:G369"/>
    <mergeCell ref="J371:K371"/>
    <mergeCell ref="A371:C371"/>
    <mergeCell ref="H370:I370"/>
    <mergeCell ref="H373:I373"/>
    <mergeCell ref="F370:G370"/>
    <mergeCell ref="J372:K372"/>
    <mergeCell ref="J373:K373"/>
    <mergeCell ref="J370:K370"/>
    <mergeCell ref="D371:E371"/>
    <mergeCell ref="D376:E376"/>
    <mergeCell ref="A376:C376"/>
    <mergeCell ref="D375:E375"/>
    <mergeCell ref="D379:E379"/>
    <mergeCell ref="D372:E372"/>
    <mergeCell ref="D373:E373"/>
    <mergeCell ref="F373:G373"/>
    <mergeCell ref="F376:G376"/>
    <mergeCell ref="F378:G378"/>
    <mergeCell ref="F379:G379"/>
    <mergeCell ref="H382:I382"/>
    <mergeCell ref="A380:C380"/>
    <mergeCell ref="A378:C378"/>
    <mergeCell ref="D374:E374"/>
    <mergeCell ref="F375:G375"/>
    <mergeCell ref="F382:G382"/>
    <mergeCell ref="D380:E380"/>
    <mergeCell ref="F386:G386"/>
    <mergeCell ref="F380:G380"/>
    <mergeCell ref="D382:E382"/>
    <mergeCell ref="D383:E383"/>
    <mergeCell ref="F383:G383"/>
    <mergeCell ref="F385:G385"/>
    <mergeCell ref="H374:I374"/>
    <mergeCell ref="J377:K377"/>
    <mergeCell ref="J376:K376"/>
    <mergeCell ref="L379:M379"/>
    <mergeCell ref="J380:K380"/>
    <mergeCell ref="H380:I380"/>
    <mergeCell ref="H378:I378"/>
    <mergeCell ref="L376:M376"/>
    <mergeCell ref="L380:M380"/>
    <mergeCell ref="L382:M382"/>
    <mergeCell ref="J374:K374"/>
    <mergeCell ref="J375:K375"/>
    <mergeCell ref="J378:K378"/>
    <mergeCell ref="H375:I375"/>
    <mergeCell ref="L381:M381"/>
    <mergeCell ref="J381:K381"/>
    <mergeCell ref="J379:K379"/>
    <mergeCell ref="J382:K382"/>
    <mergeCell ref="L377:M377"/>
    <mergeCell ref="H372:I372"/>
    <mergeCell ref="R379:S379"/>
    <mergeCell ref="N371:O371"/>
    <mergeCell ref="P371:Q371"/>
    <mergeCell ref="P374:Q374"/>
    <mergeCell ref="R374:S374"/>
    <mergeCell ref="H379:I379"/>
    <mergeCell ref="L372:M372"/>
    <mergeCell ref="P378:Q378"/>
    <mergeCell ref="P377:Q377"/>
    <mergeCell ref="N378:O378"/>
    <mergeCell ref="N370:O370"/>
    <mergeCell ref="L370:M370"/>
    <mergeCell ref="L378:M378"/>
    <mergeCell ref="L374:M374"/>
    <mergeCell ref="N377:O377"/>
    <mergeCell ref="N376:O376"/>
    <mergeCell ref="N374:O374"/>
    <mergeCell ref="L373:M373"/>
    <mergeCell ref="L375:M375"/>
    <mergeCell ref="P376:Q376"/>
    <mergeCell ref="P375:Q375"/>
    <mergeCell ref="T374:U374"/>
    <mergeCell ref="T376:U376"/>
    <mergeCell ref="T373:U373"/>
    <mergeCell ref="L369:M369"/>
    <mergeCell ref="N372:O372"/>
    <mergeCell ref="P373:Q373"/>
    <mergeCell ref="R372:S372"/>
    <mergeCell ref="P369:Q369"/>
    <mergeCell ref="I390:L390"/>
    <mergeCell ref="X394:Y395"/>
    <mergeCell ref="L393:O393"/>
    <mergeCell ref="Y391:Z391"/>
    <mergeCell ref="Q391:R391"/>
    <mergeCell ref="H396:I396"/>
    <mergeCell ref="Y390:AB390"/>
    <mergeCell ref="V394:W395"/>
    <mergeCell ref="S394:U395"/>
    <mergeCell ref="E390:H390"/>
    <mergeCell ref="H384:I384"/>
    <mergeCell ref="H386:I386"/>
    <mergeCell ref="A388:L388"/>
    <mergeCell ref="N386:O386"/>
    <mergeCell ref="A384:C384"/>
    <mergeCell ref="L384:M384"/>
    <mergeCell ref="N385:O385"/>
    <mergeCell ref="J384:K384"/>
    <mergeCell ref="A387:D387"/>
    <mergeCell ref="L386:M386"/>
    <mergeCell ref="T384:U384"/>
    <mergeCell ref="N384:O384"/>
    <mergeCell ref="Q390:T390"/>
    <mergeCell ref="M388:X388"/>
    <mergeCell ref="O391:P391"/>
    <mergeCell ref="U391:V391"/>
    <mergeCell ref="V385:W385"/>
    <mergeCell ref="V384:W384"/>
    <mergeCell ref="L385:M385"/>
    <mergeCell ref="K391:L391"/>
    <mergeCell ref="N397:O397"/>
    <mergeCell ref="N396:O396"/>
    <mergeCell ref="J397:K397"/>
    <mergeCell ref="J396:K396"/>
    <mergeCell ref="I391:J391"/>
    <mergeCell ref="N394:O395"/>
    <mergeCell ref="J394:K395"/>
    <mergeCell ref="L397:M397"/>
    <mergeCell ref="M391:N391"/>
    <mergeCell ref="L396:M396"/>
    <mergeCell ref="Z396:AA396"/>
    <mergeCell ref="X397:Y397"/>
    <mergeCell ref="V398:W398"/>
    <mergeCell ref="S397:U397"/>
    <mergeCell ref="Z394:AA395"/>
    <mergeCell ref="V396:W396"/>
    <mergeCell ref="S396:U396"/>
    <mergeCell ref="S398:U398"/>
    <mergeCell ref="X396:Y396"/>
    <mergeCell ref="H400:I400"/>
    <mergeCell ref="L399:M399"/>
    <mergeCell ref="H399:I399"/>
    <mergeCell ref="N398:O398"/>
    <mergeCell ref="N405:O405"/>
    <mergeCell ref="N401:O401"/>
    <mergeCell ref="H402:I402"/>
    <mergeCell ref="J402:K402"/>
    <mergeCell ref="J398:K398"/>
    <mergeCell ref="L404:M404"/>
    <mergeCell ref="S401:U401"/>
    <mergeCell ref="S400:U400"/>
    <mergeCell ref="S406:U406"/>
    <mergeCell ref="S402:U402"/>
    <mergeCell ref="L398:M398"/>
    <mergeCell ref="N399:O399"/>
    <mergeCell ref="N402:O402"/>
    <mergeCell ref="L400:M400"/>
    <mergeCell ref="L402:M402"/>
    <mergeCell ref="N400:O400"/>
    <mergeCell ref="L409:M409"/>
    <mergeCell ref="AD412:AE412"/>
    <mergeCell ref="N414:O414"/>
    <mergeCell ref="H430:I430"/>
    <mergeCell ref="U415:AA415"/>
    <mergeCell ref="M425:O425"/>
    <mergeCell ref="R423:S423"/>
    <mergeCell ref="H416:I416"/>
    <mergeCell ref="J416:K416"/>
    <mergeCell ref="M421:O423"/>
    <mergeCell ref="H429:I429"/>
    <mergeCell ref="V413:W413"/>
    <mergeCell ref="M431:O431"/>
    <mergeCell ref="H424:I424"/>
    <mergeCell ref="Z414:AA414"/>
    <mergeCell ref="AB414:AC414"/>
    <mergeCell ref="Z413:AA413"/>
    <mergeCell ref="N415:O415"/>
    <mergeCell ref="S415:T417"/>
    <mergeCell ref="AB423:AC423"/>
    <mergeCell ref="AD414:AE414"/>
    <mergeCell ref="H431:I431"/>
    <mergeCell ref="S414:U414"/>
    <mergeCell ref="X408:Y408"/>
    <mergeCell ref="X411:Y411"/>
    <mergeCell ref="V408:W408"/>
    <mergeCell ref="X413:Y413"/>
    <mergeCell ref="V411:W411"/>
    <mergeCell ref="AB412:AC412"/>
    <mergeCell ref="V412:W412"/>
    <mergeCell ref="X412:Y412"/>
    <mergeCell ref="Z412:AA412"/>
    <mergeCell ref="F411:G411"/>
    <mergeCell ref="Z409:AA409"/>
    <mergeCell ref="X410:Y410"/>
    <mergeCell ref="F408:G408"/>
    <mergeCell ref="F410:G410"/>
    <mergeCell ref="L411:M411"/>
    <mergeCell ref="V409:W409"/>
    <mergeCell ref="V410:W410"/>
    <mergeCell ref="Z408:AA408"/>
    <mergeCell ref="Z410:AA410"/>
    <mergeCell ref="F416:G416"/>
    <mergeCell ref="F415:G415"/>
    <mergeCell ref="H415:I415"/>
    <mergeCell ref="N416:O416"/>
    <mergeCell ref="L415:M415"/>
    <mergeCell ref="L414:M414"/>
    <mergeCell ref="L416:M416"/>
    <mergeCell ref="J415:K415"/>
    <mergeCell ref="F412:G412"/>
    <mergeCell ref="D414:E414"/>
    <mergeCell ref="J417:K417"/>
    <mergeCell ref="D411:E411"/>
    <mergeCell ref="N413:O413"/>
    <mergeCell ref="H414:I414"/>
    <mergeCell ref="H413:I413"/>
    <mergeCell ref="D416:E416"/>
    <mergeCell ref="N417:O417"/>
    <mergeCell ref="H427:I427"/>
    <mergeCell ref="F423:G423"/>
    <mergeCell ref="H423:I423"/>
    <mergeCell ref="A424:C424"/>
    <mergeCell ref="A428:C428"/>
    <mergeCell ref="F417:G417"/>
    <mergeCell ref="H417:I417"/>
    <mergeCell ref="H421:I422"/>
    <mergeCell ref="H426:I426"/>
    <mergeCell ref="D422:E422"/>
    <mergeCell ref="D460:E460"/>
    <mergeCell ref="D457:E457"/>
    <mergeCell ref="D453:E453"/>
    <mergeCell ref="A431:C431"/>
    <mergeCell ref="A427:C427"/>
    <mergeCell ref="A453:C453"/>
    <mergeCell ref="A457:C457"/>
    <mergeCell ref="D437:E437"/>
    <mergeCell ref="D436:E436"/>
    <mergeCell ref="D443:K443"/>
    <mergeCell ref="A470:C470"/>
    <mergeCell ref="A473:C473"/>
    <mergeCell ref="A471:C471"/>
    <mergeCell ref="A472:C472"/>
    <mergeCell ref="A429:C429"/>
    <mergeCell ref="A430:C430"/>
    <mergeCell ref="A432:C432"/>
    <mergeCell ref="A459:C459"/>
    <mergeCell ref="A455:C455"/>
    <mergeCell ref="A452:C452"/>
    <mergeCell ref="D469:E469"/>
    <mergeCell ref="D467:E467"/>
    <mergeCell ref="F460:G460"/>
    <mergeCell ref="F459:G459"/>
    <mergeCell ref="A477:C477"/>
    <mergeCell ref="A476:C476"/>
    <mergeCell ref="A466:C467"/>
    <mergeCell ref="A469:C469"/>
    <mergeCell ref="A474:C474"/>
    <mergeCell ref="A460:C460"/>
    <mergeCell ref="D459:E459"/>
    <mergeCell ref="D454:E454"/>
    <mergeCell ref="A390:D390"/>
    <mergeCell ref="A416:C416"/>
    <mergeCell ref="A426:C426"/>
    <mergeCell ref="A417:C417"/>
    <mergeCell ref="D413:E413"/>
    <mergeCell ref="D400:E400"/>
    <mergeCell ref="D401:E401"/>
    <mergeCell ref="A396:C396"/>
    <mergeCell ref="A475:C475"/>
    <mergeCell ref="D444:E444"/>
    <mergeCell ref="D468:E468"/>
    <mergeCell ref="D458:E458"/>
    <mergeCell ref="D471:E471"/>
    <mergeCell ref="D448:E448"/>
    <mergeCell ref="A450:C450"/>
    <mergeCell ref="A456:C456"/>
    <mergeCell ref="D462:E462"/>
    <mergeCell ref="D461:E461"/>
    <mergeCell ref="D370:E370"/>
    <mergeCell ref="D377:E377"/>
    <mergeCell ref="H367:I367"/>
    <mergeCell ref="H371:I371"/>
    <mergeCell ref="A420:F420"/>
    <mergeCell ref="D381:E381"/>
    <mergeCell ref="F381:G381"/>
    <mergeCell ref="H376:I376"/>
    <mergeCell ref="H377:I377"/>
    <mergeCell ref="A402:C402"/>
    <mergeCell ref="F461:G461"/>
    <mergeCell ref="H462:K462"/>
    <mergeCell ref="H466:K466"/>
    <mergeCell ref="A465:F465"/>
    <mergeCell ref="A462:C462"/>
    <mergeCell ref="A461:C461"/>
    <mergeCell ref="H461:K461"/>
    <mergeCell ref="D463:E463"/>
    <mergeCell ref="F463:G463"/>
    <mergeCell ref="H463:K463"/>
    <mergeCell ref="A468:C468"/>
    <mergeCell ref="H460:K460"/>
    <mergeCell ref="D412:E412"/>
    <mergeCell ref="H411:I411"/>
    <mergeCell ref="F414:G414"/>
    <mergeCell ref="F451:G451"/>
    <mergeCell ref="H454:K454"/>
    <mergeCell ref="F455:G455"/>
    <mergeCell ref="F453:G453"/>
    <mergeCell ref="F447:G447"/>
    <mergeCell ref="N453:O453"/>
    <mergeCell ref="L453:M453"/>
    <mergeCell ref="N446:O446"/>
    <mergeCell ref="H448:K448"/>
    <mergeCell ref="L447:M447"/>
    <mergeCell ref="N449:O449"/>
    <mergeCell ref="L449:M449"/>
    <mergeCell ref="L446:M446"/>
    <mergeCell ref="L452:M452"/>
    <mergeCell ref="N447:O447"/>
    <mergeCell ref="L460:M460"/>
    <mergeCell ref="L458:M458"/>
    <mergeCell ref="L459:M459"/>
    <mergeCell ref="P462:Q462"/>
    <mergeCell ref="H456:K456"/>
    <mergeCell ref="N456:O456"/>
    <mergeCell ref="H458:K458"/>
    <mergeCell ref="H457:K457"/>
    <mergeCell ref="P456:Q456"/>
    <mergeCell ref="P458:Q458"/>
    <mergeCell ref="P457:Q457"/>
    <mergeCell ref="P460:Q460"/>
    <mergeCell ref="P459:Q459"/>
    <mergeCell ref="R454:S454"/>
    <mergeCell ref="R455:S455"/>
    <mergeCell ref="P468:Q468"/>
    <mergeCell ref="P475:Q475"/>
    <mergeCell ref="R473:S473"/>
    <mergeCell ref="R459:S459"/>
    <mergeCell ref="P461:Q461"/>
    <mergeCell ref="P467:Q467"/>
    <mergeCell ref="P472:Q472"/>
    <mergeCell ref="R470:S470"/>
    <mergeCell ref="P471:Q471"/>
    <mergeCell ref="P473:Q473"/>
    <mergeCell ref="R471:S471"/>
    <mergeCell ref="R477:S477"/>
    <mergeCell ref="R475:S475"/>
    <mergeCell ref="P474:Q474"/>
    <mergeCell ref="H471:I471"/>
    <mergeCell ref="P478:Q478"/>
    <mergeCell ref="P476:Q476"/>
    <mergeCell ref="R476:S476"/>
    <mergeCell ref="R474:S474"/>
    <mergeCell ref="P477:Q477"/>
    <mergeCell ref="N477:O477"/>
    <mergeCell ref="N472:O472"/>
    <mergeCell ref="J469:K469"/>
    <mergeCell ref="R472:S472"/>
    <mergeCell ref="P470:Q470"/>
    <mergeCell ref="N469:O469"/>
    <mergeCell ref="R469:S469"/>
    <mergeCell ref="L469:M469"/>
    <mergeCell ref="P469:Q469"/>
    <mergeCell ref="J471:K471"/>
    <mergeCell ref="L472:M472"/>
    <mergeCell ref="L476:M476"/>
    <mergeCell ref="L477:M477"/>
    <mergeCell ref="L473:M473"/>
    <mergeCell ref="J474:K474"/>
    <mergeCell ref="L474:M474"/>
    <mergeCell ref="J476:K476"/>
    <mergeCell ref="J472:K472"/>
    <mergeCell ref="N475:O475"/>
    <mergeCell ref="L470:M470"/>
    <mergeCell ref="N476:O476"/>
    <mergeCell ref="N509:P509"/>
    <mergeCell ref="E508:G508"/>
    <mergeCell ref="E506:G506"/>
    <mergeCell ref="K508:M508"/>
    <mergeCell ref="K509:M509"/>
    <mergeCell ref="H474:I474"/>
    <mergeCell ref="L475:M475"/>
    <mergeCell ref="F478:G478"/>
    <mergeCell ref="H478:I478"/>
    <mergeCell ref="H477:I477"/>
    <mergeCell ref="H480:I480"/>
    <mergeCell ref="J481:K481"/>
    <mergeCell ref="J477:K477"/>
    <mergeCell ref="J479:K479"/>
    <mergeCell ref="L478:M478"/>
    <mergeCell ref="H490:J491"/>
    <mergeCell ref="L487:M487"/>
    <mergeCell ref="K502:M503"/>
    <mergeCell ref="P482:Q482"/>
    <mergeCell ref="J478:K478"/>
    <mergeCell ref="H482:I482"/>
    <mergeCell ref="L486:M486"/>
    <mergeCell ref="J487:K487"/>
    <mergeCell ref="D488:E488"/>
    <mergeCell ref="N503:P503"/>
    <mergeCell ref="E504:G504"/>
    <mergeCell ref="H503:J503"/>
    <mergeCell ref="E501:G501"/>
    <mergeCell ref="N502:P502"/>
    <mergeCell ref="H494:J494"/>
    <mergeCell ref="N490:P491"/>
    <mergeCell ref="C498:D499"/>
    <mergeCell ref="N501:P501"/>
    <mergeCell ref="E505:G505"/>
    <mergeCell ref="K504:M504"/>
    <mergeCell ref="K500:M501"/>
    <mergeCell ref="N499:P499"/>
    <mergeCell ref="H498:J498"/>
    <mergeCell ref="E495:G495"/>
    <mergeCell ref="N496:P496"/>
    <mergeCell ref="H505:J505"/>
    <mergeCell ref="N504:P504"/>
    <mergeCell ref="N486:O486"/>
    <mergeCell ref="R487:S487"/>
    <mergeCell ref="P484:Q484"/>
    <mergeCell ref="R480:S480"/>
    <mergeCell ref="N483:O483"/>
    <mergeCell ref="P481:Q481"/>
    <mergeCell ref="P485:Q485"/>
    <mergeCell ref="P487:Q487"/>
    <mergeCell ref="R486:S486"/>
    <mergeCell ref="P483:Q483"/>
    <mergeCell ref="P486:Q486"/>
    <mergeCell ref="R485:S485"/>
    <mergeCell ref="L482:M482"/>
    <mergeCell ref="N481:O481"/>
    <mergeCell ref="N493:P493"/>
    <mergeCell ref="N492:P492"/>
    <mergeCell ref="Q492:S492"/>
    <mergeCell ref="N488:O488"/>
    <mergeCell ref="K492:M493"/>
    <mergeCell ref="J486:K486"/>
    <mergeCell ref="N487:O487"/>
    <mergeCell ref="N482:O482"/>
    <mergeCell ref="K507:M507"/>
    <mergeCell ref="N513:P513"/>
    <mergeCell ref="N497:P497"/>
    <mergeCell ref="Q497:S497"/>
    <mergeCell ref="H493:J493"/>
    <mergeCell ref="N494:P494"/>
    <mergeCell ref="N511:P511"/>
    <mergeCell ref="L488:M488"/>
    <mergeCell ref="T492:V493"/>
    <mergeCell ref="H497:J497"/>
    <mergeCell ref="H488:I488"/>
    <mergeCell ref="Q496:S496"/>
    <mergeCell ref="Q494:S494"/>
    <mergeCell ref="Q495:S495"/>
    <mergeCell ref="Q490:S491"/>
    <mergeCell ref="J488:K488"/>
    <mergeCell ref="K496:M497"/>
    <mergeCell ref="W506:Y507"/>
    <mergeCell ref="Z496:AB497"/>
    <mergeCell ref="W497:Y497"/>
    <mergeCell ref="Z502:AB503"/>
    <mergeCell ref="W496:Y496"/>
    <mergeCell ref="T511:V511"/>
    <mergeCell ref="T504:V505"/>
    <mergeCell ref="T500:V501"/>
    <mergeCell ref="W504:Y504"/>
    <mergeCell ref="T497:V497"/>
    <mergeCell ref="W502:Y502"/>
    <mergeCell ref="Q498:S498"/>
    <mergeCell ref="AC500:AD501"/>
    <mergeCell ref="AE498:AG499"/>
    <mergeCell ref="Z500:AB501"/>
    <mergeCell ref="Q502:S502"/>
    <mergeCell ref="AH497:AI497"/>
    <mergeCell ref="AH498:AI498"/>
    <mergeCell ref="AC494:AD495"/>
    <mergeCell ref="AC496:AD497"/>
    <mergeCell ref="Q499:S499"/>
    <mergeCell ref="W500:Y500"/>
    <mergeCell ref="AH495:AI495"/>
    <mergeCell ref="AH503:AI503"/>
    <mergeCell ref="AE503:AG503"/>
    <mergeCell ref="AE520:AF520"/>
    <mergeCell ref="AE495:AG495"/>
    <mergeCell ref="AE505:AG505"/>
    <mergeCell ref="AE506:AG506"/>
    <mergeCell ref="AE517:AG517"/>
    <mergeCell ref="AH500:AI500"/>
    <mergeCell ref="AH502:AI502"/>
    <mergeCell ref="AH496:AI496"/>
    <mergeCell ref="AG522:AI522"/>
    <mergeCell ref="AH513:AI513"/>
    <mergeCell ref="AH507:AI507"/>
    <mergeCell ref="AH509:AI509"/>
    <mergeCell ref="AG525:AI525"/>
    <mergeCell ref="AE514:AG515"/>
    <mergeCell ref="AE522:AF522"/>
    <mergeCell ref="AH508:AI508"/>
    <mergeCell ref="AH512:AI512"/>
    <mergeCell ref="AE521:AF521"/>
    <mergeCell ref="M591:N591"/>
    <mergeCell ref="I591:J591"/>
    <mergeCell ref="K591:L591"/>
    <mergeCell ref="N583:O583"/>
    <mergeCell ref="J566:K567"/>
    <mergeCell ref="I562:J562"/>
    <mergeCell ref="H566:I567"/>
    <mergeCell ref="L566:M567"/>
    <mergeCell ref="G560:H563"/>
    <mergeCell ref="N566:O567"/>
    <mergeCell ref="L586:M586"/>
    <mergeCell ref="N586:O586"/>
    <mergeCell ref="H586:I586"/>
    <mergeCell ref="L585:M585"/>
    <mergeCell ref="A580:C580"/>
    <mergeCell ref="A574:C574"/>
    <mergeCell ref="D583:E583"/>
    <mergeCell ref="A581:C581"/>
    <mergeCell ref="D586:E586"/>
    <mergeCell ref="D584:E584"/>
    <mergeCell ref="A575:C575"/>
    <mergeCell ref="A577:C577"/>
    <mergeCell ref="F566:G567"/>
    <mergeCell ref="E561:F561"/>
    <mergeCell ref="K563:L563"/>
    <mergeCell ref="V476:W476"/>
    <mergeCell ref="W503:Y503"/>
    <mergeCell ref="I563:J563"/>
    <mergeCell ref="T514:V514"/>
    <mergeCell ref="N514:P514"/>
    <mergeCell ref="I560:J560"/>
    <mergeCell ref="I543:L543"/>
    <mergeCell ref="I558:J559"/>
    <mergeCell ref="M562:O562"/>
    <mergeCell ref="L520:Q520"/>
    <mergeCell ref="W508:Y509"/>
    <mergeCell ref="W517:Y517"/>
    <mergeCell ref="W516:Y516"/>
    <mergeCell ref="Q510:S510"/>
    <mergeCell ref="Q512:S512"/>
    <mergeCell ref="V478:W478"/>
    <mergeCell ref="W494:Y495"/>
    <mergeCell ref="T477:U477"/>
    <mergeCell ref="X478:Y478"/>
    <mergeCell ref="V475:W475"/>
    <mergeCell ref="V488:W488"/>
    <mergeCell ref="T476:U476"/>
    <mergeCell ref="X483:Y483"/>
    <mergeCell ref="X482:Y482"/>
    <mergeCell ref="V477:W477"/>
    <mergeCell ref="P479:Q479"/>
    <mergeCell ref="N495:P495"/>
    <mergeCell ref="Q504:S504"/>
    <mergeCell ref="Q507:S507"/>
    <mergeCell ref="N500:P500"/>
    <mergeCell ref="X475:Y475"/>
    <mergeCell ref="X477:Y477"/>
    <mergeCell ref="V484:W484"/>
    <mergeCell ref="T496:V496"/>
    <mergeCell ref="T475:U475"/>
    <mergeCell ref="T516:V517"/>
    <mergeCell ref="T512:V512"/>
    <mergeCell ref="P558:Q559"/>
    <mergeCell ref="Q503:S503"/>
    <mergeCell ref="N507:P507"/>
    <mergeCell ref="N506:P506"/>
    <mergeCell ref="N505:P505"/>
    <mergeCell ref="M543:P543"/>
    <mergeCell ref="Q516:S516"/>
    <mergeCell ref="K516:M517"/>
    <mergeCell ref="M545:P545"/>
    <mergeCell ref="R529:T529"/>
    <mergeCell ref="R560:T560"/>
    <mergeCell ref="Q509:S509"/>
    <mergeCell ref="Q508:S508"/>
    <mergeCell ref="P529:Q529"/>
    <mergeCell ref="K510:M511"/>
    <mergeCell ref="Q517:S517"/>
    <mergeCell ref="M560:O560"/>
    <mergeCell ref="M542:P542"/>
    <mergeCell ref="X560:Z560"/>
    <mergeCell ref="M546:P546"/>
    <mergeCell ref="I544:L544"/>
    <mergeCell ref="AG657:AI657"/>
    <mergeCell ref="AG656:AI656"/>
    <mergeCell ref="AD551:AE551"/>
    <mergeCell ref="AD552:AE552"/>
    <mergeCell ref="I546:L546"/>
    <mergeCell ref="X598:Z598"/>
    <mergeCell ref="X600:Z600"/>
    <mergeCell ref="V567:X567"/>
    <mergeCell ref="AD600:AF600"/>
    <mergeCell ref="AD598:AF598"/>
    <mergeCell ref="V571:X571"/>
    <mergeCell ref="AC569:AD569"/>
    <mergeCell ref="AC571:AD571"/>
    <mergeCell ref="AE570:AF570"/>
    <mergeCell ref="AD599:AF599"/>
    <mergeCell ref="AD590:AF590"/>
    <mergeCell ref="AE571:AF571"/>
    <mergeCell ref="AC559:AE559"/>
    <mergeCell ref="AC534:AD534"/>
    <mergeCell ref="AC533:AD533"/>
    <mergeCell ref="V572:X572"/>
    <mergeCell ref="AC563:AE563"/>
    <mergeCell ref="AC570:AD570"/>
    <mergeCell ref="AA560:AB560"/>
    <mergeCell ref="AA558:AB559"/>
    <mergeCell ref="AD545:AE545"/>
    <mergeCell ref="AE572:AF572"/>
    <mergeCell ref="AI566:AI567"/>
    <mergeCell ref="AI560:AJ560"/>
    <mergeCell ref="AD548:AE548"/>
    <mergeCell ref="AD546:AE546"/>
    <mergeCell ref="AH566:AH567"/>
    <mergeCell ref="AG566:AG567"/>
    <mergeCell ref="AD550:AE550"/>
    <mergeCell ref="AI562:AJ562"/>
    <mergeCell ref="AF563:AH563"/>
    <mergeCell ref="AD549:AE549"/>
    <mergeCell ref="AD656:AF656"/>
    <mergeCell ref="AD635:AE635"/>
    <mergeCell ref="AG652:AI652"/>
    <mergeCell ref="AD655:AF655"/>
    <mergeCell ref="AD654:AF654"/>
    <mergeCell ref="AD652:AF652"/>
    <mergeCell ref="AD647:AF647"/>
    <mergeCell ref="AF641:AH641"/>
    <mergeCell ref="AI641:AJ641"/>
    <mergeCell ref="AG653:AI653"/>
    <mergeCell ref="AF632:AH632"/>
    <mergeCell ref="U652:V652"/>
    <mergeCell ref="AD640:AE640"/>
    <mergeCell ref="AA633:AC633"/>
    <mergeCell ref="AG660:AI660"/>
    <mergeCell ref="AE681:AF685"/>
    <mergeCell ref="AC681:AC685"/>
    <mergeCell ref="AG658:AI658"/>
    <mergeCell ref="AD660:AF660"/>
    <mergeCell ref="AD634:AE634"/>
    <mergeCell ref="Q684:R684"/>
    <mergeCell ref="Y681:Z685"/>
    <mergeCell ref="AD681:AD685"/>
    <mergeCell ref="AD649:AF649"/>
    <mergeCell ref="U664:W664"/>
    <mergeCell ref="Q681:R681"/>
    <mergeCell ref="Q682:R682"/>
    <mergeCell ref="U681:V685"/>
    <mergeCell ref="S681:T685"/>
    <mergeCell ref="U663:W663"/>
    <mergeCell ref="AA634:AC634"/>
    <mergeCell ref="AA641:AC641"/>
    <mergeCell ref="O682:P685"/>
    <mergeCell ref="W686:X686"/>
    <mergeCell ref="O686:P686"/>
    <mergeCell ref="Q686:R686"/>
    <mergeCell ref="W681:X685"/>
    <mergeCell ref="Q685:R685"/>
    <mergeCell ref="Q683:R683"/>
    <mergeCell ref="AA681:AB685"/>
    <mergeCell ref="AA731:AB731"/>
    <mergeCell ref="AA604:AC604"/>
    <mergeCell ref="AA605:AC605"/>
    <mergeCell ref="AA606:AC606"/>
    <mergeCell ref="AA607:AC607"/>
    <mergeCell ref="AA608:AC608"/>
    <mergeCell ref="AA632:AC632"/>
    <mergeCell ref="W645:AB645"/>
    <mergeCell ref="W646:AB646"/>
    <mergeCell ref="Z647:AB647"/>
    <mergeCell ref="C5:L5"/>
    <mergeCell ref="G12:T12"/>
    <mergeCell ref="J357:L357"/>
    <mergeCell ref="R365:S366"/>
    <mergeCell ref="L367:M367"/>
    <mergeCell ref="P365:Q366"/>
    <mergeCell ref="C36:G36"/>
    <mergeCell ref="C170:D170"/>
    <mergeCell ref="E170:F170"/>
    <mergeCell ref="C173:D173"/>
    <mergeCell ref="W12:AK12"/>
    <mergeCell ref="T478:U478"/>
    <mergeCell ref="AF414:AH414"/>
    <mergeCell ref="G17:AE18"/>
    <mergeCell ref="Y73:AA73"/>
    <mergeCell ref="X406:Y406"/>
    <mergeCell ref="X373:Z373"/>
    <mergeCell ref="X374:Z374"/>
    <mergeCell ref="T444:U444"/>
    <mergeCell ref="T456:U456"/>
    <mergeCell ref="X25:AI25"/>
    <mergeCell ref="G75:I75"/>
    <mergeCell ref="H97:I97"/>
    <mergeCell ref="G73:I73"/>
    <mergeCell ref="AC55:AE55"/>
    <mergeCell ref="AC56:AE56"/>
    <mergeCell ref="J34:N34"/>
    <mergeCell ref="C34:G34"/>
    <mergeCell ref="C35:G35"/>
    <mergeCell ref="G74:I74"/>
    <mergeCell ref="AA563:AB563"/>
    <mergeCell ref="AA554:AE554"/>
    <mergeCell ref="U541:AC542"/>
    <mergeCell ref="T471:U471"/>
    <mergeCell ref="W501:Y501"/>
    <mergeCell ref="V473:W473"/>
    <mergeCell ref="Z475:AA475"/>
    <mergeCell ref="AC520:AD520"/>
    <mergeCell ref="AD547:AE547"/>
    <mergeCell ref="T474:U474"/>
    <mergeCell ref="T473:U473"/>
    <mergeCell ref="AH490:AI491"/>
    <mergeCell ref="AC572:AD572"/>
    <mergeCell ref="X378:Z378"/>
    <mergeCell ref="X479:Y479"/>
    <mergeCell ref="V570:X570"/>
    <mergeCell ref="AD553:AE553"/>
    <mergeCell ref="AD541:AE542"/>
    <mergeCell ref="Z476:AA476"/>
    <mergeCell ref="X383:Z383"/>
    <mergeCell ref="T470:U470"/>
    <mergeCell ref="V462:W462"/>
    <mergeCell ref="T462:U462"/>
    <mergeCell ref="X407:Y407"/>
    <mergeCell ref="X439:Y439"/>
    <mergeCell ref="S410:U410"/>
    <mergeCell ref="T469:U469"/>
    <mergeCell ref="T468:U468"/>
    <mergeCell ref="R467:S467"/>
    <mergeCell ref="T450:U450"/>
    <mergeCell ref="V405:W405"/>
    <mergeCell ref="V399:W399"/>
    <mergeCell ref="V397:W397"/>
    <mergeCell ref="Z404:AA404"/>
    <mergeCell ref="X402:Y402"/>
    <mergeCell ref="V407:W407"/>
    <mergeCell ref="Z405:AA405"/>
    <mergeCell ref="X403:Y403"/>
    <mergeCell ref="X405:Y405"/>
    <mergeCell ref="N463:O463"/>
    <mergeCell ref="V379:W379"/>
    <mergeCell ref="T440:U440"/>
    <mergeCell ref="S409:U409"/>
    <mergeCell ref="S403:U403"/>
    <mergeCell ref="S399:U399"/>
    <mergeCell ref="R463:S463"/>
    <mergeCell ref="R457:S457"/>
    <mergeCell ref="V457:W457"/>
    <mergeCell ref="T454:U454"/>
    <mergeCell ref="L456:M456"/>
    <mergeCell ref="L450:M450"/>
    <mergeCell ref="L467:M467"/>
    <mergeCell ref="N451:O451"/>
    <mergeCell ref="N460:O460"/>
    <mergeCell ref="L451:M451"/>
    <mergeCell ref="N457:O457"/>
    <mergeCell ref="N458:O458"/>
    <mergeCell ref="N459:O459"/>
    <mergeCell ref="L466:O466"/>
    <mergeCell ref="N470:O470"/>
    <mergeCell ref="F476:G476"/>
    <mergeCell ref="D481:E481"/>
    <mergeCell ref="D472:E472"/>
    <mergeCell ref="F469:G469"/>
    <mergeCell ref="D476:E476"/>
    <mergeCell ref="D477:E477"/>
    <mergeCell ref="F480:G480"/>
    <mergeCell ref="F473:G473"/>
    <mergeCell ref="N480:O480"/>
    <mergeCell ref="F475:G475"/>
    <mergeCell ref="D479:E479"/>
    <mergeCell ref="D478:E478"/>
    <mergeCell ref="A482:C482"/>
    <mergeCell ref="A484:C484"/>
    <mergeCell ref="D482:E482"/>
    <mergeCell ref="D480:E480"/>
    <mergeCell ref="A480:C480"/>
    <mergeCell ref="A481:C481"/>
    <mergeCell ref="D483:E483"/>
    <mergeCell ref="F372:G372"/>
    <mergeCell ref="C172:D172"/>
    <mergeCell ref="C171:D171"/>
    <mergeCell ref="E172:F172"/>
    <mergeCell ref="E174:F174"/>
    <mergeCell ref="C175:D175"/>
    <mergeCell ref="C174:D174"/>
    <mergeCell ref="E181:F181"/>
    <mergeCell ref="D369:E369"/>
    <mergeCell ref="E171:F171"/>
    <mergeCell ref="C181:D181"/>
    <mergeCell ref="C166:D166"/>
    <mergeCell ref="C168:D168"/>
    <mergeCell ref="E168:F168"/>
    <mergeCell ref="E166:F166"/>
    <mergeCell ref="C176:D176"/>
    <mergeCell ref="E176:F176"/>
    <mergeCell ref="E175:F175"/>
    <mergeCell ref="C177:D177"/>
    <mergeCell ref="C179:D179"/>
    <mergeCell ref="E177:F177"/>
    <mergeCell ref="H246:I246"/>
    <mergeCell ref="E178:F178"/>
    <mergeCell ref="K178:L178"/>
    <mergeCell ref="G185:H185"/>
    <mergeCell ref="E184:F184"/>
    <mergeCell ref="G183:H183"/>
    <mergeCell ref="I178:J178"/>
    <mergeCell ref="I179:J179"/>
    <mergeCell ref="K182:L182"/>
    <mergeCell ref="C178:D178"/>
    <mergeCell ref="K184:L184"/>
    <mergeCell ref="E183:F183"/>
    <mergeCell ref="G179:H179"/>
    <mergeCell ref="G288:H288"/>
    <mergeCell ref="C182:D182"/>
    <mergeCell ref="C184:D184"/>
    <mergeCell ref="J260:K260"/>
    <mergeCell ref="I180:J180"/>
    <mergeCell ref="E179:F179"/>
    <mergeCell ref="F262:G262"/>
    <mergeCell ref="G180:H180"/>
    <mergeCell ref="D266:E266"/>
    <mergeCell ref="H261:I261"/>
    <mergeCell ref="H310:I311"/>
    <mergeCell ref="A308:L308"/>
    <mergeCell ref="A295:C295"/>
    <mergeCell ref="D291:F291"/>
    <mergeCell ref="C180:D180"/>
    <mergeCell ref="E180:F180"/>
    <mergeCell ref="A309:C311"/>
    <mergeCell ref="D309:G311"/>
    <mergeCell ref="J270:K270"/>
    <mergeCell ref="F271:G271"/>
    <mergeCell ref="F266:G266"/>
    <mergeCell ref="F267:G267"/>
    <mergeCell ref="A270:C270"/>
    <mergeCell ref="F268:G268"/>
    <mergeCell ref="D267:E267"/>
    <mergeCell ref="D278:E278"/>
    <mergeCell ref="S293:T293"/>
    <mergeCell ref="D292:F292"/>
    <mergeCell ref="T271:U271"/>
    <mergeCell ref="U280:W280"/>
    <mergeCell ref="U278:W278"/>
    <mergeCell ref="D288:F290"/>
    <mergeCell ref="J277:K277"/>
    <mergeCell ref="H281:I281"/>
    <mergeCell ref="N271:O271"/>
    <mergeCell ref="J282:K282"/>
    <mergeCell ref="O294:P294"/>
    <mergeCell ref="R275:T276"/>
    <mergeCell ref="A288:C290"/>
    <mergeCell ref="A271:C271"/>
    <mergeCell ref="D271:E271"/>
    <mergeCell ref="A277:C277"/>
    <mergeCell ref="H277:I277"/>
    <mergeCell ref="Q288:T288"/>
    <mergeCell ref="R271:S271"/>
    <mergeCell ref="R280:T280"/>
    <mergeCell ref="A275:C276"/>
    <mergeCell ref="H278:I278"/>
    <mergeCell ref="A280:C280"/>
    <mergeCell ref="F280:G280"/>
    <mergeCell ref="G289:H290"/>
    <mergeCell ref="F278:G278"/>
    <mergeCell ref="I289:J290"/>
    <mergeCell ref="C285:K285"/>
    <mergeCell ref="J278:K278"/>
    <mergeCell ref="A283:C283"/>
    <mergeCell ref="J279:K279"/>
    <mergeCell ref="D268:E268"/>
    <mergeCell ref="D277:E277"/>
    <mergeCell ref="F277:G277"/>
    <mergeCell ref="L271:M271"/>
    <mergeCell ref="H271:I271"/>
    <mergeCell ref="D270:E270"/>
    <mergeCell ref="J271:K271"/>
    <mergeCell ref="F269:G269"/>
    <mergeCell ref="F270:G270"/>
    <mergeCell ref="T261:U261"/>
    <mergeCell ref="P268:Q268"/>
    <mergeCell ref="P270:Q270"/>
    <mergeCell ref="H269:I269"/>
    <mergeCell ref="H270:I270"/>
    <mergeCell ref="J267:K267"/>
    <mergeCell ref="H262:I262"/>
    <mergeCell ref="L269:M269"/>
    <mergeCell ref="T262:U262"/>
    <mergeCell ref="T266:U266"/>
    <mergeCell ref="L263:M263"/>
    <mergeCell ref="T268:U268"/>
    <mergeCell ref="L267:M267"/>
    <mergeCell ref="O277:Q277"/>
    <mergeCell ref="L270:M270"/>
    <mergeCell ref="N265:O265"/>
    <mergeCell ref="N263:O263"/>
    <mergeCell ref="R266:S266"/>
    <mergeCell ref="N266:O266"/>
    <mergeCell ref="O274:S274"/>
    <mergeCell ref="R264:S264"/>
    <mergeCell ref="Z268:AA268"/>
    <mergeCell ref="R267:S267"/>
    <mergeCell ref="R269:S269"/>
    <mergeCell ref="X280:Z280"/>
    <mergeCell ref="P267:Q267"/>
    <mergeCell ref="AA280:AC280"/>
    <mergeCell ref="U279:W279"/>
    <mergeCell ref="P266:Q266"/>
    <mergeCell ref="Y272:AI272"/>
    <mergeCell ref="AG363:AK363"/>
    <mergeCell ref="V368:W368"/>
    <mergeCell ref="X368:Z368"/>
    <mergeCell ref="AG362:AK362"/>
    <mergeCell ref="AC363:AF363"/>
    <mergeCell ref="X365:Z366"/>
    <mergeCell ref="AC362:AF362"/>
    <mergeCell ref="AG323:AH323"/>
    <mergeCell ref="X323:Y323"/>
    <mergeCell ref="AG324:AH324"/>
    <mergeCell ref="AD324:AF324"/>
    <mergeCell ref="AD323:AF323"/>
    <mergeCell ref="Z322:AA322"/>
    <mergeCell ref="X324:Y324"/>
    <mergeCell ref="AD322:AF322"/>
    <mergeCell ref="AB320:AC320"/>
    <mergeCell ref="AB321:AC321"/>
    <mergeCell ref="Y343:AA343"/>
    <mergeCell ref="AD325:AF325"/>
    <mergeCell ref="AD326:AF326"/>
    <mergeCell ref="AB326:AC326"/>
    <mergeCell ref="AE329:AF330"/>
    <mergeCell ref="AB341:AD341"/>
    <mergeCell ref="Y334:AA334"/>
    <mergeCell ref="Y341:AA341"/>
    <mergeCell ref="Z319:AA319"/>
    <mergeCell ref="X322:Y322"/>
    <mergeCell ref="Y345:AA345"/>
    <mergeCell ref="V365:W366"/>
    <mergeCell ref="AC366:AJ366"/>
    <mergeCell ref="AG364:AK364"/>
    <mergeCell ref="V338:X338"/>
    <mergeCell ref="V341:X341"/>
    <mergeCell ref="V342:X342"/>
    <mergeCell ref="AJ349:AL349"/>
    <mergeCell ref="AA348:AH348"/>
    <mergeCell ref="P382:Q382"/>
    <mergeCell ref="AG345:AH345"/>
    <mergeCell ref="AB346:AD346"/>
    <mergeCell ref="AG346:AH346"/>
    <mergeCell ref="V346:X346"/>
    <mergeCell ref="AC360:AF360"/>
    <mergeCell ref="Y347:AA347"/>
    <mergeCell ref="AB347:AD347"/>
    <mergeCell ref="AE347:AF347"/>
    <mergeCell ref="AC359:AF359"/>
    <mergeCell ref="T365:U366"/>
    <mergeCell ref="AE346:AF346"/>
    <mergeCell ref="R382:S382"/>
    <mergeCell ref="R367:S367"/>
    <mergeCell ref="N379:O379"/>
    <mergeCell ref="N381:O381"/>
    <mergeCell ref="R373:S373"/>
    <mergeCell ref="P367:Q367"/>
    <mergeCell ref="P379:Q379"/>
    <mergeCell ref="R375:S375"/>
    <mergeCell ref="T379:U379"/>
    <mergeCell ref="V367:W367"/>
    <mergeCell ref="V374:W374"/>
    <mergeCell ref="V373:W373"/>
    <mergeCell ref="V376:W376"/>
    <mergeCell ref="T375:U375"/>
    <mergeCell ref="V378:W378"/>
    <mergeCell ref="V372:W372"/>
    <mergeCell ref="R376:S376"/>
    <mergeCell ref="X372:Z372"/>
    <mergeCell ref="P380:Q380"/>
    <mergeCell ref="S411:U411"/>
    <mergeCell ref="N474:O474"/>
    <mergeCell ref="T472:U472"/>
    <mergeCell ref="N471:O471"/>
    <mergeCell ref="N473:O473"/>
    <mergeCell ref="N403:O403"/>
    <mergeCell ref="R380:S380"/>
    <mergeCell ref="R383:S383"/>
    <mergeCell ref="P449:Q449"/>
    <mergeCell ref="T383:U383"/>
    <mergeCell ref="R378:S378"/>
    <mergeCell ref="R453:S453"/>
    <mergeCell ref="T382:U382"/>
    <mergeCell ref="P383:Q383"/>
    <mergeCell ref="P451:Q451"/>
    <mergeCell ref="P381:Q381"/>
    <mergeCell ref="R384:S384"/>
    <mergeCell ref="S404:U404"/>
    <mergeCell ref="D484:E484"/>
    <mergeCell ref="C490:D491"/>
    <mergeCell ref="A485:C485"/>
    <mergeCell ref="D485:E485"/>
    <mergeCell ref="N516:P516"/>
    <mergeCell ref="V558:W559"/>
    <mergeCell ref="I545:L545"/>
    <mergeCell ref="I557:U557"/>
    <mergeCell ref="Q505:S505"/>
    <mergeCell ref="U527:W527"/>
    <mergeCell ref="E492:G492"/>
    <mergeCell ref="E490:G491"/>
    <mergeCell ref="E494:G494"/>
    <mergeCell ref="V561:W561"/>
    <mergeCell ref="R521:T521"/>
    <mergeCell ref="U521:W521"/>
    <mergeCell ref="I561:J561"/>
    <mergeCell ref="H504:J504"/>
    <mergeCell ref="W512:Y512"/>
    <mergeCell ref="T515:V515"/>
    <mergeCell ref="H507:J507"/>
    <mergeCell ref="Q511:S511"/>
    <mergeCell ref="Z492:AB493"/>
    <mergeCell ref="K494:M495"/>
    <mergeCell ref="T498:V499"/>
    <mergeCell ref="Z508:AB509"/>
    <mergeCell ref="W499:Y499"/>
    <mergeCell ref="N508:P508"/>
    <mergeCell ref="Q506:S506"/>
    <mergeCell ref="Z494:AB495"/>
    <mergeCell ref="N485:O485"/>
    <mergeCell ref="L483:M483"/>
    <mergeCell ref="F486:G486"/>
    <mergeCell ref="F488:G488"/>
    <mergeCell ref="E496:G496"/>
    <mergeCell ref="A489:G489"/>
    <mergeCell ref="H486:I486"/>
    <mergeCell ref="K490:M491"/>
    <mergeCell ref="A483:C483"/>
    <mergeCell ref="E493:G493"/>
    <mergeCell ref="F482:G482"/>
    <mergeCell ref="J483:K483"/>
    <mergeCell ref="H485:I485"/>
    <mergeCell ref="J485:K485"/>
    <mergeCell ref="L485:M485"/>
    <mergeCell ref="H481:I481"/>
    <mergeCell ref="H483:I483"/>
    <mergeCell ref="J482:K482"/>
    <mergeCell ref="J484:K484"/>
    <mergeCell ref="L484:M484"/>
    <mergeCell ref="H381:I381"/>
    <mergeCell ref="L445:M445"/>
    <mergeCell ref="H473:I473"/>
    <mergeCell ref="M428:O428"/>
    <mergeCell ref="M427:O427"/>
    <mergeCell ref="M434:O434"/>
    <mergeCell ref="L454:M454"/>
    <mergeCell ref="H472:I472"/>
    <mergeCell ref="L471:M471"/>
    <mergeCell ref="N468:O468"/>
    <mergeCell ref="R381:S381"/>
    <mergeCell ref="P384:Q384"/>
    <mergeCell ref="L443:O443"/>
    <mergeCell ref="N409:O409"/>
    <mergeCell ref="T381:U381"/>
    <mergeCell ref="X379:Z379"/>
    <mergeCell ref="T380:U380"/>
    <mergeCell ref="X384:Z384"/>
    <mergeCell ref="Z399:AA399"/>
    <mergeCell ref="M426:O426"/>
    <mergeCell ref="T377:U377"/>
    <mergeCell ref="X380:Z380"/>
    <mergeCell ref="X381:Z381"/>
    <mergeCell ref="X377:Z377"/>
    <mergeCell ref="V381:W381"/>
    <mergeCell ref="V380:W380"/>
    <mergeCell ref="P372:Q372"/>
    <mergeCell ref="R368:S368"/>
    <mergeCell ref="T378:U378"/>
    <mergeCell ref="T370:U370"/>
    <mergeCell ref="V369:W369"/>
    <mergeCell ref="R371:S371"/>
    <mergeCell ref="T369:U369"/>
    <mergeCell ref="T372:U372"/>
    <mergeCell ref="T371:U371"/>
    <mergeCell ref="R370:S370"/>
    <mergeCell ref="M358:O358"/>
    <mergeCell ref="N368:O368"/>
    <mergeCell ref="P364:W364"/>
    <mergeCell ref="J354:L354"/>
    <mergeCell ref="L371:M371"/>
    <mergeCell ref="N369:O369"/>
    <mergeCell ref="T368:U368"/>
    <mergeCell ref="V370:W370"/>
    <mergeCell ref="V371:W371"/>
    <mergeCell ref="J369:K369"/>
    <mergeCell ref="M361:O361"/>
    <mergeCell ref="M354:O354"/>
    <mergeCell ref="M355:O355"/>
    <mergeCell ref="O302:P302"/>
    <mergeCell ref="N341:O341"/>
    <mergeCell ref="N339:O339"/>
    <mergeCell ref="M352:O352"/>
    <mergeCell ref="M356:O356"/>
    <mergeCell ref="P344:Q344"/>
    <mergeCell ref="P341:Q341"/>
    <mergeCell ref="H369:I369"/>
    <mergeCell ref="P345:Q345"/>
    <mergeCell ref="M350:O351"/>
    <mergeCell ref="L368:M368"/>
    <mergeCell ref="J368:K368"/>
    <mergeCell ref="M357:O357"/>
    <mergeCell ref="J355:L355"/>
    <mergeCell ref="J367:K367"/>
    <mergeCell ref="J352:L352"/>
    <mergeCell ref="N347:O347"/>
    <mergeCell ref="T259:W259"/>
    <mergeCell ref="V260:W260"/>
    <mergeCell ref="R279:T279"/>
    <mergeCell ref="O280:Q280"/>
    <mergeCell ref="V261:W261"/>
    <mergeCell ref="P271:Q271"/>
    <mergeCell ref="R268:S268"/>
    <mergeCell ref="V271:W271"/>
    <mergeCell ref="T267:U267"/>
    <mergeCell ref="R265:S265"/>
    <mergeCell ref="T331:U331"/>
    <mergeCell ref="T339:U339"/>
    <mergeCell ref="P343:Q343"/>
    <mergeCell ref="R339:S339"/>
    <mergeCell ref="R338:S338"/>
    <mergeCell ref="P340:Q340"/>
    <mergeCell ref="R336:S336"/>
    <mergeCell ref="T334:U334"/>
    <mergeCell ref="V340:X340"/>
    <mergeCell ref="T319:U319"/>
    <mergeCell ref="V317:W317"/>
    <mergeCell ref="V313:W313"/>
    <mergeCell ref="Y344:AA344"/>
    <mergeCell ref="X325:Y325"/>
    <mergeCell ref="X319:Y319"/>
    <mergeCell ref="V316:W316"/>
    <mergeCell ref="V319:W319"/>
    <mergeCell ref="V343:X343"/>
    <mergeCell ref="V337:X337"/>
    <mergeCell ref="L214:N214"/>
    <mergeCell ref="I181:J181"/>
    <mergeCell ref="I182:J182"/>
    <mergeCell ref="I183:J183"/>
    <mergeCell ref="I184:J184"/>
    <mergeCell ref="R219:W219"/>
    <mergeCell ref="T270:U270"/>
    <mergeCell ref="X254:Y254"/>
    <mergeCell ref="T254:U254"/>
    <mergeCell ref="K179:L179"/>
    <mergeCell ref="K180:L180"/>
    <mergeCell ref="W157:X157"/>
    <mergeCell ref="U182:V182"/>
    <mergeCell ref="I168:J168"/>
    <mergeCell ref="I169:J169"/>
    <mergeCell ref="I174:J174"/>
    <mergeCell ref="I161:J161"/>
    <mergeCell ref="I165:J165"/>
    <mergeCell ref="I166:J166"/>
    <mergeCell ref="T260:U260"/>
    <mergeCell ref="X269:Y269"/>
    <mergeCell ref="T142:V142"/>
    <mergeCell ref="L135:N135"/>
    <mergeCell ref="L132:N132"/>
    <mergeCell ref="T145:V145"/>
    <mergeCell ref="T143:V143"/>
    <mergeCell ref="O142:Q142"/>
    <mergeCell ref="T141:V141"/>
    <mergeCell ref="T140:V140"/>
    <mergeCell ref="L144:N144"/>
    <mergeCell ref="AC58:AE58"/>
    <mergeCell ref="AC59:AE59"/>
    <mergeCell ref="W133:X133"/>
    <mergeCell ref="AC61:AE61"/>
    <mergeCell ref="Y74:AA74"/>
    <mergeCell ref="AC62:AE62"/>
    <mergeCell ref="V124:X124"/>
    <mergeCell ref="AB96:AG96"/>
    <mergeCell ref="L140:N140"/>
    <mergeCell ref="AI118:AM118"/>
    <mergeCell ref="AC60:AE60"/>
    <mergeCell ref="W59:Y59"/>
    <mergeCell ref="W60:Y60"/>
    <mergeCell ref="Z60:AB60"/>
    <mergeCell ref="AD97:AE97"/>
    <mergeCell ref="AF59:AH59"/>
    <mergeCell ref="AF60:AH60"/>
    <mergeCell ref="V68:X68"/>
    <mergeCell ref="Z59:AB59"/>
    <mergeCell ref="AF64:AH64"/>
    <mergeCell ref="R99:S99"/>
    <mergeCell ref="R103:S103"/>
    <mergeCell ref="AB102:AC102"/>
    <mergeCell ref="S125:U125"/>
    <mergeCell ref="R110:S110"/>
    <mergeCell ref="R111:S111"/>
    <mergeCell ref="R102:S102"/>
    <mergeCell ref="R104:S104"/>
    <mergeCell ref="T103:U103"/>
    <mergeCell ref="P102:Q102"/>
    <mergeCell ref="AB103:AC103"/>
    <mergeCell ref="L102:M102"/>
    <mergeCell ref="J122:O122"/>
    <mergeCell ref="J119:K119"/>
    <mergeCell ref="N108:O108"/>
    <mergeCell ref="R112:S112"/>
    <mergeCell ref="J114:K114"/>
    <mergeCell ref="P106:Q106"/>
    <mergeCell ref="R105:S105"/>
    <mergeCell ref="P96:U96"/>
    <mergeCell ref="AE81:AG81"/>
    <mergeCell ref="AE82:AG82"/>
    <mergeCell ref="AE83:AG83"/>
    <mergeCell ref="AE84:AG84"/>
    <mergeCell ref="AE90:AG90"/>
    <mergeCell ref="AE91:AG91"/>
    <mergeCell ref="AE86:AG86"/>
    <mergeCell ref="AE89:AG89"/>
    <mergeCell ref="V96:AA96"/>
    <mergeCell ref="R101:S101"/>
    <mergeCell ref="T100:U100"/>
    <mergeCell ref="X97:Y97"/>
    <mergeCell ref="P103:Q103"/>
    <mergeCell ref="T105:U105"/>
    <mergeCell ref="T106:U106"/>
    <mergeCell ref="P101:Q101"/>
    <mergeCell ref="X100:Y100"/>
    <mergeCell ref="V97:W97"/>
    <mergeCell ref="V98:W98"/>
    <mergeCell ref="O140:Q140"/>
    <mergeCell ref="O139:Q139"/>
    <mergeCell ref="P124:R124"/>
    <mergeCell ref="N125:O125"/>
    <mergeCell ref="O135:Q135"/>
    <mergeCell ref="O132:Q133"/>
    <mergeCell ref="L136:N136"/>
    <mergeCell ref="L137:N137"/>
    <mergeCell ref="O138:Q138"/>
    <mergeCell ref="O150:Q150"/>
    <mergeCell ref="F132:K132"/>
    <mergeCell ref="F150:G150"/>
    <mergeCell ref="H141:I141"/>
    <mergeCell ref="H140:I140"/>
    <mergeCell ref="F139:G139"/>
    <mergeCell ref="F140:G140"/>
    <mergeCell ref="J136:K136"/>
    <mergeCell ref="L149:N149"/>
    <mergeCell ref="F138:G138"/>
    <mergeCell ref="AK157:AL157"/>
    <mergeCell ref="AE156:AH156"/>
    <mergeCell ref="S156:V156"/>
    <mergeCell ref="T151:V151"/>
    <mergeCell ref="W156:Z156"/>
    <mergeCell ref="J150:K150"/>
    <mergeCell ref="L150:N150"/>
    <mergeCell ref="T150:V150"/>
    <mergeCell ref="Y157:Z157"/>
    <mergeCell ref="Q157:R157"/>
    <mergeCell ref="T149:V149"/>
    <mergeCell ref="T152:V152"/>
    <mergeCell ref="AI157:AJ157"/>
    <mergeCell ref="AC157:AD157"/>
    <mergeCell ref="AA157:AB157"/>
    <mergeCell ref="AG157:AH157"/>
    <mergeCell ref="AE157:AF157"/>
    <mergeCell ref="AI156:AL156"/>
    <mergeCell ref="AB154:AJ154"/>
    <mergeCell ref="AF155:AK155"/>
    <mergeCell ref="O156:R156"/>
    <mergeCell ref="S157:T157"/>
    <mergeCell ref="AI166:AJ166"/>
    <mergeCell ref="AC161:AD161"/>
    <mergeCell ref="AC162:AD162"/>
    <mergeCell ref="AC163:AD163"/>
    <mergeCell ref="AC165:AD165"/>
    <mergeCell ref="AG161:AH161"/>
    <mergeCell ref="Q159:R159"/>
    <mergeCell ref="AG166:AH166"/>
    <mergeCell ref="AK166:AL166"/>
    <mergeCell ref="AK158:AL158"/>
    <mergeCell ref="AI159:AJ159"/>
    <mergeCell ref="AK160:AL160"/>
    <mergeCell ref="AI161:AJ161"/>
    <mergeCell ref="AI158:AJ158"/>
    <mergeCell ref="AK161:AL161"/>
    <mergeCell ref="AK159:AL159"/>
    <mergeCell ref="AI160:AJ160"/>
    <mergeCell ref="AI163:AJ163"/>
    <mergeCell ref="AK163:AL163"/>
    <mergeCell ref="AI164:AJ164"/>
    <mergeCell ref="AK164:AL164"/>
    <mergeCell ref="AI165:AJ165"/>
    <mergeCell ref="AK165:AL165"/>
    <mergeCell ref="AI162:AJ162"/>
    <mergeCell ref="AK162:AL162"/>
    <mergeCell ref="AI169:AJ169"/>
    <mergeCell ref="AK169:AL169"/>
    <mergeCell ref="AI170:AJ170"/>
    <mergeCell ref="AK170:AL170"/>
    <mergeCell ref="AI168:AJ168"/>
    <mergeCell ref="AK168:AL168"/>
    <mergeCell ref="AI167:AJ167"/>
    <mergeCell ref="AK167:AL167"/>
    <mergeCell ref="AI173:AJ173"/>
    <mergeCell ref="AK173:AL173"/>
    <mergeCell ref="AI174:AJ174"/>
    <mergeCell ref="AK174:AL174"/>
    <mergeCell ref="AI171:AJ171"/>
    <mergeCell ref="AK171:AL171"/>
    <mergeCell ref="AI172:AJ172"/>
    <mergeCell ref="AK172:AL172"/>
    <mergeCell ref="AI181:AJ181"/>
    <mergeCell ref="AK181:AL181"/>
    <mergeCell ref="AI175:AJ175"/>
    <mergeCell ref="AK175:AL175"/>
    <mergeCell ref="AI176:AJ176"/>
    <mergeCell ref="AK176:AL176"/>
    <mergeCell ref="AI180:AJ180"/>
    <mergeCell ref="AK180:AL180"/>
    <mergeCell ref="AI177:AJ177"/>
    <mergeCell ref="AK177:AL177"/>
    <mergeCell ref="AG194:AH194"/>
    <mergeCell ref="AA202:AB202"/>
    <mergeCell ref="AK183:AL183"/>
    <mergeCell ref="AI178:AJ178"/>
    <mergeCell ref="AK178:AL178"/>
    <mergeCell ref="AI179:AJ179"/>
    <mergeCell ref="AK179:AL179"/>
    <mergeCell ref="AI182:AJ182"/>
    <mergeCell ref="AK182:AL182"/>
    <mergeCell ref="AC182:AD182"/>
    <mergeCell ref="AF260:AG260"/>
    <mergeCell ref="AH260:AI260"/>
    <mergeCell ref="AF263:AG263"/>
    <mergeCell ref="AH263:AI263"/>
    <mergeCell ref="AH261:AI261"/>
    <mergeCell ref="AI193:AJ193"/>
    <mergeCell ref="AE253:AF253"/>
    <mergeCell ref="AB259:AE259"/>
    <mergeCell ref="AC200:AD200"/>
    <mergeCell ref="AC197:AD197"/>
    <mergeCell ref="AG360:AK360"/>
    <mergeCell ref="AC508:AD509"/>
    <mergeCell ref="AE508:AG508"/>
    <mergeCell ref="AH505:AI505"/>
    <mergeCell ref="AC504:AD505"/>
    <mergeCell ref="AF265:AG265"/>
    <mergeCell ref="AH265:AI265"/>
    <mergeCell ref="AC365:AF365"/>
    <mergeCell ref="AE345:AF345"/>
    <mergeCell ref="AG326:AH326"/>
    <mergeCell ref="AC361:AF361"/>
    <mergeCell ref="X367:Z367"/>
    <mergeCell ref="AC355:AF355"/>
    <mergeCell ref="AC358:AF358"/>
    <mergeCell ref="AC364:AF364"/>
    <mergeCell ref="X375:Z375"/>
    <mergeCell ref="X369:Z369"/>
    <mergeCell ref="AC356:AF356"/>
    <mergeCell ref="X370:Z370"/>
    <mergeCell ref="X371:Z371"/>
    <mergeCell ref="Y342:AA342"/>
    <mergeCell ref="AH267:AI267"/>
    <mergeCell ref="AF268:AG268"/>
    <mergeCell ref="AD280:AF280"/>
    <mergeCell ref="AG280:AI280"/>
    <mergeCell ref="AC357:AF357"/>
    <mergeCell ref="AF349:AH349"/>
    <mergeCell ref="AG325:AH325"/>
    <mergeCell ref="AC349:AE349"/>
    <mergeCell ref="Z327:AA327"/>
    <mergeCell ref="Y346:AA346"/>
    <mergeCell ref="V345:X345"/>
    <mergeCell ref="Z402:AA402"/>
    <mergeCell ref="Z398:AA398"/>
    <mergeCell ref="V344:X344"/>
    <mergeCell ref="X376:Z376"/>
    <mergeCell ref="X382:Z382"/>
    <mergeCell ref="V347:X347"/>
    <mergeCell ref="V375:W375"/>
    <mergeCell ref="V377:W377"/>
    <mergeCell ref="R478:S478"/>
    <mergeCell ref="R483:S483"/>
    <mergeCell ref="R482:S482"/>
    <mergeCell ref="Q501:S501"/>
    <mergeCell ref="P480:Q480"/>
    <mergeCell ref="Q515:S515"/>
    <mergeCell ref="Q500:S500"/>
    <mergeCell ref="R484:S484"/>
    <mergeCell ref="P488:Q488"/>
    <mergeCell ref="Q493:S493"/>
    <mergeCell ref="R561:T561"/>
    <mergeCell ref="V580:X580"/>
    <mergeCell ref="R481:S481"/>
    <mergeCell ref="V576:X576"/>
    <mergeCell ref="S585:U585"/>
    <mergeCell ref="W498:Y498"/>
    <mergeCell ref="Q513:S513"/>
    <mergeCell ref="T510:V510"/>
    <mergeCell ref="V562:W562"/>
    <mergeCell ref="U528:W528"/>
    <mergeCell ref="X599:Z599"/>
    <mergeCell ref="S567:U567"/>
    <mergeCell ref="S587:U587"/>
    <mergeCell ref="V574:X574"/>
    <mergeCell ref="V578:X578"/>
    <mergeCell ref="O591:P591"/>
    <mergeCell ref="X590:Z591"/>
    <mergeCell ref="V582:X582"/>
    <mergeCell ref="O592:P592"/>
    <mergeCell ref="S586:U586"/>
    <mergeCell ref="M558:O559"/>
    <mergeCell ref="M561:O561"/>
    <mergeCell ref="P567:R567"/>
    <mergeCell ref="K512:M513"/>
    <mergeCell ref="H492:J492"/>
    <mergeCell ref="H496:J496"/>
    <mergeCell ref="J522:K523"/>
    <mergeCell ref="R563:T563"/>
    <mergeCell ref="M563:O563"/>
    <mergeCell ref="R562:T562"/>
    <mergeCell ref="K558:L559"/>
    <mergeCell ref="K560:L560"/>
    <mergeCell ref="V583:X583"/>
    <mergeCell ref="Q593:T593"/>
    <mergeCell ref="V581:X581"/>
    <mergeCell ref="Q592:R592"/>
    <mergeCell ref="V579:X579"/>
    <mergeCell ref="S592:T592"/>
    <mergeCell ref="S591:T591"/>
    <mergeCell ref="R558:T559"/>
    <mergeCell ref="W513:Y513"/>
    <mergeCell ref="R526:W526"/>
    <mergeCell ref="AG523:AI523"/>
    <mergeCell ref="AC527:AD527"/>
    <mergeCell ref="T513:V513"/>
    <mergeCell ref="S530:W530"/>
    <mergeCell ref="AG529:AI529"/>
    <mergeCell ref="AC513:AD513"/>
    <mergeCell ref="U522:W523"/>
    <mergeCell ref="U524:W525"/>
    <mergeCell ref="P566:U566"/>
    <mergeCell ref="U558:U559"/>
    <mergeCell ref="P524:Q525"/>
    <mergeCell ref="AG528:AI528"/>
    <mergeCell ref="AG536:AI536"/>
    <mergeCell ref="AE536:AF536"/>
    <mergeCell ref="AE534:AF534"/>
    <mergeCell ref="X561:Z561"/>
    <mergeCell ref="AC524:AD524"/>
    <mergeCell ref="AE528:AF528"/>
    <mergeCell ref="AH492:AI492"/>
    <mergeCell ref="Z498:AB499"/>
    <mergeCell ref="AA561:AB561"/>
    <mergeCell ref="Y567:AA567"/>
    <mergeCell ref="E512:G512"/>
    <mergeCell ref="H512:J512"/>
    <mergeCell ref="M541:P541"/>
    <mergeCell ref="V566:AA566"/>
    <mergeCell ref="V560:W560"/>
    <mergeCell ref="AE509:AG509"/>
    <mergeCell ref="AE493:AG493"/>
    <mergeCell ref="AH493:AI493"/>
    <mergeCell ref="AH494:AI494"/>
    <mergeCell ref="AH499:AI499"/>
    <mergeCell ref="T445:U445"/>
    <mergeCell ref="T446:U446"/>
    <mergeCell ref="T447:U447"/>
    <mergeCell ref="W492:Y493"/>
    <mergeCell ref="AE494:AG494"/>
    <mergeCell ref="AC498:AD499"/>
    <mergeCell ref="AC492:AD493"/>
    <mergeCell ref="T483:U483"/>
    <mergeCell ref="T482:U482"/>
    <mergeCell ref="X476:Y476"/>
    <mergeCell ref="Z406:AA406"/>
    <mergeCell ref="T451:U451"/>
    <mergeCell ref="T458:U458"/>
    <mergeCell ref="V406:W406"/>
    <mergeCell ref="Z411:AA411"/>
    <mergeCell ref="X409:Y409"/>
    <mergeCell ref="M432:O432"/>
    <mergeCell ref="AG358:AK358"/>
    <mergeCell ref="R377:S377"/>
    <mergeCell ref="AG359:AK359"/>
    <mergeCell ref="V404:W404"/>
    <mergeCell ref="Z407:AA407"/>
    <mergeCell ref="X404:Y404"/>
    <mergeCell ref="Z403:AA403"/>
    <mergeCell ref="Z401:AA401"/>
    <mergeCell ref="P421:Q423"/>
    <mergeCell ref="P368:Q368"/>
    <mergeCell ref="N367:O367"/>
    <mergeCell ref="V383:W383"/>
    <mergeCell ref="V402:W402"/>
    <mergeCell ref="V403:W403"/>
    <mergeCell ref="V401:W401"/>
    <mergeCell ref="P370:Q370"/>
    <mergeCell ref="R369:S369"/>
    <mergeCell ref="N375:O375"/>
    <mergeCell ref="N380:O380"/>
    <mergeCell ref="AG353:AK353"/>
    <mergeCell ref="AC350:AF350"/>
    <mergeCell ref="AG354:AK354"/>
    <mergeCell ref="AG355:AK355"/>
    <mergeCell ref="AG352:AK352"/>
    <mergeCell ref="AC352:AF352"/>
    <mergeCell ref="AC354:AF354"/>
    <mergeCell ref="AC353:AF353"/>
    <mergeCell ref="AG356:AK356"/>
    <mergeCell ref="AG365:AK365"/>
    <mergeCell ref="AG361:AK361"/>
    <mergeCell ref="Z397:AA397"/>
    <mergeCell ref="AC185:AD185"/>
    <mergeCell ref="AF261:AG261"/>
    <mergeCell ref="AG357:AK357"/>
    <mergeCell ref="AG350:AK350"/>
    <mergeCell ref="AG351:AK351"/>
    <mergeCell ref="AC351:AF351"/>
    <mergeCell ref="AC183:AD183"/>
    <mergeCell ref="AC184:AD184"/>
    <mergeCell ref="AI184:AJ184"/>
    <mergeCell ref="U189:AJ189"/>
    <mergeCell ref="Y190:Z192"/>
    <mergeCell ref="AI183:AJ183"/>
    <mergeCell ref="U183:V183"/>
    <mergeCell ref="W185:X185"/>
    <mergeCell ref="AG184:AH184"/>
    <mergeCell ref="Y184:Z184"/>
    <mergeCell ref="X246:Y246"/>
    <mergeCell ref="X247:Y247"/>
    <mergeCell ref="AE194:AF194"/>
    <mergeCell ref="AE250:AF250"/>
    <mergeCell ref="AE249:AF249"/>
    <mergeCell ref="AC202:AD202"/>
    <mergeCell ref="Y200:Z200"/>
    <mergeCell ref="W200:X200"/>
    <mergeCell ref="W199:X199"/>
    <mergeCell ref="V245:W245"/>
    <mergeCell ref="AE252:AF252"/>
    <mergeCell ref="AI190:AJ192"/>
    <mergeCell ref="AH266:AI266"/>
    <mergeCell ref="AF266:AG266"/>
    <mergeCell ref="AG202:AH202"/>
    <mergeCell ref="AF262:AG262"/>
    <mergeCell ref="AH262:AI262"/>
    <mergeCell ref="AI194:AJ194"/>
    <mergeCell ref="AI253:AJ253"/>
    <mergeCell ref="AD238:AE238"/>
    <mergeCell ref="AF259:AI259"/>
    <mergeCell ref="AK184:AL184"/>
    <mergeCell ref="AK185:AL185"/>
    <mergeCell ref="U185:V185"/>
    <mergeCell ref="AG185:AH185"/>
    <mergeCell ref="Y185:Z185"/>
    <mergeCell ref="AA185:AB185"/>
    <mergeCell ref="AE184:AF184"/>
    <mergeCell ref="AI185:AJ185"/>
    <mergeCell ref="AE251:AF251"/>
    <mergeCell ref="AI202:AJ202"/>
    <mergeCell ref="AF269:AG269"/>
    <mergeCell ref="AD269:AE269"/>
    <mergeCell ref="AG188:AL188"/>
    <mergeCell ref="AK193:AL193"/>
    <mergeCell ref="AK194:AL194"/>
    <mergeCell ref="AK195:AL195"/>
    <mergeCell ref="AK196:AL196"/>
    <mergeCell ref="AK189:AL192"/>
    <mergeCell ref="AH264:AI264"/>
    <mergeCell ref="AF267:AG267"/>
    <mergeCell ref="AH270:AI270"/>
    <mergeCell ref="AF270:AG270"/>
    <mergeCell ref="AB269:AC269"/>
    <mergeCell ref="AH269:AI269"/>
    <mergeCell ref="AD267:AE267"/>
    <mergeCell ref="AB268:AC268"/>
    <mergeCell ref="AD270:AE270"/>
    <mergeCell ref="N267:O267"/>
    <mergeCell ref="N270:O270"/>
    <mergeCell ref="N269:O269"/>
    <mergeCell ref="N268:O268"/>
    <mergeCell ref="R270:S270"/>
    <mergeCell ref="Q291:R291"/>
    <mergeCell ref="R277:T277"/>
    <mergeCell ref="Q289:R290"/>
    <mergeCell ref="AB316:AC316"/>
    <mergeCell ref="AB313:AC313"/>
    <mergeCell ref="AB314:AC314"/>
    <mergeCell ref="Q292:R292"/>
    <mergeCell ref="S297:T297"/>
    <mergeCell ref="S300:T300"/>
    <mergeCell ref="S301:T301"/>
    <mergeCell ref="R312:S312"/>
    <mergeCell ref="S292:T292"/>
    <mergeCell ref="Z316:AA316"/>
    <mergeCell ref="S294:T294"/>
    <mergeCell ref="Q299:R299"/>
    <mergeCell ref="S305:T305"/>
    <mergeCell ref="Q301:R301"/>
    <mergeCell ref="S291:T291"/>
    <mergeCell ref="Q298:R298"/>
    <mergeCell ref="S304:T304"/>
    <mergeCell ref="Q305:R305"/>
    <mergeCell ref="S303:T303"/>
    <mergeCell ref="S302:T302"/>
    <mergeCell ref="AB317:AC317"/>
    <mergeCell ref="S289:T290"/>
    <mergeCell ref="V336:X336"/>
    <mergeCell ref="X310:Y311"/>
    <mergeCell ref="S299:T299"/>
    <mergeCell ref="X313:Y313"/>
    <mergeCell ref="AB318:AC318"/>
    <mergeCell ref="AB328:AD330"/>
    <mergeCell ref="AB315:AC315"/>
    <mergeCell ref="R319:S319"/>
    <mergeCell ref="N344:O344"/>
    <mergeCell ref="N406:O406"/>
    <mergeCell ref="A488:C488"/>
    <mergeCell ref="A500:B501"/>
    <mergeCell ref="C492:D493"/>
    <mergeCell ref="A498:B499"/>
    <mergeCell ref="C500:D501"/>
    <mergeCell ref="A494:B495"/>
    <mergeCell ref="A492:B493"/>
    <mergeCell ref="A496:B497"/>
    <mergeCell ref="C494:D495"/>
    <mergeCell ref="E502:G502"/>
    <mergeCell ref="E498:G498"/>
    <mergeCell ref="H495:J495"/>
    <mergeCell ref="E499:G499"/>
    <mergeCell ref="E503:G503"/>
    <mergeCell ref="E497:G497"/>
    <mergeCell ref="H499:J499"/>
    <mergeCell ref="D524:E525"/>
    <mergeCell ref="E507:G507"/>
    <mergeCell ref="H501:J501"/>
    <mergeCell ref="C512:D513"/>
    <mergeCell ref="H500:J500"/>
    <mergeCell ref="C496:D497"/>
    <mergeCell ref="D522:E523"/>
    <mergeCell ref="A522:C523"/>
    <mergeCell ref="A516:B517"/>
    <mergeCell ref="H522:I523"/>
    <mergeCell ref="N445:O445"/>
    <mergeCell ref="H476:I476"/>
    <mergeCell ref="J467:K467"/>
    <mergeCell ref="J473:K473"/>
    <mergeCell ref="F483:G483"/>
    <mergeCell ref="F474:G474"/>
    <mergeCell ref="N479:O479"/>
    <mergeCell ref="H469:I469"/>
    <mergeCell ref="N478:O478"/>
    <mergeCell ref="F481:G481"/>
    <mergeCell ref="AE281:AI281"/>
    <mergeCell ref="N346:O346"/>
    <mergeCell ref="N326:O326"/>
    <mergeCell ref="N310:O311"/>
    <mergeCell ref="P346:Q346"/>
    <mergeCell ref="R323:S323"/>
    <mergeCell ref="R337:S337"/>
    <mergeCell ref="N343:O343"/>
    <mergeCell ref="R342:S342"/>
    <mergeCell ref="N345:O345"/>
    <mergeCell ref="L337:M337"/>
    <mergeCell ref="J335:K335"/>
    <mergeCell ref="J343:K343"/>
    <mergeCell ref="J344:K344"/>
    <mergeCell ref="L340:M340"/>
    <mergeCell ref="J342:K342"/>
    <mergeCell ref="L344:M344"/>
    <mergeCell ref="J339:K339"/>
    <mergeCell ref="L342:M342"/>
    <mergeCell ref="L343:M343"/>
    <mergeCell ref="J345:K345"/>
    <mergeCell ref="A490:B491"/>
    <mergeCell ref="L345:M345"/>
    <mergeCell ref="L417:M417"/>
    <mergeCell ref="M353:O353"/>
    <mergeCell ref="J353:L353"/>
    <mergeCell ref="N373:O373"/>
    <mergeCell ref="M433:O433"/>
    <mergeCell ref="F485:G485"/>
    <mergeCell ref="N448:O448"/>
    <mergeCell ref="AC511:AD511"/>
    <mergeCell ref="AC502:AD503"/>
    <mergeCell ref="AE496:AG497"/>
    <mergeCell ref="AE507:AG507"/>
    <mergeCell ref="AC506:AD507"/>
    <mergeCell ref="AE502:AG502"/>
    <mergeCell ref="AE500:AG501"/>
    <mergeCell ref="AE504:AG504"/>
    <mergeCell ref="AH510:AI510"/>
    <mergeCell ref="AE526:AF526"/>
    <mergeCell ref="AH511:AI511"/>
    <mergeCell ref="AC512:AD512"/>
    <mergeCell ref="AE523:AF523"/>
    <mergeCell ref="AE525:AF525"/>
    <mergeCell ref="AC525:AD525"/>
    <mergeCell ref="AG526:AI526"/>
    <mergeCell ref="AE510:AG511"/>
    <mergeCell ref="AC510:AD510"/>
    <mergeCell ref="AH514:AI514"/>
    <mergeCell ref="AH517:AI517"/>
    <mergeCell ref="AC521:AD521"/>
    <mergeCell ref="AC523:AD523"/>
    <mergeCell ref="AJ532:AL532"/>
    <mergeCell ref="AG521:AI521"/>
    <mergeCell ref="AG530:AI530"/>
    <mergeCell ref="AJ526:AL526"/>
    <mergeCell ref="AJ527:AL527"/>
    <mergeCell ref="AC522:AD522"/>
    <mergeCell ref="AJ533:AL533"/>
    <mergeCell ref="AJ534:AL534"/>
    <mergeCell ref="AG533:AI533"/>
    <mergeCell ref="AG531:AI531"/>
    <mergeCell ref="AG532:AI532"/>
    <mergeCell ref="AE512:AG513"/>
    <mergeCell ref="AJ528:AL528"/>
    <mergeCell ref="AJ529:AL529"/>
    <mergeCell ref="AJ530:AL530"/>
    <mergeCell ref="AH515:AI515"/>
    <mergeCell ref="AJ531:AL531"/>
    <mergeCell ref="AG527:AI527"/>
    <mergeCell ref="AG524:AI524"/>
    <mergeCell ref="AE524:AF524"/>
    <mergeCell ref="AJ525:AL525"/>
    <mergeCell ref="V238:W238"/>
    <mergeCell ref="V254:W254"/>
    <mergeCell ref="V244:W244"/>
    <mergeCell ref="V249:W249"/>
    <mergeCell ref="Z512:AB513"/>
    <mergeCell ref="AC535:AD535"/>
    <mergeCell ref="AC536:AD536"/>
    <mergeCell ref="AD544:AE544"/>
    <mergeCell ref="AJ535:AL535"/>
    <mergeCell ref="AJ536:AL536"/>
    <mergeCell ref="AJ537:AL537"/>
    <mergeCell ref="AG535:AI535"/>
    <mergeCell ref="AG537:AI537"/>
    <mergeCell ref="AH538:AL538"/>
    <mergeCell ref="AE535:AF535"/>
    <mergeCell ref="G181:H181"/>
    <mergeCell ref="G182:H182"/>
    <mergeCell ref="M429:O429"/>
    <mergeCell ref="N512:P512"/>
    <mergeCell ref="M424:O424"/>
    <mergeCell ref="M438:O438"/>
    <mergeCell ref="L412:M412"/>
    <mergeCell ref="K181:L181"/>
    <mergeCell ref="M195:N195"/>
    <mergeCell ref="M184:N184"/>
    <mergeCell ref="G178:H178"/>
    <mergeCell ref="G173:H173"/>
    <mergeCell ref="G174:H174"/>
    <mergeCell ref="G165:H165"/>
    <mergeCell ref="G166:H166"/>
    <mergeCell ref="G167:H167"/>
    <mergeCell ref="G170:H170"/>
    <mergeCell ref="G175:H175"/>
    <mergeCell ref="G163:H163"/>
    <mergeCell ref="G164:H164"/>
    <mergeCell ref="K163:L163"/>
    <mergeCell ref="K164:L164"/>
    <mergeCell ref="K165:L165"/>
    <mergeCell ref="K166:L166"/>
    <mergeCell ref="I162:J162"/>
    <mergeCell ref="E182:F182"/>
    <mergeCell ref="G168:H168"/>
    <mergeCell ref="G169:H169"/>
    <mergeCell ref="G176:H176"/>
    <mergeCell ref="G172:H172"/>
    <mergeCell ref="I176:J176"/>
    <mergeCell ref="E169:F169"/>
    <mergeCell ref="I177:J177"/>
    <mergeCell ref="I172:J172"/>
    <mergeCell ref="I173:J173"/>
    <mergeCell ref="I170:J170"/>
    <mergeCell ref="I171:J171"/>
    <mergeCell ref="I175:J175"/>
    <mergeCell ref="G171:H171"/>
    <mergeCell ref="G177:H177"/>
    <mergeCell ref="K174:L174"/>
    <mergeCell ref="K175:L175"/>
    <mergeCell ref="K176:L176"/>
    <mergeCell ref="M175:N175"/>
    <mergeCell ref="M176:N176"/>
    <mergeCell ref="K170:L170"/>
    <mergeCell ref="K171:L171"/>
    <mergeCell ref="K172:L172"/>
    <mergeCell ref="M166:N166"/>
    <mergeCell ref="M167:N167"/>
    <mergeCell ref="M168:N168"/>
    <mergeCell ref="M162:N162"/>
    <mergeCell ref="M163:N163"/>
    <mergeCell ref="M164:N164"/>
    <mergeCell ref="M165:N165"/>
    <mergeCell ref="K167:L167"/>
    <mergeCell ref="K168:L168"/>
    <mergeCell ref="K160:L160"/>
    <mergeCell ref="M173:N173"/>
    <mergeCell ref="M174:N174"/>
    <mergeCell ref="M172:N172"/>
    <mergeCell ref="M170:N170"/>
    <mergeCell ref="M171:N171"/>
    <mergeCell ref="M169:N169"/>
    <mergeCell ref="K173:L173"/>
    <mergeCell ref="M160:N160"/>
    <mergeCell ref="M161:N161"/>
    <mergeCell ref="O162:P162"/>
    <mergeCell ref="O163:P163"/>
    <mergeCell ref="O164:P164"/>
    <mergeCell ref="O165:P165"/>
    <mergeCell ref="O161:P161"/>
    <mergeCell ref="O160:P160"/>
    <mergeCell ref="O166:P166"/>
    <mergeCell ref="O167:P167"/>
    <mergeCell ref="O168:P168"/>
    <mergeCell ref="O169:P169"/>
    <mergeCell ref="O176:P176"/>
    <mergeCell ref="O170:P170"/>
    <mergeCell ref="O171:P171"/>
    <mergeCell ref="O172:P172"/>
    <mergeCell ref="O173:P173"/>
    <mergeCell ref="O174:P174"/>
    <mergeCell ref="O175:P175"/>
    <mergeCell ref="Q160:R160"/>
    <mergeCell ref="Q161:R161"/>
    <mergeCell ref="Q162:R162"/>
    <mergeCell ref="Q163:R163"/>
    <mergeCell ref="O178:P178"/>
    <mergeCell ref="Q177:R177"/>
    <mergeCell ref="Q178:R178"/>
    <mergeCell ref="Q164:R164"/>
    <mergeCell ref="Q171:R171"/>
    <mergeCell ref="O177:P177"/>
    <mergeCell ref="Q165:R165"/>
    <mergeCell ref="Q166:R166"/>
    <mergeCell ref="Q167:R167"/>
    <mergeCell ref="Q168:R168"/>
    <mergeCell ref="Q173:R173"/>
    <mergeCell ref="Q176:R176"/>
    <mergeCell ref="Q169:R169"/>
    <mergeCell ref="Q170:R170"/>
    <mergeCell ref="Q172:R172"/>
    <mergeCell ref="Q174:R174"/>
    <mergeCell ref="O180:P180"/>
    <mergeCell ref="O181:P181"/>
    <mergeCell ref="Q182:R182"/>
    <mergeCell ref="Q183:R183"/>
    <mergeCell ref="Q179:R179"/>
    <mergeCell ref="Q180:R180"/>
    <mergeCell ref="O179:P179"/>
    <mergeCell ref="O183:P183"/>
    <mergeCell ref="Q181:R181"/>
    <mergeCell ref="O182:P182"/>
    <mergeCell ref="Q175:R175"/>
    <mergeCell ref="S173:T173"/>
    <mergeCell ref="S158:T158"/>
    <mergeCell ref="S159:T159"/>
    <mergeCell ref="S160:T160"/>
    <mergeCell ref="S161:T161"/>
    <mergeCell ref="S162:T162"/>
    <mergeCell ref="S166:T166"/>
    <mergeCell ref="S163:T163"/>
    <mergeCell ref="S164:T164"/>
    <mergeCell ref="S165:T165"/>
    <mergeCell ref="U168:V168"/>
    <mergeCell ref="S169:T169"/>
    <mergeCell ref="U165:V165"/>
    <mergeCell ref="U164:V164"/>
    <mergeCell ref="U169:V169"/>
    <mergeCell ref="U166:V166"/>
    <mergeCell ref="S167:T167"/>
    <mergeCell ref="S168:T168"/>
    <mergeCell ref="S170:T170"/>
    <mergeCell ref="S185:T185"/>
    <mergeCell ref="S183:T183"/>
    <mergeCell ref="S184:T184"/>
    <mergeCell ref="S181:T181"/>
    <mergeCell ref="S182:T182"/>
    <mergeCell ref="S177:T177"/>
    <mergeCell ref="S172:T172"/>
    <mergeCell ref="S180:T180"/>
    <mergeCell ref="S174:T174"/>
    <mergeCell ref="U179:V179"/>
    <mergeCell ref="U174:V174"/>
    <mergeCell ref="U158:V158"/>
    <mergeCell ref="U159:V159"/>
    <mergeCell ref="U160:V160"/>
    <mergeCell ref="U161:V161"/>
    <mergeCell ref="U162:V162"/>
    <mergeCell ref="U163:V163"/>
    <mergeCell ref="U176:V176"/>
    <mergeCell ref="U173:V173"/>
    <mergeCell ref="U177:V177"/>
    <mergeCell ref="U178:V178"/>
    <mergeCell ref="W171:X171"/>
    <mergeCell ref="U172:V172"/>
    <mergeCell ref="W170:X170"/>
    <mergeCell ref="W174:X174"/>
    <mergeCell ref="W173:X173"/>
    <mergeCell ref="W175:X175"/>
    <mergeCell ref="W176:X176"/>
    <mergeCell ref="W177:X177"/>
    <mergeCell ref="Y163:Z163"/>
    <mergeCell ref="Y164:Z164"/>
    <mergeCell ref="Y175:Z175"/>
    <mergeCell ref="W159:X159"/>
    <mergeCell ref="W160:X160"/>
    <mergeCell ref="W161:X161"/>
    <mergeCell ref="W162:X162"/>
    <mergeCell ref="W163:X163"/>
    <mergeCell ref="W169:X169"/>
    <mergeCell ref="W168:X168"/>
    <mergeCell ref="W164:X164"/>
    <mergeCell ref="W166:X166"/>
    <mergeCell ref="Y173:Z173"/>
    <mergeCell ref="Y166:Z166"/>
    <mergeCell ref="Y176:Z176"/>
    <mergeCell ref="Y181:Z181"/>
    <mergeCell ref="Y174:Z174"/>
    <mergeCell ref="Y178:Z178"/>
    <mergeCell ref="W165:X165"/>
    <mergeCell ref="AA173:AB173"/>
    <mergeCell ref="AA171:AB171"/>
    <mergeCell ref="AA165:AB165"/>
    <mergeCell ref="AA169:AB169"/>
    <mergeCell ref="AC167:AD167"/>
    <mergeCell ref="AC169:AD169"/>
    <mergeCell ref="AA170:AB170"/>
    <mergeCell ref="AC166:AD166"/>
    <mergeCell ref="AC181:AD181"/>
    <mergeCell ref="AC171:AD171"/>
    <mergeCell ref="AC172:AD172"/>
    <mergeCell ref="AC177:AD177"/>
    <mergeCell ref="AC164:AD164"/>
    <mergeCell ref="AC180:AD180"/>
    <mergeCell ref="AC168:AD168"/>
    <mergeCell ref="AE179:AF179"/>
    <mergeCell ref="AC158:AD158"/>
    <mergeCell ref="AC174:AD174"/>
    <mergeCell ref="AC173:AD173"/>
    <mergeCell ref="AA179:AB179"/>
    <mergeCell ref="AC175:AD175"/>
    <mergeCell ref="AC176:AD176"/>
    <mergeCell ref="AC178:AD178"/>
    <mergeCell ref="AC179:AD179"/>
    <mergeCell ref="AC170:AD170"/>
    <mergeCell ref="AF55:AH55"/>
    <mergeCell ref="AF56:AH56"/>
    <mergeCell ref="AF57:AH57"/>
    <mergeCell ref="AA158:AB158"/>
    <mergeCell ref="AE87:AG87"/>
    <mergeCell ref="AE88:AG88"/>
    <mergeCell ref="AF97:AG97"/>
    <mergeCell ref="AE80:AG80"/>
    <mergeCell ref="AF58:AH58"/>
    <mergeCell ref="AB97:AC97"/>
    <mergeCell ref="AF61:AH61"/>
    <mergeCell ref="AF62:AH62"/>
    <mergeCell ref="AF63:AH63"/>
    <mergeCell ref="AA182:AB182"/>
    <mergeCell ref="AA159:AB159"/>
    <mergeCell ref="AA166:AB166"/>
    <mergeCell ref="AA162:AB162"/>
    <mergeCell ref="AA161:AB161"/>
    <mergeCell ref="AA164:AB164"/>
    <mergeCell ref="AF113:AG113"/>
    <mergeCell ref="Y160:Z160"/>
    <mergeCell ref="Y161:Z161"/>
    <mergeCell ref="Y168:Z168"/>
    <mergeCell ref="AA176:AB176"/>
    <mergeCell ref="Y165:Z165"/>
    <mergeCell ref="H82:J82"/>
    <mergeCell ref="H85:J85"/>
    <mergeCell ref="S171:T171"/>
    <mergeCell ref="T146:V146"/>
    <mergeCell ref="T147:V147"/>
    <mergeCell ref="S179:T179"/>
    <mergeCell ref="W179:X179"/>
    <mergeCell ref="E81:G81"/>
    <mergeCell ref="K81:M81"/>
    <mergeCell ref="E82:G82"/>
    <mergeCell ref="E83:G83"/>
    <mergeCell ref="E84:G84"/>
    <mergeCell ref="E85:G85"/>
    <mergeCell ref="H83:J83"/>
    <mergeCell ref="W172:X172"/>
    <mergeCell ref="Y179:Z179"/>
    <mergeCell ref="Y180:Z180"/>
    <mergeCell ref="W158:X158"/>
    <mergeCell ref="T247:U247"/>
    <mergeCell ref="T243:U243"/>
    <mergeCell ref="T242:U242"/>
    <mergeCell ref="V242:W242"/>
    <mergeCell ref="T244:U244"/>
    <mergeCell ref="V246:W246"/>
    <mergeCell ref="S178:T178"/>
    <mergeCell ref="U180:V180"/>
    <mergeCell ref="T245:U245"/>
    <mergeCell ref="X242:Y242"/>
    <mergeCell ref="X243:Y243"/>
    <mergeCell ref="T238:U238"/>
    <mergeCell ref="X244:Y244"/>
    <mergeCell ref="Y199:Z199"/>
    <mergeCell ref="W197:X197"/>
    <mergeCell ref="W198:X198"/>
    <mergeCell ref="Y194:Z194"/>
    <mergeCell ref="W180:X180"/>
    <mergeCell ref="AA177:AB177"/>
    <mergeCell ref="V243:W243"/>
    <mergeCell ref="W181:X181"/>
    <mergeCell ref="W182:X182"/>
    <mergeCell ref="Y182:Z182"/>
    <mergeCell ref="Y177:Z177"/>
    <mergeCell ref="AA178:AB178"/>
    <mergeCell ref="AA180:AB180"/>
    <mergeCell ref="W178:X178"/>
    <mergeCell ref="AA172:AB172"/>
    <mergeCell ref="Y167:Z167"/>
    <mergeCell ref="AA168:AB168"/>
    <mergeCell ref="Y171:Z171"/>
    <mergeCell ref="Y172:Z172"/>
    <mergeCell ref="U171:V171"/>
    <mergeCell ref="Y170:Z170"/>
    <mergeCell ref="W167:X167"/>
    <mergeCell ref="U170:V170"/>
    <mergeCell ref="U167:V167"/>
    <mergeCell ref="M181:N181"/>
    <mergeCell ref="AG158:AH158"/>
    <mergeCell ref="AE159:AF159"/>
    <mergeCell ref="Y158:Z158"/>
    <mergeCell ref="Y159:Z159"/>
    <mergeCell ref="Y169:Z169"/>
    <mergeCell ref="AA163:AB163"/>
    <mergeCell ref="Y162:Z162"/>
    <mergeCell ref="M178:N178"/>
    <mergeCell ref="M179:N179"/>
    <mergeCell ref="A215:C215"/>
    <mergeCell ref="D215:E215"/>
    <mergeCell ref="F215:G215"/>
    <mergeCell ref="H215:I215"/>
    <mergeCell ref="J215:K215"/>
    <mergeCell ref="U175:V175"/>
    <mergeCell ref="M196:N196"/>
    <mergeCell ref="S176:T176"/>
    <mergeCell ref="S190:T192"/>
    <mergeCell ref="M177:N177"/>
    <mergeCell ref="AF117:AG117"/>
    <mergeCell ref="AD117:AE117"/>
    <mergeCell ref="AD116:AE116"/>
    <mergeCell ref="AB116:AC116"/>
    <mergeCell ref="AB117:AC117"/>
    <mergeCell ref="Z115:AA115"/>
    <mergeCell ref="AF116:AG116"/>
    <mergeCell ref="M182:N182"/>
    <mergeCell ref="M180:N180"/>
    <mergeCell ref="AJ660:AL660"/>
    <mergeCell ref="P233:Q233"/>
    <mergeCell ref="AA181:AB181"/>
    <mergeCell ref="X245:Y245"/>
    <mergeCell ref="M194:N194"/>
    <mergeCell ref="L215:N215"/>
    <mergeCell ref="V241:Y241"/>
    <mergeCell ref="P232:Q232"/>
    <mergeCell ref="AC160:AD160"/>
    <mergeCell ref="AG159:AH159"/>
    <mergeCell ref="AC159:AD159"/>
    <mergeCell ref="Z113:AA113"/>
    <mergeCell ref="AD114:AE114"/>
    <mergeCell ref="AB100:AC100"/>
    <mergeCell ref="Z116:AA116"/>
    <mergeCell ref="Z114:AA114"/>
    <mergeCell ref="AE158:AF158"/>
    <mergeCell ref="AA156:AD156"/>
    <mergeCell ref="T131:W131"/>
    <mergeCell ref="U181:V181"/>
    <mergeCell ref="W125:X125"/>
    <mergeCell ref="X98:Y98"/>
    <mergeCell ref="AA160:AB160"/>
    <mergeCell ref="Z97:AA97"/>
    <mergeCell ref="S175:T175"/>
    <mergeCell ref="AA174:AB174"/>
    <mergeCell ref="AA175:AB175"/>
    <mergeCell ref="AA167:AB167"/>
  </mergeCells>
  <printOptions horizontalCentered="1" verticalCentered="1"/>
  <pageMargins left="0.5905511811023623" right="0.3937007874015748" top="0.3937007874015748" bottom="0.3937007874015748" header="0.1968503937007874" footer="0.1968503937007874"/>
  <pageSetup horizontalDpi="600" verticalDpi="600" orientation="landscape" paperSize="9" scale="42" r:id="rId2"/>
  <rowBreaks count="11" manualBreakCount="11">
    <brk id="32" max="255" man="1"/>
    <brk id="93" max="255" man="1"/>
    <brk id="154" max="255" man="1"/>
    <brk id="186" max="255" man="1"/>
    <brk id="239" max="255" man="1"/>
    <brk id="307" max="255" man="1"/>
    <brk id="391" max="255" man="1"/>
    <brk id="488" max="255" man="1"/>
    <brk id="555" max="255" man="1"/>
    <brk id="623" max="255" man="1"/>
    <brk id="69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ookuramura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inoue183</dc:creator>
  <cp:keywords/>
  <dc:description/>
  <cp:lastModifiedBy>inoue183</cp:lastModifiedBy>
  <cp:lastPrinted>2015-06-11T00:58:40Z</cp:lastPrinted>
  <dcterms:created xsi:type="dcterms:W3CDTF">2004-06-03T07:43:07Z</dcterms:created>
  <dcterms:modified xsi:type="dcterms:W3CDTF">2015-06-11T00:58:47Z</dcterms:modified>
  <cp:category/>
  <cp:version/>
  <cp:contentType/>
  <cp:contentStatus/>
</cp:coreProperties>
</file>