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06 HP公表前確認（県→市町村）\01 県→市町村\確認用データ\"/>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BW34" i="10"/>
  <c r="BW35" i="10" s="1"/>
  <c r="BW36" i="10" s="1"/>
  <c r="BW37" i="10" s="1"/>
  <c r="BW38" i="10" s="1"/>
  <c r="BW39" i="10" s="1"/>
  <c r="BW40" i="10" s="1"/>
  <c r="AM34" i="10"/>
  <c r="C34" i="10"/>
  <c r="C35" i="10" l="1"/>
  <c r="BE34" i="10" s="1"/>
  <c r="BE35" i="10" s="1"/>
  <c r="BE36" i="10" s="1"/>
  <c r="BE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<sst xmlns="http://schemas.openxmlformats.org/spreadsheetml/2006/main" count="1103" uniqueCount="602">
  <si>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</si>
  <si>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</si>
  <si>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</si>
  <si>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</si>
  <si>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</si>
  <si>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</si>
  <si>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</si>
  <si>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</si>
  <si>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</si>
  <si>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</si>
  <si>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</si>
  <si>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</si>
  <si>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</si>
  <si>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</si>
  <si>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</si>
  <si>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</si>
  <si>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</si>
  <si>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</si>
  <si>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</si>
  <si>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</si>
  <si>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</si>
  <si>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</si>
  <si>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</si>
  <si>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</si>
  <si>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</si>
  <si>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</si>
  <si>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</si>
  <si>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</si>
  <si>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</si>
  <si>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</si>
  <si>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</si>
  <si>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</si>
  <si>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</si>
  <si>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</si>
  <si>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</si>
  <si>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</si>
  <si>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</si>
  <si>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</si>
  <si>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</si>
  <si>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</si>
  <si>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</si>
  <si>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</si>
  <si>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</si>
  <si>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</si>
  <si>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</si>
  <si>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</si>
  <si>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</si>
  <si>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</si>
  <si>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</si>
  <si>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</si>
  <si>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</si>
  <si>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</si>
  <si>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</si>
  <si>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</si>
  <si>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</si>
  <si>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</si>
  <si>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</si>
  <si>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</si>
  <si>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</si>
  <si>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</si>
  <si>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</si>
  <si>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</si>
  <si>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</si>
  <si>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</si>
  <si>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</si>
  <si>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</si>
  <si>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</si>
  <si>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</si>
  <si>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</si>
  <si>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</si>
  <si>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</si>
  <si>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</si>
  <si>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</si>
  <si>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</si>
  <si>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</si>
  <si>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</si>
  <si>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</si>
  <si>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</si>
  <si>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</si>
  <si>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</si>
  <si>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</si>
  <si>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</si>
  <si>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</si>
  <si>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</si>
  <si>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</si>
  <si>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</si>
  <si>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</si>
  <si>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</si>
  <si>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</si>
  <si>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</si>
  <si>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</si>
  <si>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</si>
  <si>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</si>
  <si>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</si>
  <si>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</si>
  <si>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</si>
  <si>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</si>
  <si>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</si>
  <si>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</si>
  <si>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</si>
  <si>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</si>
  <si>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</si>
  <si>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</si>
  <si>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</si>
  <si>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</si>
  <si>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</si>
  <si>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</si>
  <si>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</si>
  <si>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</si>
  <si>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</si>
  <si>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</si>
  <si>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</si>
  <si>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</si>
  <si>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</si>
  <si>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</si>
  <si>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</si>
  <si>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</si>
  <si>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</si>
  <si>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</si>
  <si>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</si>
  <si>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</si>
  <si>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</si>
  <si>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</si>
  <si>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</si>
  <si>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</si>
  <si>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</si>
  <si>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</si>
  <si>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</si>
  <si>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</si>
  <si>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</si>
  <si>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</si>
  <si>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</si>
  <si>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</si>
  <si>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</si>
  <si>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</si>
  <si>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</si>
  <si>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</si>
  <si>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</si>
  <si>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</si>
  <si>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</si>
  <si>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</si>
  <si>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</si>
  <si>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</si>
  <si>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</si>
  <si>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</si>
  <si>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</si>
  <si>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</si>
  <si>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</si>
  <si>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</si>
  <si>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</si>
  <si>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</si>
  <si>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</si>
  <si>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</si>
  <si>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</si>
  <si>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</si>
  <si>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</si>
  <si>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</si>
  <si>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</si>
  <si>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</si>
  <si>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</si>
  <si>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</si>
  <si>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</si>
  <si>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</si>
  <si>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</si>
  <si>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</si>
  <si>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</si>
  <si>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</si>
  <si>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</si>
  <si>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</si>
  <si>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</si>
  <si>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</si>
  <si>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</si>
  <si>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</si>
  <si>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</si>
  <si>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</si>
  <si>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</si>
  <si>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</si>
  <si>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</si>
  <si>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</si>
  <si>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</si>
  <si>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</si>
  <si>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</si>
  <si>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</si>
  <si>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</si>
  <si>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</si>
  <si>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</si>
  <si>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</si>
  <si>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</si>
  <si>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</si>
  <si>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</si>
  <si>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</si>
  <si>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</si>
  <si>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</si>
  <si>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</si>
  <si>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</si>
  <si>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</si>
  <si>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</si>
  <si>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</si>
  <si>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</si>
  <si>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</si>
  <si>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</si>
  <si>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</si>
  <si>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</si>
  <si>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</si>
  <si>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</si>
  <si>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</si>
  <si>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</si>
  <si>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</si>
  <si>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</si>
  <si>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</si>
  <si>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</si>
  <si>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</si>
  <si>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</si>
  <si>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</si>
  <si>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</si>
  <si>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山形県大蔵村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</si>
  <si>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</si>
  <si>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</si>
  <si>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</si>
  <si>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</si>
  <si>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</si>
  <si>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</si>
  <si>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</si>
  <si>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</si>
  <si>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</si>
  <si>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</si>
  <si>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</si>
  <si>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</si>
  <si>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</si>
  <si>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</si>
  <si>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</si>
  <si>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</si>
  <si>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</si>
  <si>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</si>
  <si>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</si>
  <si>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</si>
  <si>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</si>
  <si>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</si>
  <si>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</si>
  <si>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</si>
  <si>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</si>
  <si>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</si>
  <si>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</si>
  <si>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</si>
  <si>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</si>
  <si>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</si>
  <si>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</si>
  <si>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</si>
  <si>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</si>
  <si>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</si>
  <si>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</si>
  <si>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</si>
  <si>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</si>
  <si>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</si>
  <si>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</si>
  <si>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</si>
  <si>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</si>
  <si>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</si>
  <si>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</si>
  <si>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</si>
  <si>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</si>
  <si>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</si>
  <si>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</si>
  <si>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</si>
  <si>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</si>
  <si>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</si>
  <si>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</si>
  <si>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</si>
  <si>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</si>
  <si>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</si>
  <si>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</si>
  <si>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</si>
  <si>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</si>
  <si>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</si>
  <si>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</si>
  <si>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</si>
  <si>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</si>
  <si>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</si>
  <si>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</si>
  <si>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</si>
  <si>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</si>
  <si>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</si>
  <si>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</si>
  <si>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</si>
  <si>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</si>
  <si>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</si>
  <si>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</si>
  <si>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</si>
  <si>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</si>
  <si>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</si>
  <si>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</si>
  <si>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</si>
  <si>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</si>
  <si>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</si>
  <si>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</si>
  <si>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</si>
  <si>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</si>
  <si>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</si>
  <si>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</si>
  <si>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</si>
  <si>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</si>
  <si>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</si>
  <si>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</si>
  <si>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</si>
  <si>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</si>
  <si>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</si>
  <si>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</si>
  <si>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</si>
  <si>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</si>
  <si>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</si>
  <si>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</si>
  <si>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</si>
  <si>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</si>
  <si>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</si>
  <si>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</si>
  <si>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</si>
  <si>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</si>
  <si>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</si>
  <si>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</si>
  <si>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</si>
  <si>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</si>
  <si>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</si>
  <si>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</si>
  <si>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</si>
  <si>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</si>
  <si>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</si>
  <si>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</si>
  <si>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</si>
  <si>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</si>
  <si>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</si>
  <si>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</si>
  <si>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</si>
  <si>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</si>
  <si>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</si>
  <si>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</si>
  <si>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</si>
  <si>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</si>
  <si>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</si>
  <si>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</si>
  <si>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</si>
  <si>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</si>
  <si>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</si>
  <si>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</si>
  <si>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</si>
  <si>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</si>
  <si>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</si>
  <si>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</si>
  <si>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</si>
  <si>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</si>
  <si>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</si>
  <si>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</si>
  <si>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</si>
  <si>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</si>
  <si>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</si>
  <si>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</si>
  <si>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</si>
  <si>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</si>
  <si>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</si>
  <si>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</si>
  <si>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</si>
  <si>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</si>
  <si>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</si>
  <si>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</si>
  <si>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</si>
  <si>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</si>
  <si>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</si>
  <si>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</si>
  <si>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</si>
  <si>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</si>
  <si>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山形県大蔵村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</si>
  <si>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</si>
  <si>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</si>
  <si>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</si>
  <si>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</si>
  <si>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</si>
  <si>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</si>
  <si>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</si>
  <si>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</si>
  <si>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</si>
  <si>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</si>
  <si>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</si>
  <si>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</si>
  <si>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</si>
  <si>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</si>
  <si>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</si>
  <si>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</si>
  <si>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</si>
  <si>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</si>
  <si>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</si>
  <si>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</si>
  <si>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</si>
  <si>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</si>
  <si>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</si>
  <si>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</si>
  <si>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</si>
  <si>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</si>
  <si>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</si>
  <si>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</si>
  <si>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</si>
  <si>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</si>
  <si>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</si>
  <si>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</si>
  <si>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</si>
  <si>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</si>
  <si>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</si>
  <si>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</si>
  <si>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</si>
  <si>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</si>
  <si>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</si>
  <si>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</si>
  <si>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</si>
  <si>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</si>
  <si>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</si>
  <si>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</si>
  <si>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</si>
  <si>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</si>
  <si>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</si>
  <si>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</si>
  <si>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</si>
  <si>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</si>
  <si>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</si>
  <si>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</si>
  <si>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</si>
  <si>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</si>
  <si>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</si>
  <si>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</si>
  <si>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</si>
  <si>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</si>
  <si>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</si>
  <si>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</si>
  <si>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</si>
  <si>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</si>
  <si>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</si>
  <si>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</si>
  <si>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</si>
  <si>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</si>
  <si>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</si>
  <si>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</si>
  <si>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</si>
  <si>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</si>
  <si>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</si>
  <si>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</si>
  <si>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</si>
  <si>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</si>
  <si>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</si>
  <si>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</si>
  <si>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</si>
  <si>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</si>
  <si>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</si>
  <si>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</si>
  <si>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</si>
  <si>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</si>
  <si>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</si>
  <si>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</si>
  <si>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</si>
  <si>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</si>
  <si>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</si>
  <si>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</si>
  <si>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</si>
  <si>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</si>
  <si>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</si>
  <si>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</si>
  <si>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</si>
  <si>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</si>
  <si>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</si>
  <si>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</si>
  <si>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</si>
  <si>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</si>
  <si>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</si>
  <si>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</si>
  <si>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</si>
  <si>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</si>
  <si>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</si>
  <si>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</si>
  <si>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</si>
  <si>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</si>
  <si>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</si>
  <si>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</si>
  <si>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</si>
  <si>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</si>
  <si>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</si>
  <si>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</si>
  <si>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</si>
  <si>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</si>
  <si>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</si>
  <si>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</si>
  <si>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</si>
  <si>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</si>
  <si>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</si>
  <si>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</si>
  <si>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</si>
  <si>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</si>
  <si>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</si>
  <si>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</si>
  <si>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</si>
  <si>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</si>
  <si>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</si>
  <si>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</si>
  <si>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</si>
  <si>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</si>
  <si>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</si>
  <si>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</si>
  <si>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</si>
  <si>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</si>
  <si>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</si>
  <si>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</si>
  <si>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</si>
  <si>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</si>
  <si>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</si>
  <si>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</si>
  <si>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</si>
  <si>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</si>
  <si>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</si>
  <si>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</si>
  <si>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</si>
  <si>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</si>
  <si>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</si>
  <si>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</si>
  <si>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</si>
  <si>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</si>
  <si>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</si>
  <si>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</si>
  <si>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</si>
  <si>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</si>
  <si>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</si>
  <si>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</si>
  <si>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</si>
  <si>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</si>
  <si>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</si>
  <si>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</si>
  <si>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</si>
  <si>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</si>
  <si>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</si>
  <si>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</si>
  <si>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</si>
  <si>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</si>
  <si>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</si>
  <si>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</si>
  <si>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</si>
  <si>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</si>
  <si>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</si>
  <si>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</si>
  <si>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</si>
  <si>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</si>
  <si>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</si>
  <si>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</si>
  <si>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</si>
  <si>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</si>
  <si>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</si>
  <si>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</si>
  <si>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</si>
  <si>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</si>
  <si>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</si>
  <si>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</si>
  <si>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</si>
  <si>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</si>
  <si>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</si>
  <si>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</si>
  <si>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</si>
  <si>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</si>
  <si>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</si>
  <si>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</si>
  <si>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</si>
  <si>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</si>
  <si>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</si>
  <si>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</si>
  <si>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5.99</t>
  </si>
  <si>
    <t>▲ 5.26</t>
  </si>
  <si>
    <t>▲ 1.81</t>
  </si>
  <si>
    <t>一般会計</t>
  </si>
  <si>
    <t>団地造成事業特別会計</t>
  </si>
  <si>
    <t>介護保険特別会計</t>
  </si>
  <si>
    <t>国民健康保険特別会計</t>
  </si>
  <si>
    <t>へき地診療所特別会計</t>
  </si>
  <si>
    <t>簡易水道事業特別会計</t>
  </si>
  <si>
    <t>特定環境保全公共下水道事業特別会計</t>
  </si>
  <si>
    <t>浄化槽整備事業特別会計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</si>
  <si>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</si>
  <si>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</si>
  <si>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</si>
  <si>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</si>
  <si>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</si>
  <si>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</si>
  <si>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</si>
  <si>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</si>
  <si>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山形県消防補償等組合</t>
    <phoneticPr fontId="2"/>
  </si>
  <si>
    <t>山形県自治会館管理組合</t>
    <phoneticPr fontId="2"/>
  </si>
  <si>
    <t>山形県市町村職員退職手当組合</t>
    <phoneticPr fontId="2"/>
  </si>
  <si>
    <t>山形県市町村交通災害共済組合</t>
    <phoneticPr fontId="2"/>
  </si>
  <si>
    <t>最上広域市町村圏事務組合</t>
    <phoneticPr fontId="2"/>
  </si>
  <si>
    <t>山形県後期高齢者医療広域連合（普通会計分）</t>
    <phoneticPr fontId="2"/>
  </si>
  <si>
    <t>山形県後期高齢者医療広域連合（事業会計分）</t>
    <phoneticPr fontId="2"/>
  </si>
  <si>
    <t>肘折温泉郷振興</t>
    <phoneticPr fontId="2"/>
  </si>
  <si>
    <t>おおくら升玉水力発電</t>
    <phoneticPr fontId="2"/>
  </si>
  <si>
    <t>公共施設等整備振興基金</t>
    <phoneticPr fontId="5"/>
  </si>
  <si>
    <t>地域福祉基金</t>
    <phoneticPr fontId="5"/>
  </si>
  <si>
    <t>再生可能エネルギー導入促進事業基金</t>
    <phoneticPr fontId="5"/>
  </si>
  <si>
    <t>ふるさと活性化事業基金</t>
    <phoneticPr fontId="5"/>
  </si>
  <si>
    <t>ふるさと創生振興基金</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</si>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</sst>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5C76-464D-926D-E065E1A8FD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168330</c:v>
                </c:pt>
                <c:pt idx="1">
                  <c:v>228336</c:v>
                </c:pt>
                <c:pt idx="2">
                  <c:v>305999</c:v>
                </c:pt>
                <c:pt idx="3">
                  <c:v>161334</c:v>
                </c:pt>
                <c:pt idx="4">
                  <c:v>208611</c:v>
                </c:pt>
              </c:numCache>
            </c:numRef>
          </c:val>
          <c:smooth val="0"/>
          <c:extLst xmlns:c16r2="http://schemas.microsoft.com/office/drawing/2015/06/chart">
            <c:ext xmlns:c16="http://schemas.microsoft.com/office/drawing/2014/chart" uri="{C3380CC4-5D6E-409C-BE32-E72D297353CC}">
              <c16:uniqueId val="{00000001-5C76-464D-926D-E065E1A8FD08}"/>
            </c:ext>
          </c:extLst>
        </c:ser>
        <c:dLbls>
          <c:showLegendKey val="0"/>
          <c:showVal val="0"/>
          <c:showCatName val="0"/>
          <c:showSerName val="0"/>
          <c:showPercent val="0"/>
          <c:showBubbleSize val="0"/>
        </c:dLbls>
        <c:marker val="1"/>
        <c:smooth val="0"/>
        <c:axId val="456214752"/>
        <c:axId val="456213576"/>
      </c:lineChart>
      <c:catAx>
        <c:axId val="45621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213576"/>
        <c:crosses val="autoZero"/>
        <c:auto val="1"/>
        <c:lblAlgn val="ctr"/>
        <c:lblOffset val="100"/>
        <c:tickLblSkip val="1"/>
        <c:tickMarkSkip val="1"/>
        <c:noMultiLvlLbl val="0"/>
      </c:catAx>
      <c:valAx>
        <c:axId val="456213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21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3.44</c:v>
                </c:pt>
                <c:pt idx="1">
                  <c:v>2.78</c:v>
                </c:pt>
                <c:pt idx="2">
                  <c:v>4.9400000000000004</c:v>
                </c:pt>
                <c:pt idx="3">
                  <c:v>3.21</c:v>
                </c:pt>
                <c:pt idx="4">
                  <c:v>4.5599999999999996</c:v>
                </c:pt>
              </c:numCache>
            </c:numRef>
          </c:val>
          <c:extLst xmlns:c16r2="http://schemas.microsoft.com/office/drawing/2015/06/chart">
            <c:ext xmlns:c16="http://schemas.microsoft.com/office/drawing/2014/chart" uri="{C3380CC4-5D6E-409C-BE32-E72D297353CC}">
              <c16:uniqueId val="{00000000-78C3-4C4B-888D-DFB8E68505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43.22</c:v>
                </c:pt>
                <c:pt idx="1">
                  <c:v>40.04</c:v>
                </c:pt>
                <c:pt idx="2">
                  <c:v>35.840000000000003</c:v>
                </c:pt>
                <c:pt idx="3">
                  <c:v>36.39</c:v>
                </c:pt>
                <c:pt idx="4">
                  <c:v>36.049999999999997</c:v>
                </c:pt>
              </c:numCache>
            </c:numRef>
          </c:val>
          <c:extLst xmlns:c16r2="http://schemas.microsoft.com/office/drawing/2015/06/chart">
            <c:ext xmlns:c16="http://schemas.microsoft.com/office/drawing/2014/chart" uri="{C3380CC4-5D6E-409C-BE32-E72D297353CC}">
              <c16:uniqueId val="{00000001-78C3-4C4B-888D-DFB8E685054B}"/>
            </c:ext>
          </c:extLst>
        </c:ser>
        <c:dLbls>
          <c:showLegendKey val="0"/>
          <c:showVal val="0"/>
          <c:showCatName val="0"/>
          <c:showSerName val="0"/>
          <c:showPercent val="0"/>
          <c:showBubbleSize val="0"/>
        </c:dLbls>
        <c:gapWidth val="250"/>
        <c:overlap val="100"/>
        <c:axId val="456213968"/>
        <c:axId val="456215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-5.99</c:v>
                </c:pt>
                <c:pt idx="1">
                  <c:v>-5.26</c:v>
                </c:pt>
                <c:pt idx="2">
                  <c:v>3.49</c:v>
                </c:pt>
                <c:pt idx="3">
                  <c:v>-1.81</c:v>
                </c:pt>
                <c:pt idx="4">
                  <c:v>1.39</c:v>
                </c:pt>
              </c:numCache>
            </c:numRef>
          </c:val>
          <c:smooth val="0"/>
          <c:extLst xmlns:c16r2="http://schemas.microsoft.com/office/drawing/2015/06/chart">
            <c:ext xmlns:c16="http://schemas.microsoft.com/office/drawing/2014/chart" uri="{C3380CC4-5D6E-409C-BE32-E72D297353CC}">
              <c16:uniqueId val="{00000002-78C3-4C4B-888D-DFB8E685054B}"/>
            </c:ext>
          </c:extLst>
        </c:ser>
        <c:dLbls>
          <c:showLegendKey val="0"/>
          <c:showVal val="0"/>
          <c:showCatName val="0"/>
          <c:showSerName val="0"/>
          <c:showPercent val="0"/>
          <c:showBubbleSize val="0"/>
        </c:dLbls>
        <c:marker val="1"/>
        <c:smooth val="0"/>
        <c:axId val="456213968"/>
        <c:axId val="456215144"/>
      </c:lineChart>
      <c:catAx>
        <c:axId val="45621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215144"/>
        <c:crosses val="autoZero"/>
        <c:auto val="1"/>
        <c:lblAlgn val="ctr"/>
        <c:lblOffset val="100"/>
        <c:tickLblSkip val="1"/>
        <c:tickMarkSkip val="1"/>
        <c:noMultiLvlLbl val="0"/>
      </c:catAx>
      <c:valAx>
        <c:axId val="45621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2CE-44FF-B5CE-FFF82377A4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CE-44FF-B5CE-FFF82377A431}"/>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B2CE-44FF-B5CE-FFF82377A431}"/>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B2CE-44FF-B5CE-FFF82377A43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B2CE-44FF-B5CE-FFF82377A431}"/>
            </c:ext>
          </c:extLst>
        </c:ser>
        <c:ser>
          <c:idx val="5"/>
          <c:order val="5"/>
          <c:tx>
            <c:strRef>
              <c:f>データシート!$A$32</c:f>
              <c:strCache>
                <c:ptCount val="1"/>
                <c:pt idx="0">
                  <c:v>へき地診療所特別会計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0.08</c:v>
                </c:pt>
                <c:pt idx="4">
                  <c:v>#N/A</c:v>
                </c:pt>
                <c:pt idx="5">
                  <c:v>0.26</c:v>
                </c:pt>
                <c:pt idx="6">
                  <c:v>#N/A</c:v>
                </c:pt>
                <c:pt idx="7">
                  <c:v>0.32</c:v>
                </c:pt>
                <c:pt idx="8">
                  <c:v>#N/A</c:v>
                </c:pt>
                <c:pt idx="9">
                  <c:v>0.13</c:v>
                </c:pt>
              </c:numCache>
            </c:numRef>
          </c:val>
          <c:extLst xmlns:c16r2="http://schemas.microsoft.com/office/drawing/2015/06/chart">
            <c:ext xmlns:c16="http://schemas.microsoft.com/office/drawing/2014/chart" uri="{C3380CC4-5D6E-409C-BE32-E72D297353CC}">
              <c16:uniqueId val="{00000005-B2CE-44FF-B5CE-FFF82377A4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0.69</c:v>
                </c:pt>
                <c:pt idx="2">
                  <c:v>#N/A</c:v>
                </c:pt>
                <c:pt idx="3">
                  <c:v>0.76</c:v>
                </c:pt>
                <c:pt idx="4">
                  <c:v>#N/A</c:v>
                </c:pt>
                <c:pt idx="5">
                  <c:v>1.34</c:v>
                </c:pt>
                <c:pt idx="6">
                  <c:v>#N/A</c:v>
                </c:pt>
                <c:pt idx="7">
                  <c:v>0.88</c:v>
                </c:pt>
                <c:pt idx="8">
                  <c:v>#N/A</c:v>
                </c:pt>
                <c:pt idx="9">
                  <c:v>0.67</c:v>
                </c:pt>
              </c:numCache>
            </c:numRef>
          </c:val>
          <c:extLst xmlns:c16r2="http://schemas.microsoft.com/office/drawing/2015/06/chart">
            <c:ext xmlns:c16="http://schemas.microsoft.com/office/drawing/2014/chart" uri="{C3380CC4-5D6E-409C-BE32-E72D297353CC}">
              <c16:uniqueId val="{00000006-B2CE-44FF-B5CE-FFF82377A4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0.18</c:v>
                </c:pt>
                <c:pt idx="2">
                  <c:v>#N/A</c:v>
                </c:pt>
                <c:pt idx="3">
                  <c:v>0.46</c:v>
                </c:pt>
                <c:pt idx="4">
                  <c:v>#N/A</c:v>
                </c:pt>
                <c:pt idx="5">
                  <c:v>0.73</c:v>
                </c:pt>
                <c:pt idx="6">
                  <c:v>#N/A</c:v>
                </c:pt>
                <c:pt idx="7">
                  <c:v>0.27</c:v>
                </c:pt>
                <c:pt idx="8">
                  <c:v>#N/A</c:v>
                </c:pt>
                <c:pt idx="9">
                  <c:v>1.1299999999999999</c:v>
                </c:pt>
              </c:numCache>
            </c:numRef>
          </c:val>
          <c:extLst xmlns:c16r2="http://schemas.microsoft.com/office/drawing/2015/06/chart">
            <c:ext xmlns:c16="http://schemas.microsoft.com/office/drawing/2014/chart" uri="{C3380CC4-5D6E-409C-BE32-E72D297353CC}">
              <c16:uniqueId val="{00000007-B2CE-44FF-B5CE-FFF82377A431}"/>
            </c:ext>
          </c:extLst>
        </c:ser>
        <c:ser>
          <c:idx val="8"/>
          <c:order val="8"/>
          <c:tx>
            <c:strRef>
              <c:f>データシート!$A$35</c:f>
              <c:strCache>
                <c:ptCount val="1"/>
                <c:pt idx="0">
                  <c:v>団地造成事業特別会計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0</c:v>
                </c:pt>
                <c:pt idx="8">
                  <c:v>#N/A</c:v>
                </c:pt>
                <c:pt idx="9">
                  <c:v>1.81</c:v>
                </c:pt>
              </c:numCache>
            </c:numRef>
          </c:val>
          <c:extLst xmlns:c16r2="http://schemas.microsoft.com/office/drawing/2015/06/chart">
            <c:ext xmlns:c16="http://schemas.microsoft.com/office/drawing/2014/chart" uri="{C3380CC4-5D6E-409C-BE32-E72D297353CC}">
              <c16:uniqueId val="{00000008-B2CE-44FF-B5CE-FFF82377A4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3.16</c:v>
                </c:pt>
                <c:pt idx="2">
                  <c:v>#N/A</c:v>
                </c:pt>
                <c:pt idx="3">
                  <c:v>2.68</c:v>
                </c:pt>
                <c:pt idx="4">
                  <c:v>#N/A</c:v>
                </c:pt>
                <c:pt idx="5">
                  <c:v>4.67</c:v>
                </c:pt>
                <c:pt idx="6">
                  <c:v>#N/A</c:v>
                </c:pt>
                <c:pt idx="7">
                  <c:v>2.88</c:v>
                </c:pt>
                <c:pt idx="8">
                  <c:v>#N/A</c:v>
                </c:pt>
                <c:pt idx="9">
                  <c:v>4.42</c:v>
                </c:pt>
              </c:numCache>
            </c:numRef>
          </c:val>
          <c:extLst xmlns:c16r2="http://schemas.microsoft.com/office/drawing/2015/06/chart">
            <c:ext xmlns:c16="http://schemas.microsoft.com/office/drawing/2014/chart" uri="{C3380CC4-5D6E-409C-BE32-E72D297353CC}">
              <c16:uniqueId val="{00000009-B2CE-44FF-B5CE-FFF82377A431}"/>
            </c:ext>
          </c:extLst>
        </c:ser>
        <c:dLbls>
          <c:showLegendKey val="0"/>
          <c:showVal val="0"/>
          <c:showCatName val="0"/>
          <c:showSerName val="0"/>
          <c:showPercent val="0"/>
          <c:showBubbleSize val="0"/>
        </c:dLbls>
        <c:gapWidth val="150"/>
        <c:overlap val="100"/>
        <c:axId val="456215536"/>
        <c:axId val="456211616"/>
      </c:barChart>
      <c:catAx>
        <c:axId val="45621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211616"/>
        <c:crosses val="autoZero"/>
        <c:auto val="1"/>
        <c:lblAlgn val="ctr"/>
        <c:lblOffset val="100"/>
        <c:tickLblSkip val="1"/>
        <c:tickMarkSkip val="1"/>
        <c:noMultiLvlLbl val="0"/>
      </c:catAx>
      <c:valAx>
        <c:axId val="45621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446</c:v>
                </c:pt>
                <c:pt idx="5">
                  <c:v>406</c:v>
                </c:pt>
                <c:pt idx="8">
                  <c:v>432</c:v>
                </c:pt>
                <c:pt idx="11">
                  <c:v>448</c:v>
                </c:pt>
                <c:pt idx="14">
                  <c:v>454</c:v>
                </c:pt>
              </c:numCache>
            </c:numRef>
          </c:val>
          <c:extLst xmlns:c16r2="http://schemas.microsoft.com/office/drawing/2015/06/chart">
            <c:ext xmlns:c16="http://schemas.microsoft.com/office/drawing/2014/chart" uri="{C3380CC4-5D6E-409C-BE32-E72D297353CC}">
              <c16:uniqueId val="{00000000-3E0D-4DBB-9DEB-999BDB9405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0D-4DBB-9DEB-999BDB9405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1</c:v>
                </c:pt>
              </c:numCache>
            </c:numRef>
          </c:val>
          <c:extLst xmlns:c16r2="http://schemas.microsoft.com/office/drawing/2015/06/chart">
            <c:ext xmlns:c16="http://schemas.microsoft.com/office/drawing/2014/chart" uri="{C3380CC4-5D6E-409C-BE32-E72D297353CC}">
              <c16:uniqueId val="{00000002-3E0D-4DBB-9DEB-999BDB9405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17</c:v>
                </c:pt>
                <c:pt idx="6">
                  <c:v>27</c:v>
                </c:pt>
                <c:pt idx="9">
                  <c:v>23</c:v>
                </c:pt>
                <c:pt idx="12">
                  <c:v>24</c:v>
                </c:pt>
              </c:numCache>
            </c:numRef>
          </c:val>
          <c:extLst xmlns:c16r2="http://schemas.microsoft.com/office/drawing/2015/06/chart">
            <c:ext xmlns:c16="http://schemas.microsoft.com/office/drawing/2014/chart" uri="{C3380CC4-5D6E-409C-BE32-E72D297353CC}">
              <c16:uniqueId val="{00000003-3E0D-4DBB-9DEB-999BDB9405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110</c:v>
                </c:pt>
                <c:pt idx="3">
                  <c:v>121</c:v>
                </c:pt>
                <c:pt idx="6">
                  <c:v>123</c:v>
                </c:pt>
                <c:pt idx="9">
                  <c:v>120</c:v>
                </c:pt>
                <c:pt idx="12">
                  <c:v>120</c:v>
                </c:pt>
              </c:numCache>
            </c:numRef>
          </c:val>
          <c:extLst xmlns:c16r2="http://schemas.microsoft.com/office/drawing/2015/06/chart">
            <c:ext xmlns:c16="http://schemas.microsoft.com/office/drawing/2014/chart" uri="{C3380CC4-5D6E-409C-BE32-E72D297353CC}">
              <c16:uniqueId val="{00000004-3E0D-4DBB-9DEB-999BDB9405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0D-4DBB-9DEB-999BDB9405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0D-4DBB-9DEB-999BDB9405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380</c:v>
                </c:pt>
                <c:pt idx="3">
                  <c:v>423</c:v>
                </c:pt>
                <c:pt idx="6">
                  <c:v>423</c:v>
                </c:pt>
                <c:pt idx="9">
                  <c:v>417</c:v>
                </c:pt>
                <c:pt idx="12">
                  <c:v>440</c:v>
                </c:pt>
              </c:numCache>
            </c:numRef>
          </c:val>
          <c:extLst xmlns:c16r2="http://schemas.microsoft.com/office/drawing/2015/06/chart">
            <c:ext xmlns:c16="http://schemas.microsoft.com/office/drawing/2014/chart" uri="{C3380CC4-5D6E-409C-BE32-E72D297353CC}">
              <c16:uniqueId val="{00000007-3E0D-4DBB-9DEB-999BDB940582}"/>
            </c:ext>
          </c:extLst>
        </c:ser>
        <c:dLbls>
          <c:showLegendKey val="0"/>
          <c:showVal val="0"/>
          <c:showCatName val="0"/>
          <c:showSerName val="0"/>
          <c:showPercent val="0"/>
          <c:showBubbleSize val="0"/>
        </c:dLbls>
        <c:gapWidth val="100"/>
        <c:overlap val="100"/>
        <c:axId val="456208480"/>
        <c:axId val="45621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129</c:v>
                </c:pt>
                <c:pt idx="2">
                  <c:v>#N/A</c:v>
                </c:pt>
                <c:pt idx="3">
                  <c:v>#N/A</c:v>
                </c:pt>
                <c:pt idx="4">
                  <c:v>164</c:v>
                </c:pt>
                <c:pt idx="5">
                  <c:v>#N/A</c:v>
                </c:pt>
                <c:pt idx="6">
                  <c:v>#N/A</c:v>
                </c:pt>
                <c:pt idx="7">
                  <c:v>150</c:v>
                </c:pt>
                <c:pt idx="8">
                  <c:v>#N/A</c:v>
                </c:pt>
                <c:pt idx="9">
                  <c:v>#N/A</c:v>
                </c:pt>
                <c:pt idx="10">
                  <c:v>121</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3E0D-4DBB-9DEB-999BDB940582}"/>
            </c:ext>
          </c:extLst>
        </c:ser>
        <c:dLbls>
          <c:showLegendKey val="0"/>
          <c:showVal val="0"/>
          <c:showCatName val="0"/>
          <c:showSerName val="0"/>
          <c:showPercent val="0"/>
          <c:showBubbleSize val="0"/>
        </c:dLbls>
        <c:marker val="1"/>
        <c:smooth val="0"/>
        <c:axId val="456208480"/>
        <c:axId val="456212400"/>
      </c:lineChart>
      <c:catAx>
        <c:axId val="4562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212400"/>
        <c:crosses val="autoZero"/>
        <c:auto val="1"/>
        <c:lblAlgn val="ctr"/>
        <c:lblOffset val="100"/>
        <c:tickLblSkip val="1"/>
        <c:tickMarkSkip val="1"/>
        <c:noMultiLvlLbl val="0"/>
      </c:catAx>
      <c:valAx>
        <c:axId val="45621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4071</c:v>
                </c:pt>
                <c:pt idx="5">
                  <c:v>3977</c:v>
                </c:pt>
                <c:pt idx="8">
                  <c:v>4240</c:v>
                </c:pt>
                <c:pt idx="11">
                  <c:v>4491</c:v>
                </c:pt>
                <c:pt idx="14">
                  <c:v>4410</c:v>
                </c:pt>
              </c:numCache>
            </c:numRef>
          </c:val>
          <c:extLst xmlns:c16r2="http://schemas.microsoft.com/office/drawing/2015/06/chart">
            <c:ext xmlns:c16="http://schemas.microsoft.com/office/drawing/2014/chart" uri="{C3380CC4-5D6E-409C-BE32-E72D297353CC}">
              <c16:uniqueId val="{00000000-92AF-4409-BAF7-CFDFB6EA86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18</c:v>
                </c:pt>
                <c:pt idx="11">
                  <c:v>17</c:v>
                </c:pt>
                <c:pt idx="14">
                  <c:v>16</c:v>
                </c:pt>
              </c:numCache>
            </c:numRef>
          </c:val>
          <c:extLst xmlns:c16r2="http://schemas.microsoft.com/office/drawing/2015/06/chart">
            <c:ext xmlns:c16="http://schemas.microsoft.com/office/drawing/2014/chart" uri="{C3380CC4-5D6E-409C-BE32-E72D297353CC}">
              <c16:uniqueId val="{00000001-92AF-4409-BAF7-CFDFB6EA86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3314</c:v>
                </c:pt>
                <c:pt idx="5">
                  <c:v>3344</c:v>
                </c:pt>
                <c:pt idx="8">
                  <c:v>3229</c:v>
                </c:pt>
                <c:pt idx="11">
                  <c:v>3207</c:v>
                </c:pt>
                <c:pt idx="14">
                  <c:v>3316</c:v>
                </c:pt>
              </c:numCache>
            </c:numRef>
          </c:val>
          <c:extLst xmlns:c16r2="http://schemas.microsoft.com/office/drawing/2015/06/chart">
            <c:ext xmlns:c16="http://schemas.microsoft.com/office/drawing/2014/chart" uri="{C3380CC4-5D6E-409C-BE32-E72D297353CC}">
              <c16:uniqueId val="{00000002-92AF-4409-BAF7-CFDFB6EA86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AF-4409-BAF7-CFDFB6EA86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AF-4409-BAF7-CFDFB6EA86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AF-4409-BAF7-CFDFB6EA86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c:v>
                </c:pt>
                <c:pt idx="3">
                  <c:v>223</c:v>
                </c:pt>
                <c:pt idx="6">
                  <c:v>202</c:v>
                </c:pt>
                <c:pt idx="9">
                  <c:v>206</c:v>
                </c:pt>
                <c:pt idx="12">
                  <c:v>152</c:v>
                </c:pt>
              </c:numCache>
            </c:numRef>
          </c:val>
          <c:extLst xmlns:c16r2="http://schemas.microsoft.com/office/drawing/2015/06/chart">
            <c:ext xmlns:c16="http://schemas.microsoft.com/office/drawing/2014/chart" uri="{C3380CC4-5D6E-409C-BE32-E72D297353CC}">
              <c16:uniqueId val="{00000006-92AF-4409-BAF7-CFDFB6EA86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73</c:v>
                </c:pt>
                <c:pt idx="6">
                  <c:v>50</c:v>
                </c:pt>
                <c:pt idx="9">
                  <c:v>40</c:v>
                </c:pt>
                <c:pt idx="12">
                  <c:v>17</c:v>
                </c:pt>
              </c:numCache>
            </c:numRef>
          </c:val>
          <c:extLst xmlns:c16r2="http://schemas.microsoft.com/office/drawing/2015/06/chart">
            <c:ext xmlns:c16="http://schemas.microsoft.com/office/drawing/2014/chart" uri="{C3380CC4-5D6E-409C-BE32-E72D297353CC}">
              <c16:uniqueId val="{00000007-92AF-4409-BAF7-CFDFB6EA86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1347</c:v>
                </c:pt>
                <c:pt idx="3">
                  <c:v>1277</c:v>
                </c:pt>
                <c:pt idx="6">
                  <c:v>1268</c:v>
                </c:pt>
                <c:pt idx="9">
                  <c:v>1285</c:v>
                </c:pt>
                <c:pt idx="12">
                  <c:v>1243</c:v>
                </c:pt>
              </c:numCache>
            </c:numRef>
          </c:val>
          <c:extLst xmlns:c16r2="http://schemas.microsoft.com/office/drawing/2015/06/chart">
            <c:ext xmlns:c16="http://schemas.microsoft.com/office/drawing/2014/chart" uri="{C3380CC4-5D6E-409C-BE32-E72D297353CC}">
              <c16:uniqueId val="{00000008-92AF-4409-BAF7-CFDFB6EA86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c:v>
                </c:pt>
                <c:pt idx="3">
                  <c:v>32</c:v>
                </c:pt>
                <c:pt idx="6">
                  <c:v>15</c:v>
                </c:pt>
                <c:pt idx="9">
                  <c:v>7</c:v>
                </c:pt>
                <c:pt idx="12">
                  <c:v>5</c:v>
                </c:pt>
              </c:numCache>
            </c:numRef>
          </c:val>
          <c:extLst xmlns:c16r2="http://schemas.microsoft.com/office/drawing/2015/06/chart">
            <c:ext xmlns:c16="http://schemas.microsoft.com/office/drawing/2014/chart" uri="{C3380CC4-5D6E-409C-BE32-E72D297353CC}">
              <c16:uniqueId val="{00000009-92AF-4409-BAF7-CFDFB6EA86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4021</c:v>
                </c:pt>
                <c:pt idx="3">
                  <c:v>4038</c:v>
                </c:pt>
                <c:pt idx="6">
                  <c:v>4469</c:v>
                </c:pt>
                <c:pt idx="9">
                  <c:v>4519</c:v>
                </c:pt>
                <c:pt idx="12">
                  <c:v>4619</c:v>
                </c:pt>
              </c:numCache>
            </c:numRef>
          </c:val>
          <c:extLst xmlns:c16r2="http://schemas.microsoft.com/office/drawing/2015/06/chart">
            <c:ext xmlns:c16="http://schemas.microsoft.com/office/drawing/2014/chart" uri="{C3380CC4-5D6E-409C-BE32-E72D297353CC}">
              <c16:uniqueId val="{0000000A-92AF-4409-BAF7-CFDFB6EA861D}"/>
            </c:ext>
          </c:extLst>
        </c:ser>
        <c:dLbls>
          <c:showLegendKey val="0"/>
          <c:showVal val="0"/>
          <c:showCatName val="0"/>
          <c:showSerName val="0"/>
          <c:showPercent val="0"/>
          <c:showBubbleSize val="0"/>
        </c:dLbls>
        <c:gapWidth val="100"/>
        <c:overlap val="100"/>
        <c:axId val="456214360"/>
        <c:axId val="481888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2AF-4409-BAF7-CFDFB6EA861D}"/>
            </c:ext>
          </c:extLst>
        </c:ser>
        <c:dLbls>
          <c:showLegendKey val="0"/>
          <c:showVal val="0"/>
          <c:showCatName val="0"/>
          <c:showSerName val="0"/>
          <c:showPercent val="0"/>
          <c:showBubbleSize val="0"/>
        </c:dLbls>
        <c:marker val="1"/>
        <c:smooth val="0"/>
        <c:axId val="456214360"/>
        <c:axId val="481888840"/>
      </c:lineChart>
      <c:catAx>
        <c:axId val="45621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888840"/>
        <c:crosses val="autoZero"/>
        <c:auto val="1"/>
        <c:lblAlgn val="ctr"/>
        <c:lblOffset val="100"/>
        <c:tickLblSkip val="1"/>
        <c:tickMarkSkip val="1"/>
        <c:noMultiLvlLbl val="0"/>
      </c:catAx>
      <c:valAx>
        <c:axId val="481888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787</c:v>
                </c:pt>
                <c:pt idx="1">
                  <c:v>788</c:v>
                </c:pt>
                <c:pt idx="2">
                  <c:v>788</c:v>
                </c:pt>
              </c:numCache>
            </c:numRef>
          </c:val>
          <c:extLst xmlns:c16r2="http://schemas.microsoft.com/office/drawing/2015/06/chart">
            <c:ext xmlns:c16="http://schemas.microsoft.com/office/drawing/2014/chart" uri="{C3380CC4-5D6E-409C-BE32-E72D297353CC}">
              <c16:uniqueId val="{00000000-DE7C-4EDC-8565-376DFEC4FE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270</c:v>
                </c:pt>
                <c:pt idx="1">
                  <c:v>320</c:v>
                </c:pt>
                <c:pt idx="2">
                  <c:v>371</c:v>
                </c:pt>
              </c:numCache>
            </c:numRef>
          </c:val>
          <c:extLst xmlns:c16r2="http://schemas.microsoft.com/office/drawing/2015/06/chart">
            <c:ext xmlns:c16="http://schemas.microsoft.com/office/drawing/2014/chart" uri="{C3380CC4-5D6E-409C-BE32-E72D297353CC}">
              <c16:uniqueId val="{00000001-DE7C-4EDC-8565-376DFEC4FE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2095</c:v>
                </c:pt>
                <c:pt idx="1">
                  <c:v>1973</c:v>
                </c:pt>
                <c:pt idx="2">
                  <c:v>2038</c:v>
                </c:pt>
              </c:numCache>
            </c:numRef>
          </c:val>
          <c:extLst xmlns:c16r2="http://schemas.microsoft.com/office/drawing/2015/06/chart">
            <c:ext xmlns:c16="http://schemas.microsoft.com/office/drawing/2014/chart" uri="{C3380CC4-5D6E-409C-BE32-E72D297353CC}">
              <c16:uniqueId val="{00000002-DE7C-4EDC-8565-376DFEC4FEEA}"/>
            </c:ext>
          </c:extLst>
        </c:ser>
        <c:dLbls>
          <c:showLegendKey val="0"/>
          <c:showVal val="0"/>
          <c:showCatName val="0"/>
          <c:showSerName val="0"/>
          <c:showPercent val="0"/>
          <c:showBubbleSize val="0"/>
        </c:dLbls>
        <c:gapWidth val="120"/>
        <c:overlap val="100"/>
        <c:axId val="481888056"/>
        <c:axId val="481887272"/>
      </c:barChart>
      <c:catAx>
        <c:axId val="48188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887272"/>
        <c:crosses val="autoZero"/>
        <c:auto val="1"/>
        <c:lblAlgn val="ctr"/>
        <c:lblOffset val="100"/>
        <c:tickLblSkip val="1"/>
        <c:tickMarkSkip val="1"/>
        <c:noMultiLvlLbl val="0"/>
      </c:catAx>
      <c:valAx>
        <c:axId val="48188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88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元利償還金は、公債管理適正化及び平準化を図るため、平成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年度に減債基金を財源として</a:t>
          </a:r>
          <a:r>
            <a:rPr kumimoji="1" lang="en-US" altLang="ja-JP" sz="1100">
              <a:latin typeface="ＭＳ ゴシック" pitchFamily="49" charset="-128"/>
              <a:ea typeface="ＭＳ ゴシック" pitchFamily="49" charset="-128"/>
            </a:rPr>
            <a:t>129</a:t>
          </a:r>
          <a:r>
            <a:rPr kumimoji="1" lang="ja-JP" altLang="en-US" sz="1100">
              <a:latin typeface="ＭＳ ゴシック" pitchFamily="49" charset="-128"/>
              <a:ea typeface="ＭＳ ゴシック" pitchFamily="49" charset="-128"/>
            </a:rPr>
            <a:t>百万円の繰上償還を行った。令和元年度の元利償還金は、平成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年度過疎対策事業債（村道大坪福田工業団地線道路改良事業等）の償還が終了したものの、平成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年度過疎対策事業債（村道大坪福田工業団地線防風雪柵設置事業等）などの大規模事業の元金償還が始ま</a:t>
          </a:r>
          <a:r>
            <a:rPr kumimoji="1" lang="ja-JP" altLang="en-US" sz="1100">
              <a:solidFill>
                <a:sysClr val="windowText" lastClr="000000"/>
              </a:solidFill>
              <a:latin typeface="ＭＳ ゴシック" pitchFamily="49" charset="-128"/>
              <a:ea typeface="ＭＳ ゴシック" pitchFamily="49" charset="-128"/>
            </a:rPr>
            <a:t>ったことにより増加した結果、</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百万円の増加となった。算入公債費等については、平成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年度辺地対策事業債（上山橋橋梁長寿命化事業等）が</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百万円増加、平成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年度過疎対策事業債（村道大坪福田工業団地線防風雪柵設置事業等）で</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百万円増加したことなどから、令和元年度は平成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年度と比較し</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百万円増加となった。令和</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年度以降、将来負担額を充当可能財源等が上回っている状況である。組合等負担等見込額は年々減少しているが、一般会計等に係る地方債の現在高は年々増加し、基準財政需要額算入見込額も平成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傾向となっている。これは、投資的経費に充てる財源として、過疎対策事業債や辺地対策事業債などの交付税算入率が高い地方債を活用していることによるものである。今後についても、健全な財政運営のために、引き続き交付税措置の有利な地方債を活用しながらも、極力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基金の使途明確化のために、今後、特定目的基金について、計画的に積み立てていく方針である。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・ふるさと活性化事業基金：地域の特性を活かした魅力あるふるさとづくりを推進。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百万円の取り崩しを行い減少となったことから、その他特定目的基金で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が耐震化されていないため、今後施設のあり方を検討していく予定であり、建設や耐震化、大規模改造等が想定されるため、毎年度計画的に積み立てを行い、事業着手まで必要な財源の確保に努める。ふるさと活性化事業基金について、地域の自主的な取り組みを今後も支援していくため、必要に応じ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預金利子分のみの積み立てにより変動なし。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近年大規模災害が度々発生していることから、災害や突発的な財政需要に応えるためにも、一般会計予算規模の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年度に地方債償還のピークを迎えることから地方債償還の財源の備えとして、令和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年度以降取り崩しを行う予定。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等や村内に大規模な産業がないこと等から課税客体が少なく、財政基盤が弱く、類似団体平均を下回っている。歳出削減や事業見直し、また定員管理の適正化を図り行政運営の効率化を進め、財政の健全化を図っていく。投資的経費についても、縮減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ポイント上回っている。その要因は、へき地診療所特別会計が普通会計に属しており、医師等の人件費が大きく影響しているためである。令和元年度の経常収支比率が平成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年度の過疎対策事業債（村道大坪福田工業団地線防風雪柵設置事業等）の元金償還開始等により令和元年度の公債費で対前年度比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百万円増加したためである。今後については、投資的経費の抑制など公債費の適正管理を図り、更なる経常的支出の削減により経常収支比率の改善に努める。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64</xdr:row>
      <xdr:rowOff>95673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04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16721</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0443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16721</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207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147955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98804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137371</xdr:rowOff>
    </xdr:from>
    <xdr:to>
      <xdr:col>15</xdr:col>
      <xdr:colOff>133350</xdr:colOff>
      <xdr:row>65</xdr:row>
      <xdr:rowOff>67521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52298</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453,639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年度以降、類似団体平均を上回っている状況が続いている。その要因としては、へき地診療所特別会計が普通会計に属していることや、地形的な理由から保育所を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所は休所中）設置していることなどにより、人件費・物件費が多額となっていることである。今後は、施設の統廃合、コストの低減を図るよう努める。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34117</xdr:rowOff>
    </xdr:from>
    <xdr:to>
      <xdr:col>23</xdr:col>
      <xdr:colOff>133350</xdr:colOff>
      <xdr:row>83</xdr:row>
      <xdr:rowOff>52499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264467"/>
          <a:ext cx="838200" cy="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52499</xdr:rowOff>
    </xdr:from>
    <xdr:to>
      <xdr:col>19</xdr:col>
      <xdr:colOff>133350</xdr:colOff>
      <xdr:row>83</xdr:row>
      <xdr:rowOff>54598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28284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159955</xdr:rowOff>
    </xdr:from>
    <xdr:to>
      <xdr:col>15</xdr:col>
      <xdr:colOff>82550</xdr:colOff>
      <xdr:row>83</xdr:row>
      <xdr:rowOff>54598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218855"/>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159955</xdr:rowOff>
    </xdr:from>
    <xdr:to>
      <xdr:col>11</xdr:col>
      <xdr:colOff>31750</xdr:colOff>
      <xdr:row>82</xdr:row>
      <xdr:rowOff>170404</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1447800" y="14218855"/>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154767</xdr:rowOff>
    </xdr:from>
    <xdr:to>
      <xdr:col>23</xdr:col>
      <xdr:colOff>184150</xdr:colOff>
      <xdr:row>83</xdr:row>
      <xdr:rowOff>84917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2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126844</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18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1699</xdr:rowOff>
    </xdr:from>
    <xdr:to>
      <xdr:col>19</xdr:col>
      <xdr:colOff>184150</xdr:colOff>
      <xdr:row>83</xdr:row>
      <xdr:rowOff>103299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2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88076</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31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3798</xdr:rowOff>
    </xdr:from>
    <xdr:to>
      <xdr:col>15</xdr:col>
      <xdr:colOff>133350</xdr:colOff>
      <xdr:row>83</xdr:row>
      <xdr:rowOff>105398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90175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3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109155</xdr:rowOff>
    </xdr:from>
    <xdr:to>
      <xdr:col>11</xdr:col>
      <xdr:colOff>82550</xdr:colOff>
      <xdr:row>83</xdr:row>
      <xdr:rowOff>39305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1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24082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2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119604</xdr:rowOff>
    </xdr:from>
    <xdr:to>
      <xdr:col>7</xdr:col>
      <xdr:colOff>31750</xdr:colOff>
      <xdr:row>83</xdr:row>
      <xdr:rowOff>49754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34531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26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年度以降、類似団体平均を上回っており、令和元年度では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30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118111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85937</xdr:rowOff>
    </xdr:from>
    <xdr:to>
      <xdr:col>72</xdr:col>
      <xdr:colOff>203200</xdr:colOff>
      <xdr:row>89</xdr:row>
      <xdr:rowOff>118111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53449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89</xdr:row>
      <xdr:rowOff>93980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534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15257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2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35137</xdr:rowOff>
    </xdr:from>
    <xdr:to>
      <xdr:col>68</xdr:col>
      <xdr:colOff>203200</xdr:colOff>
      <xdr:row>89</xdr:row>
      <xdr:rowOff>136737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25.87</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22.36</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等の施設数が多いことである。今後は、定員適正化計画に基づく退職者の不補充や更なる行政組織の統廃合を視野に入れ、適正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157425</xdr:rowOff>
    </xdr:from>
    <xdr:to>
      <xdr:col>81</xdr:col>
      <xdr:colOff>44450</xdr:colOff>
      <xdr:row>61</xdr:row>
      <xdr:rowOff>21826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444425"/>
          <a:ext cx="8382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115370</xdr:rowOff>
    </xdr:from>
    <xdr:to>
      <xdr:col>77</xdr:col>
      <xdr:colOff>44450</xdr:colOff>
      <xdr:row>60</xdr:row>
      <xdr:rowOff>157425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02370"/>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113991</xdr:rowOff>
    </xdr:from>
    <xdr:to>
      <xdr:col>72</xdr:col>
      <xdr:colOff>203200</xdr:colOff>
      <xdr:row>60</xdr:row>
      <xdr:rowOff>115370</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40099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77797</xdr:rowOff>
    </xdr:from>
    <xdr:to>
      <xdr:col>68</xdr:col>
      <xdr:colOff>152400</xdr:colOff>
      <xdr:row>60</xdr:row>
      <xdr:rowOff>113991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36479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142476</xdr:rowOff>
    </xdr:from>
    <xdr:to>
      <xdr:col>81</xdr:col>
      <xdr:colOff>95250</xdr:colOff>
      <xdr:row>61</xdr:row>
      <xdr:rowOff>72626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114553</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40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106625</xdr:rowOff>
    </xdr:from>
    <xdr:to>
      <xdr:col>77</xdr:col>
      <xdr:colOff>95250</xdr:colOff>
      <xdr:row>61</xdr:row>
      <xdr:rowOff>36775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3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21552</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4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64570</xdr:rowOff>
    </xdr:from>
    <xdr:to>
      <xdr:col>73</xdr:col>
      <xdr:colOff>44450</xdr:colOff>
      <xdr:row>60</xdr:row>
      <xdr:rowOff>166170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150947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4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63191</xdr:rowOff>
    </xdr:from>
    <xdr:to>
      <xdr:col>68</xdr:col>
      <xdr:colOff>203200</xdr:colOff>
      <xdr:row>60</xdr:row>
      <xdr:rowOff>164791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3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149568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43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26997</xdr:rowOff>
    </xdr:from>
    <xdr:to>
      <xdr:col>64</xdr:col>
      <xdr:colOff>152400</xdr:colOff>
      <xdr:row>60</xdr:row>
      <xdr:rowOff>128597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113374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年度過疎対策事業債（村道大坪福田工業団地線防風雪柵設置事業等）の元金償還開始の影響により、償還金額は増加した。一方で、平成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年度単年度の実質公債費比率は高い水準で、令和元年度分の算定から外れたため実質公債費比率は平成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％となった。また、公債管理適正化及び平準化を図るため、平成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百万円の繰上償還を行ったことも、実質公債費比率の上昇率を抑制する要因となっている。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今後も、辺地対策事業債や過疎対策事業債など交付税措置の有利な地方債を活用しながらも、極力投資的経費を抑制し、実質公債費比率の好転を目指す。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1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109982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71374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08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ポイント上回っている。類似団体平均を上回っている要因としては、へき地診療所特別会計が普通会計に含まれており、医師や看護師等にかかる人件費や地形的な理由により村内に保育所を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所設置していること等から施設関係職員が多くなっているためである。今後は定員適正化に努めていく。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ポイント下回っている状況ではあるが、平成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ポイント増加し、年々比率が上昇している。主な要因は、民間事業者が運行していた路線バスが平成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年度で廃止され、その代替路線として、平成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年度から新たに村営バスとして運転業務を委託したこと。また、令和元年度は前年度と比較し、ふるさと納税に係る事務経費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百万円増加による影響が大きい。今後は、コスト意識を高め、経常経費等の削減に努めていく。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54610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6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33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ポイント上回っている。要因は、地形的な理由により村内に保育所を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ため、児童福祉費に係る扶助費が大きくなっている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158750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38100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ポイント上回っているのは、本村が全国屈指の豪雪地であり、除排雪経費を含む維持補修費に多額の費用を要しているためである。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令和元年度の繰出金では、平成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ポイント増となっている。繰出金は増加傾向であるため、特に公営企業会計においては、受益者負担の公正・公平性の観点から料金等の見直しを行い、基準外繰出の縮減に努める。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165100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591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594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24130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004800" y="958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144780</xdr:rowOff>
    </xdr:from>
    <xdr:to>
      <xdr:col>65</xdr:col>
      <xdr:colOff>53975</xdr:colOff>
      <xdr:row>56</xdr:row>
      <xdr:rowOff>74930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59707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年度以前は類似団体と比較すると平均値を大きく上回っていた。要因としては、平成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年度まで普通交付税の事業費補正として算入される、最上広域市町村圏事務組合分が本村へ一括算入されており、その分を分担金として支出していたためである。平成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年度以降は最上広域市町村圏事務組合分担金の減少等の影響により、令和元年度では類似団体平均を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％と前年度と同水準となった。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106426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8128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年度以降、類似団体平均を上回り、令和元年度で</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ポイント上回っている。令和元年度は平成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年度に実施した村道大坪福田工業団地線防風雪柵設置事業等（過疎対策事業債）の元金償還が始まり、今後についても大型事業の償還を控えており、償還のピークは令和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年度になると見込まれる。そのため、その償還の財源として減債基金への積み立てや、公債管理の適正化を図り、公債費縮減に努めていく。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66039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237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35561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35561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しかしながら、人件費、扶助費、その他の数値で類似団体平均を上回っており、人件費、扶助費については、へき地診療所や保育所関係の経費が大きいこと、維持補修費では、全国屈指の豪雪地帯であるため除排雪経費が大きくなっている状況である。今後は、定員適正化や経常経費等の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152718</xdr:rowOff>
    </xdr:from>
    <xdr:to>
      <xdr:col>82</xdr:col>
      <xdr:colOff>107950</xdr:colOff>
      <xdr:row>76</xdr:row>
      <xdr:rowOff>158432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1829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158432</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188632"/>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44132</xdr:rowOff>
    </xdr:from>
    <xdr:to>
      <xdr:col>73</xdr:col>
      <xdr:colOff>180975</xdr:colOff>
      <xdr:row>77</xdr:row>
      <xdr:rowOff>69850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24578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21273</xdr:rowOff>
    </xdr:from>
    <xdr:to>
      <xdr:col>69</xdr:col>
      <xdr:colOff>92075</xdr:colOff>
      <xdr:row>77</xdr:row>
      <xdr:rowOff>44132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2229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101918</xdr:rowOff>
    </xdr:from>
    <xdr:to>
      <xdr:col>82</xdr:col>
      <xdr:colOff>158750</xdr:colOff>
      <xdr:row>77</xdr:row>
      <xdr:rowOff>32068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1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118445</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29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107632</xdr:rowOff>
    </xdr:from>
    <xdr:to>
      <xdr:col>78</xdr:col>
      <xdr:colOff>120650</xdr:colOff>
      <xdr:row>77</xdr:row>
      <xdr:rowOff>37782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22559</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22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164782</xdr:rowOff>
    </xdr:from>
    <xdr:to>
      <xdr:col>69</xdr:col>
      <xdr:colOff>142875</xdr:colOff>
      <xdr:row>77</xdr:row>
      <xdr:rowOff>94932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79709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2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141923</xdr:rowOff>
    </xdr:from>
    <xdr:to>
      <xdr:col>65</xdr:col>
      <xdr:colOff>53975</xdr:colOff>
      <xdr:row>77</xdr:row>
      <xdr:rowOff>72073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1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56850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2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82192</xdr:rowOff>
    </xdr:from>
    <xdr:to>
      <xdr:col>29</xdr:col>
      <xdr:colOff>127000</xdr:colOff>
      <xdr:row>17</xdr:row>
      <xdr:rowOff>113059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44467"/>
          <a:ext cx="647700" cy="3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66970</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29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113059</xdr:rowOff>
    </xdr:from>
    <xdr:to>
      <xdr:col>26</xdr:col>
      <xdr:colOff>50800</xdr:colOff>
      <xdr:row>17</xdr:row>
      <xdr:rowOff>122098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75334"/>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122098</xdr:rowOff>
    </xdr:from>
    <xdr:to>
      <xdr:col>22</xdr:col>
      <xdr:colOff>114300</xdr:colOff>
      <xdr:row>17</xdr:row>
      <xdr:rowOff>128288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084373"/>
          <a:ext cx="6985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128288</xdr:rowOff>
    </xdr:from>
    <xdr:to>
      <xdr:col>18</xdr:col>
      <xdr:colOff>177800</xdr:colOff>
      <xdr:row>17</xdr:row>
      <xdr:rowOff>137003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90563"/>
          <a:ext cx="698500" cy="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31392</xdr:rowOff>
    </xdr:from>
    <xdr:to>
      <xdr:col>29</xdr:col>
      <xdr:colOff>177800</xdr:colOff>
      <xdr:row>17</xdr:row>
      <xdr:rowOff>132992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99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47919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3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62259</xdr:rowOff>
    </xdr:from>
    <xdr:to>
      <xdr:col>26</xdr:col>
      <xdr:colOff>101600</xdr:colOff>
      <xdr:row>17</xdr:row>
      <xdr:rowOff>163859</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2586</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79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71298</xdr:rowOff>
    </xdr:from>
    <xdr:to>
      <xdr:col>22</xdr:col>
      <xdr:colOff>165100</xdr:colOff>
      <xdr:row>18</xdr:row>
      <xdr:rowOff>1448</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11625</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8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77488</xdr:rowOff>
    </xdr:from>
    <xdr:to>
      <xdr:col>19</xdr:col>
      <xdr:colOff>38100</xdr:colOff>
      <xdr:row>18</xdr:row>
      <xdr:rowOff>7638</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17815</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86203</xdr:rowOff>
    </xdr:from>
    <xdr:to>
      <xdr:col>15</xdr:col>
      <xdr:colOff>101600</xdr:colOff>
      <xdr:row>18</xdr:row>
      <xdr:rowOff>16353</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26530</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8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251244</xdr:rowOff>
    </xdr:from>
    <xdr:to>
      <xdr:col>29</xdr:col>
      <xdr:colOff>127000</xdr:colOff>
      <xdr:row>35</xdr:row>
      <xdr:rowOff>284399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61594"/>
          <a:ext cx="647700" cy="3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225077</xdr:rowOff>
    </xdr:from>
    <xdr:to>
      <xdr:col>26</xdr:col>
      <xdr:colOff>50800</xdr:colOff>
      <xdr:row>35</xdr:row>
      <xdr:rowOff>284399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835427"/>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199611</xdr:rowOff>
    </xdr:from>
    <xdr:to>
      <xdr:col>22</xdr:col>
      <xdr:colOff>114300</xdr:colOff>
      <xdr:row>35</xdr:row>
      <xdr:rowOff>225077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809961"/>
          <a:ext cx="698500" cy="2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199611</xdr:rowOff>
    </xdr:from>
    <xdr:to>
      <xdr:col>18</xdr:col>
      <xdr:colOff>177800</xdr:colOff>
      <xdr:row>35</xdr:row>
      <xdr:rowOff>282631</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809961"/>
          <a:ext cx="698500" cy="8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200444</xdr:rowOff>
    </xdr:from>
    <xdr:to>
      <xdr:col>29</xdr:col>
      <xdr:colOff>177800</xdr:colOff>
      <xdr:row>35</xdr:row>
      <xdr:rowOff>302044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1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172521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233599</xdr:rowOff>
    </xdr:from>
    <xdr:to>
      <xdr:col>26</xdr:col>
      <xdr:colOff>101600</xdr:colOff>
      <xdr:row>35</xdr:row>
      <xdr:rowOff>335199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4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319976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93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174277</xdr:rowOff>
    </xdr:from>
    <xdr:to>
      <xdr:col>22</xdr:col>
      <xdr:colOff>165100</xdr:colOff>
      <xdr:row>35</xdr:row>
      <xdr:rowOff>275877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78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286054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5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148811</xdr:rowOff>
    </xdr:from>
    <xdr:to>
      <xdr:col>19</xdr:col>
      <xdr:colOff>38100</xdr:colOff>
      <xdr:row>35</xdr:row>
      <xdr:rowOff>250411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75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260588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5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231831</xdr:rowOff>
    </xdr:from>
    <xdr:to>
      <xdr:col>15</xdr:col>
      <xdr:colOff>101600</xdr:colOff>
      <xdr:row>35</xdr:row>
      <xdr:rowOff>333431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84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318208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92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118002</xdr:rowOff>
    </xdr:from>
    <xdr:to>
      <xdr:col>24</xdr:col>
      <xdr:colOff>63500</xdr:colOff>
      <xdr:row>36</xdr:row>
      <xdr:rowOff>133393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290202"/>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133393</xdr:rowOff>
    </xdr:from>
    <xdr:to>
      <xdr:col>19</xdr:col>
      <xdr:colOff>177800</xdr:colOff>
      <xdr:row>36</xdr:row>
      <xdr:rowOff>141689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30559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141689</xdr:rowOff>
    </xdr:from>
    <xdr:to>
      <xdr:col>15</xdr:col>
      <xdr:colOff>50800</xdr:colOff>
      <xdr:row>36</xdr:row>
      <xdr:rowOff>143720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313889"/>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143720</xdr:rowOff>
    </xdr:from>
    <xdr:to>
      <xdr:col>10</xdr:col>
      <xdr:colOff>114300</xdr:colOff>
      <xdr:row>36</xdr:row>
      <xdr:rowOff>147863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315920"/>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67202</xdr:rowOff>
    </xdr:from>
    <xdr:to>
      <xdr:col>24</xdr:col>
      <xdr:colOff>114300</xdr:colOff>
      <xdr:row>36</xdr:row>
      <xdr:rowOff>168802</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90079</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09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82593</xdr:rowOff>
    </xdr:from>
    <xdr:to>
      <xdr:col>20</xdr:col>
      <xdr:colOff>38100</xdr:colOff>
      <xdr:row>37</xdr:row>
      <xdr:rowOff>12743</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29270</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90889</xdr:rowOff>
    </xdr:from>
    <xdr:to>
      <xdr:col>15</xdr:col>
      <xdr:colOff>101600</xdr:colOff>
      <xdr:row>37</xdr:row>
      <xdr:rowOff>21039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2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37566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0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92920</xdr:rowOff>
    </xdr:from>
    <xdr:to>
      <xdr:col>10</xdr:col>
      <xdr:colOff>165100</xdr:colOff>
      <xdr:row>37</xdr:row>
      <xdr:rowOff>23070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2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39597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604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97063</xdr:rowOff>
    </xdr:from>
    <xdr:to>
      <xdr:col>6</xdr:col>
      <xdr:colOff>38100</xdr:colOff>
      <xdr:row>37</xdr:row>
      <xdr:rowOff>27213</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2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43740</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604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114529</xdr:rowOff>
    </xdr:from>
    <xdr:to>
      <xdr:col>24</xdr:col>
      <xdr:colOff>63500</xdr:colOff>
      <xdr:row>57</xdr:row>
      <xdr:rowOff>136167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87179"/>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136167</xdr:rowOff>
    </xdr:from>
    <xdr:to>
      <xdr:col>19</xdr:col>
      <xdr:colOff>177800</xdr:colOff>
      <xdr:row>57</xdr:row>
      <xdr:rowOff>145399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08817"/>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145399</xdr:rowOff>
    </xdr:from>
    <xdr:to>
      <xdr:col>15</xdr:col>
      <xdr:colOff>50800</xdr:colOff>
      <xdr:row>58</xdr:row>
      <xdr:rowOff>3880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18049"/>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152267</xdr:rowOff>
    </xdr:from>
    <xdr:to>
      <xdr:col>10</xdr:col>
      <xdr:colOff>114300</xdr:colOff>
      <xdr:row>58</xdr:row>
      <xdr:rowOff>3880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924917"/>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63729</xdr:rowOff>
    </xdr:from>
    <xdr:to>
      <xdr:col>24</xdr:col>
      <xdr:colOff>114300</xdr:colOff>
      <xdr:row>57</xdr:row>
      <xdr:rowOff>165329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42156</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1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85367</xdr:rowOff>
    </xdr:from>
    <xdr:to>
      <xdr:col>20</xdr:col>
      <xdr:colOff>38100</xdr:colOff>
      <xdr:row>58</xdr:row>
      <xdr:rowOff>15517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6644</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9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94599</xdr:rowOff>
    </xdr:from>
    <xdr:to>
      <xdr:col>15</xdr:col>
      <xdr:colOff>101600</xdr:colOff>
      <xdr:row>58</xdr:row>
      <xdr:rowOff>24749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15876</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9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124530</xdr:rowOff>
    </xdr:from>
    <xdr:to>
      <xdr:col>10</xdr:col>
      <xdr:colOff>165100</xdr:colOff>
      <xdr:row>58</xdr:row>
      <xdr:rowOff>54680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45807</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9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101467</xdr:rowOff>
    </xdr:from>
    <xdr:to>
      <xdr:col>6</xdr:col>
      <xdr:colOff>38100</xdr:colOff>
      <xdr:row>58</xdr:row>
      <xdr:rowOff>31617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22744</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99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160128</xdr:rowOff>
    </xdr:from>
    <xdr:to>
      <xdr:col>24</xdr:col>
      <xdr:colOff>63500</xdr:colOff>
      <xdr:row>78</xdr:row>
      <xdr:rowOff>4153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190328"/>
          <a:ext cx="8382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120599</xdr:rowOff>
    </xdr:from>
    <xdr:to>
      <xdr:col>19</xdr:col>
      <xdr:colOff>177800</xdr:colOff>
      <xdr:row>76</xdr:row>
      <xdr:rowOff>160128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150799"/>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120599</xdr:rowOff>
    </xdr:from>
    <xdr:to>
      <xdr:col>15</xdr:col>
      <xdr:colOff>50800</xdr:colOff>
      <xdr:row>77</xdr:row>
      <xdr:rowOff>109232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150799"/>
          <a:ext cx="889000" cy="1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109232</xdr:rowOff>
    </xdr:from>
    <xdr:to>
      <xdr:col>10</xdr:col>
      <xdr:colOff>114300</xdr:colOff>
      <xdr:row>77</xdr:row>
      <xdr:rowOff>113302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10882"/>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124803</xdr:rowOff>
    </xdr:from>
    <xdr:to>
      <xdr:col>24</xdr:col>
      <xdr:colOff>114300</xdr:colOff>
      <xdr:row>78</xdr:row>
      <xdr:rowOff>54953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147680</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109328</xdr:rowOff>
    </xdr:from>
    <xdr:to>
      <xdr:col>20</xdr:col>
      <xdr:colOff>38100</xdr:colOff>
      <xdr:row>77</xdr:row>
      <xdr:rowOff>39478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1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56004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69799</xdr:rowOff>
    </xdr:from>
    <xdr:to>
      <xdr:col>15</xdr:col>
      <xdr:colOff>101600</xdr:colOff>
      <xdr:row>76</xdr:row>
      <xdr:rowOff>171399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0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16475</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8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58432</xdr:rowOff>
    </xdr:from>
    <xdr:to>
      <xdr:col>10</xdr:col>
      <xdr:colOff>165100</xdr:colOff>
      <xdr:row>77</xdr:row>
      <xdr:rowOff>160032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5109</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0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62502</xdr:rowOff>
    </xdr:from>
    <xdr:to>
      <xdr:col>6</xdr:col>
      <xdr:colOff>38100</xdr:colOff>
      <xdr:row>77</xdr:row>
      <xdr:rowOff>164102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9179</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0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75929</xdr:rowOff>
    </xdr:from>
    <xdr:to>
      <xdr:col>24</xdr:col>
      <xdr:colOff>63500</xdr:colOff>
      <xdr:row>98</xdr:row>
      <xdr:rowOff>76191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878029"/>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73980</xdr:rowOff>
    </xdr:from>
    <xdr:to>
      <xdr:col>19</xdr:col>
      <xdr:colOff>177800</xdr:colOff>
      <xdr:row>98</xdr:row>
      <xdr:rowOff>76191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76080"/>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73980</xdr:rowOff>
    </xdr:from>
    <xdr:to>
      <xdr:col>15</xdr:col>
      <xdr:colOff>50800</xdr:colOff>
      <xdr:row>98</xdr:row>
      <xdr:rowOff>75867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76080"/>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75867</xdr:rowOff>
    </xdr:from>
    <xdr:to>
      <xdr:col>10</xdr:col>
      <xdr:colOff>114300</xdr:colOff>
      <xdr:row>98</xdr:row>
      <xdr:rowOff>80262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77967"/>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25129</xdr:rowOff>
    </xdr:from>
    <xdr:to>
      <xdr:col>24</xdr:col>
      <xdr:colOff>114300</xdr:colOff>
      <xdr:row>98</xdr:row>
      <xdr:rowOff>126729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155956</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25391</xdr:rowOff>
    </xdr:from>
    <xdr:to>
      <xdr:col>20</xdr:col>
      <xdr:colOff>38100</xdr:colOff>
      <xdr:row>98</xdr:row>
      <xdr:rowOff>126991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8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143518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23180</xdr:rowOff>
    </xdr:from>
    <xdr:to>
      <xdr:col>15</xdr:col>
      <xdr:colOff>101600</xdr:colOff>
      <xdr:row>98</xdr:row>
      <xdr:rowOff>124780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141307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25067</xdr:rowOff>
    </xdr:from>
    <xdr:to>
      <xdr:col>10</xdr:col>
      <xdr:colOff>165100</xdr:colOff>
      <xdr:row>98</xdr:row>
      <xdr:rowOff>126667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143194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29462</xdr:rowOff>
    </xdr:from>
    <xdr:to>
      <xdr:col>6</xdr:col>
      <xdr:colOff>38100</xdr:colOff>
      <xdr:row>98</xdr:row>
      <xdr:rowOff>131062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147589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6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54581</xdr:rowOff>
    </xdr:from>
    <xdr:to>
      <xdr:col>55</xdr:col>
      <xdr:colOff>0</xdr:colOff>
      <xdr:row>38</xdr:row>
      <xdr:rowOff>62051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69681"/>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54581</xdr:rowOff>
    </xdr:from>
    <xdr:to>
      <xdr:col>50</xdr:col>
      <xdr:colOff>114300</xdr:colOff>
      <xdr:row>38</xdr:row>
      <xdr:rowOff>73537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69681"/>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73537</xdr:rowOff>
    </xdr:from>
    <xdr:to>
      <xdr:col>45</xdr:col>
      <xdr:colOff>177800</xdr:colOff>
      <xdr:row>38</xdr:row>
      <xdr:rowOff>88366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88637"/>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64945</xdr:rowOff>
    </xdr:from>
    <xdr:to>
      <xdr:col>41</xdr:col>
      <xdr:colOff>50800</xdr:colOff>
      <xdr:row>38</xdr:row>
      <xdr:rowOff>88366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80045"/>
          <a:ext cx="8890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11251</xdr:rowOff>
    </xdr:from>
    <xdr:to>
      <xdr:col>55</xdr:col>
      <xdr:colOff>50800</xdr:colOff>
      <xdr:row>38</xdr:row>
      <xdr:rowOff>112851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161128</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5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3781</xdr:rowOff>
    </xdr:from>
    <xdr:to>
      <xdr:col>50</xdr:col>
      <xdr:colOff>165100</xdr:colOff>
      <xdr:row>38</xdr:row>
      <xdr:rowOff>105381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96508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61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22737</xdr:rowOff>
    </xdr:from>
    <xdr:to>
      <xdr:col>46</xdr:col>
      <xdr:colOff>38100</xdr:colOff>
      <xdr:row>38</xdr:row>
      <xdr:rowOff>124337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115464</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63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37566</xdr:rowOff>
    </xdr:from>
    <xdr:to>
      <xdr:col>41</xdr:col>
      <xdr:colOff>101600</xdr:colOff>
      <xdr:row>38</xdr:row>
      <xdr:rowOff>139166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130293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14145</xdr:rowOff>
    </xdr:from>
    <xdr:to>
      <xdr:col>36</xdr:col>
      <xdr:colOff>165100</xdr:colOff>
      <xdr:row>38</xdr:row>
      <xdr:rowOff>115745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106872</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6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136420</xdr:rowOff>
    </xdr:from>
    <xdr:to>
      <xdr:col>55</xdr:col>
      <xdr:colOff>0</xdr:colOff>
      <xdr:row>58</xdr:row>
      <xdr:rowOff>154432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10080520"/>
          <a:ext cx="8382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99314</xdr:rowOff>
    </xdr:from>
    <xdr:to>
      <xdr:col>50</xdr:col>
      <xdr:colOff>114300</xdr:colOff>
      <xdr:row>58</xdr:row>
      <xdr:rowOff>154432</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43414"/>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99314</xdr:rowOff>
    </xdr:from>
    <xdr:to>
      <xdr:col>45</xdr:col>
      <xdr:colOff>177800</xdr:colOff>
      <xdr:row>58</xdr:row>
      <xdr:rowOff>128904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43414"/>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128904</xdr:rowOff>
    </xdr:from>
    <xdr:to>
      <xdr:col>41</xdr:col>
      <xdr:colOff>50800</xdr:colOff>
      <xdr:row>58</xdr:row>
      <xdr:rowOff>151766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73004"/>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85620</xdr:rowOff>
    </xdr:from>
    <xdr:to>
      <xdr:col>55</xdr:col>
      <xdr:colOff>50800</xdr:colOff>
      <xdr:row>59</xdr:row>
      <xdr:rowOff>15770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100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41277</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103632</xdr:rowOff>
    </xdr:from>
    <xdr:to>
      <xdr:col>50</xdr:col>
      <xdr:colOff>165100</xdr:colOff>
      <xdr:row>59</xdr:row>
      <xdr:rowOff>33782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24909</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1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48514</xdr:rowOff>
    </xdr:from>
    <xdr:to>
      <xdr:col>46</xdr:col>
      <xdr:colOff>38100</xdr:colOff>
      <xdr:row>58</xdr:row>
      <xdr:rowOff>150114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166641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78104</xdr:rowOff>
    </xdr:from>
    <xdr:to>
      <xdr:col>41</xdr:col>
      <xdr:colOff>101600</xdr:colOff>
      <xdr:row>59</xdr:row>
      <xdr:rowOff>8254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170831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11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100966</xdr:rowOff>
    </xdr:from>
    <xdr:to>
      <xdr:col>36</xdr:col>
      <xdr:colOff>165100</xdr:colOff>
      <xdr:row>59</xdr:row>
      <xdr:rowOff>31116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22243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1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114455</xdr:rowOff>
    </xdr:from>
    <xdr:to>
      <xdr:col>55</xdr:col>
      <xdr:colOff>0</xdr:colOff>
      <xdr:row>78</xdr:row>
      <xdr:rowOff>128515</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487555"/>
          <a:ext cx="8382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85541</xdr:rowOff>
    </xdr:from>
    <xdr:to>
      <xdr:col>50</xdr:col>
      <xdr:colOff>114300</xdr:colOff>
      <xdr:row>78</xdr:row>
      <xdr:rowOff>128515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458641"/>
          <a:ext cx="8890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85541</xdr:rowOff>
    </xdr:from>
    <xdr:to>
      <xdr:col>45</xdr:col>
      <xdr:colOff>177800</xdr:colOff>
      <xdr:row>78</xdr:row>
      <xdr:rowOff>135685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458641"/>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121599</xdr:rowOff>
    </xdr:from>
    <xdr:to>
      <xdr:col>41</xdr:col>
      <xdr:colOff>50800</xdr:colOff>
      <xdr:row>78</xdr:row>
      <xdr:rowOff>135685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494699"/>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63655</xdr:rowOff>
    </xdr:from>
    <xdr:to>
      <xdr:col>55</xdr:col>
      <xdr:colOff>50800</xdr:colOff>
      <xdr:row>78</xdr:row>
      <xdr:rowOff>165255</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4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77715</xdr:rowOff>
    </xdr:from>
    <xdr:to>
      <xdr:col>50</xdr:col>
      <xdr:colOff>165100</xdr:colOff>
      <xdr:row>79</xdr:row>
      <xdr:rowOff>7865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170442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34741</xdr:rowOff>
    </xdr:from>
    <xdr:to>
      <xdr:col>46</xdr:col>
      <xdr:colOff>38100</xdr:colOff>
      <xdr:row>78</xdr:row>
      <xdr:rowOff>136341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152868</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31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84885</xdr:rowOff>
    </xdr:from>
    <xdr:to>
      <xdr:col>41</xdr:col>
      <xdr:colOff>101600</xdr:colOff>
      <xdr:row>79</xdr:row>
      <xdr:rowOff>15035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6162</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55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70799</xdr:rowOff>
    </xdr:from>
    <xdr:to>
      <xdr:col>36</xdr:col>
      <xdr:colOff>165100</xdr:colOff>
      <xdr:row>79</xdr:row>
      <xdr:rowOff>949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163526</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37618</xdr:rowOff>
    </xdr:from>
    <xdr:to>
      <xdr:col>55</xdr:col>
      <xdr:colOff>0</xdr:colOff>
      <xdr:row>98</xdr:row>
      <xdr:rowOff>49868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39718"/>
          <a:ext cx="8382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20531</xdr:rowOff>
    </xdr:from>
    <xdr:to>
      <xdr:col>50</xdr:col>
      <xdr:colOff>114300</xdr:colOff>
      <xdr:row>98</xdr:row>
      <xdr:rowOff>49868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2263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20531</xdr:rowOff>
    </xdr:from>
    <xdr:to>
      <xdr:col>45</xdr:col>
      <xdr:colOff>177800</xdr:colOff>
      <xdr:row>98</xdr:row>
      <xdr:rowOff>42568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22631"/>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42568</xdr:rowOff>
    </xdr:from>
    <xdr:to>
      <xdr:col>41</xdr:col>
      <xdr:colOff>50800</xdr:colOff>
      <xdr:row>98</xdr:row>
      <xdr:rowOff>53925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844668"/>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158268</xdr:rowOff>
    </xdr:from>
    <xdr:to>
      <xdr:col>55</xdr:col>
      <xdr:colOff>50800</xdr:colOff>
      <xdr:row>98</xdr:row>
      <xdr:rowOff>88418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7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170518</xdr:rowOff>
    </xdr:from>
    <xdr:to>
      <xdr:col>50</xdr:col>
      <xdr:colOff>165100</xdr:colOff>
      <xdr:row>98</xdr:row>
      <xdr:rowOff>100668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91795</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141181</xdr:rowOff>
    </xdr:from>
    <xdr:to>
      <xdr:col>46</xdr:col>
      <xdr:colOff>38100</xdr:colOff>
      <xdr:row>98</xdr:row>
      <xdr:rowOff>71331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7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62458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86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163218</xdr:rowOff>
    </xdr:from>
    <xdr:to>
      <xdr:col>41</xdr:col>
      <xdr:colOff>101600</xdr:colOff>
      <xdr:row>98</xdr:row>
      <xdr:rowOff>93368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84495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88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3125</xdr:rowOff>
    </xdr:from>
    <xdr:to>
      <xdr:col>36</xdr:col>
      <xdr:colOff>165100</xdr:colOff>
      <xdr:row>98</xdr:row>
      <xdr:rowOff>104725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95852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8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110903</xdr:rowOff>
    </xdr:from>
    <xdr:to>
      <xdr:col>85</xdr:col>
      <xdr:colOff>127000</xdr:colOff>
      <xdr:row>39</xdr:row>
      <xdr:rowOff>47510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26003"/>
          <a:ext cx="838200" cy="10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47510</xdr:rowOff>
    </xdr:from>
    <xdr:to>
      <xdr:col>81</xdr:col>
      <xdr:colOff>50800</xdr:colOff>
      <xdr:row>39</xdr:row>
      <xdr:rowOff>56298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34060"/>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56298</xdr:rowOff>
    </xdr:from>
    <xdr:to>
      <xdr:col>76</xdr:col>
      <xdr:colOff>114300</xdr:colOff>
      <xdr:row>39</xdr:row>
      <xdr:rowOff>84727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742848"/>
          <a:ext cx="8890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84727</xdr:rowOff>
    </xdr:from>
    <xdr:to>
      <xdr:col>71</xdr:col>
      <xdr:colOff>177800</xdr:colOff>
      <xdr:row>39</xdr:row>
      <xdr:rowOff>98568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71277"/>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60103</xdr:rowOff>
    </xdr:from>
    <xdr:to>
      <xdr:col>85</xdr:col>
      <xdr:colOff>177800</xdr:colOff>
      <xdr:row>38</xdr:row>
      <xdr:rowOff>161703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82980</xdr:rowOff>
    </xdr:from>
    <xdr:ext cx="599010"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4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168160</xdr:rowOff>
    </xdr:from>
    <xdr:to>
      <xdr:col>81</xdr:col>
      <xdr:colOff>101600</xdr:colOff>
      <xdr:row>39</xdr:row>
      <xdr:rowOff>98310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114837</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4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5498</xdr:rowOff>
    </xdr:from>
    <xdr:to>
      <xdr:col>76</xdr:col>
      <xdr:colOff>165100</xdr:colOff>
      <xdr:row>39</xdr:row>
      <xdr:rowOff>107098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123625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4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33927</xdr:rowOff>
    </xdr:from>
    <xdr:to>
      <xdr:col>72</xdr:col>
      <xdr:colOff>38100</xdr:colOff>
      <xdr:row>39</xdr:row>
      <xdr:rowOff>135527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126654</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8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47768</xdr:rowOff>
    </xdr:from>
    <xdr:to>
      <xdr:col>67</xdr:col>
      <xdr:colOff>101600</xdr:colOff>
      <xdr:row>39</xdr:row>
      <xdr:rowOff>149368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140495</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82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122901</xdr:rowOff>
    </xdr:from>
    <xdr:to>
      <xdr:col>85</xdr:col>
      <xdr:colOff>127000</xdr:colOff>
      <xdr:row>77</xdr:row>
      <xdr:rowOff>143821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324551"/>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73113</xdr:rowOff>
    </xdr:from>
    <xdr:to>
      <xdr:col>81</xdr:col>
      <xdr:colOff>50800</xdr:colOff>
      <xdr:row>77</xdr:row>
      <xdr:rowOff>143821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274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73113</xdr:rowOff>
    </xdr:from>
    <xdr:to>
      <xdr:col>76</xdr:col>
      <xdr:colOff>114300</xdr:colOff>
      <xdr:row>77</xdr:row>
      <xdr:rowOff>152879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274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152879</xdr:rowOff>
    </xdr:from>
    <xdr:to>
      <xdr:col>71</xdr:col>
      <xdr:colOff>177800</xdr:colOff>
      <xdr:row>78</xdr:row>
      <xdr:rowOff>9652</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2814300" y="13354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72101</xdr:rowOff>
    </xdr:from>
    <xdr:to>
      <xdr:col>85</xdr:col>
      <xdr:colOff>177800</xdr:colOff>
      <xdr:row>78</xdr:row>
      <xdr:rowOff>2251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2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50528</xdr:rowOff>
    </xdr:from>
    <xdr:ext cx="599010"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25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93021</xdr:rowOff>
    </xdr:from>
    <xdr:to>
      <xdr:col>81</xdr:col>
      <xdr:colOff>101600</xdr:colOff>
      <xdr:row>78</xdr:row>
      <xdr:rowOff>23171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2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14298</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181795" y="1338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22313</xdr:rowOff>
    </xdr:from>
    <xdr:to>
      <xdr:col>76</xdr:col>
      <xdr:colOff>165100</xdr:colOff>
      <xdr:row>77</xdr:row>
      <xdr:rowOff>123913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140440</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292795" y="1299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102079</xdr:rowOff>
    </xdr:from>
    <xdr:to>
      <xdr:col>72</xdr:col>
      <xdr:colOff>38100</xdr:colOff>
      <xdr:row>78</xdr:row>
      <xdr:rowOff>32229</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3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23356</xdr:rowOff>
    </xdr:from>
    <xdr:ext cx="59901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03795" y="133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130302</xdr:rowOff>
    </xdr:from>
    <xdr:to>
      <xdr:col>67</xdr:col>
      <xdr:colOff>101600</xdr:colOff>
      <xdr:row>78</xdr:row>
      <xdr:rowOff>60452</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3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51579</xdr:rowOff>
    </xdr:from>
    <xdr:ext cx="599010"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14795" y="134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95166</xdr:rowOff>
    </xdr:from>
    <xdr:to>
      <xdr:col>85</xdr:col>
      <xdr:colOff>127000</xdr:colOff>
      <xdr:row>98</xdr:row>
      <xdr:rowOff>123603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97266"/>
          <a:ext cx="8382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114184</xdr:rowOff>
    </xdr:from>
    <xdr:to>
      <xdr:col>81</xdr:col>
      <xdr:colOff>50800</xdr:colOff>
      <xdr:row>98</xdr:row>
      <xdr:rowOff>123603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1628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114184</xdr:rowOff>
    </xdr:from>
    <xdr:to>
      <xdr:col>76</xdr:col>
      <xdr:colOff>114300</xdr:colOff>
      <xdr:row>98</xdr:row>
      <xdr:rowOff>122934</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16284"/>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77843</xdr:rowOff>
    </xdr:from>
    <xdr:to>
      <xdr:col>71</xdr:col>
      <xdr:colOff>177800</xdr:colOff>
      <xdr:row>98</xdr:row>
      <xdr:rowOff>122934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879943"/>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44366</xdr:rowOff>
    </xdr:from>
    <xdr:to>
      <xdr:col>85</xdr:col>
      <xdr:colOff>177800</xdr:colOff>
      <xdr:row>98</xdr:row>
      <xdr:rowOff>145966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3743</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6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72803</xdr:rowOff>
    </xdr:from>
    <xdr:to>
      <xdr:col>81</xdr:col>
      <xdr:colOff>101600</xdr:colOff>
      <xdr:row>99</xdr:row>
      <xdr:rowOff>2953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165530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63384</xdr:rowOff>
    </xdr:from>
    <xdr:to>
      <xdr:col>76</xdr:col>
      <xdr:colOff>165100</xdr:colOff>
      <xdr:row>98</xdr:row>
      <xdr:rowOff>164984</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156111</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9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72134</xdr:rowOff>
    </xdr:from>
    <xdr:to>
      <xdr:col>72</xdr:col>
      <xdr:colOff>38100</xdr:colOff>
      <xdr:row>99</xdr:row>
      <xdr:rowOff>2284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164861</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9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27043</xdr:rowOff>
    </xdr:from>
    <xdr:to>
      <xdr:col>67</xdr:col>
      <xdr:colOff>101600</xdr:colOff>
      <xdr:row>98</xdr:row>
      <xdr:rowOff>128643</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145170</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60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164179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507829"/>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164179</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507829"/>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17837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04387"/>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113379</xdr:rowOff>
    </xdr:from>
    <xdr:to>
      <xdr:col>107</xdr:col>
      <xdr:colOff>101600</xdr:colOff>
      <xdr:row>38</xdr:row>
      <xdr:rowOff>43529</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60056</xdr:rowOff>
    </xdr:from>
    <xdr:ext cx="534377"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167111" y="62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138487</xdr:rowOff>
    </xdr:from>
    <xdr:to>
      <xdr:col>98</xdr:col>
      <xdr:colOff>38100</xdr:colOff>
      <xdr:row>39</xdr:row>
      <xdr:rowOff>68637</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85164</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65672</xdr:rowOff>
    </xdr:from>
    <xdr:to>
      <xdr:col>116</xdr:col>
      <xdr:colOff>63500</xdr:colOff>
      <xdr:row>58</xdr:row>
      <xdr:rowOff>69901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10009772"/>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142539</xdr:rowOff>
    </xdr:from>
    <xdr:to>
      <xdr:col>111</xdr:col>
      <xdr:colOff>177800</xdr:colOff>
      <xdr:row>58</xdr:row>
      <xdr:rowOff>69901</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9915189"/>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142539</xdr:rowOff>
    </xdr:from>
    <xdr:to>
      <xdr:col>107</xdr:col>
      <xdr:colOff>50800</xdr:colOff>
      <xdr:row>58</xdr:row>
      <xdr:rowOff>93923</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9915189"/>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93923</xdr:rowOff>
    </xdr:from>
    <xdr:to>
      <xdr:col>102</xdr:col>
      <xdr:colOff>114300</xdr:colOff>
      <xdr:row>58</xdr:row>
      <xdr:rowOff>96438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3802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14872</xdr:rowOff>
    </xdr:from>
    <xdr:to>
      <xdr:col>116</xdr:col>
      <xdr:colOff>114300</xdr:colOff>
      <xdr:row>58</xdr:row>
      <xdr:rowOff>116472</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164749</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9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19101</xdr:rowOff>
    </xdr:from>
    <xdr:to>
      <xdr:col>112</xdr:col>
      <xdr:colOff>38100</xdr:colOff>
      <xdr:row>58</xdr:row>
      <xdr:rowOff>120701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9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111828</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0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91739</xdr:rowOff>
    </xdr:from>
    <xdr:to>
      <xdr:col>107</xdr:col>
      <xdr:colOff>101600</xdr:colOff>
      <xdr:row>58</xdr:row>
      <xdr:rowOff>21889</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8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38416</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6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43123</xdr:rowOff>
    </xdr:from>
    <xdr:to>
      <xdr:col>102</xdr:col>
      <xdr:colOff>165100</xdr:colOff>
      <xdr:row>58</xdr:row>
      <xdr:rowOff>144723</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135850</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0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45638</xdr:rowOff>
    </xdr:from>
    <xdr:to>
      <xdr:col>98</xdr:col>
      <xdr:colOff>38100</xdr:colOff>
      <xdr:row>58</xdr:row>
      <xdr:rowOff>147238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138365</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0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153423</xdr:rowOff>
    </xdr:from>
    <xdr:to>
      <xdr:col>116</xdr:col>
      <xdr:colOff>63500</xdr:colOff>
      <xdr:row>77</xdr:row>
      <xdr:rowOff>6690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1323300" y="13183623"/>
          <a:ext cx="8382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2022</xdr:rowOff>
    </xdr:from>
    <xdr:to>
      <xdr:col>111</xdr:col>
      <xdr:colOff>177800</xdr:colOff>
      <xdr:row>77</xdr:row>
      <xdr:rowOff>6690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20367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128374</xdr:rowOff>
    </xdr:from>
    <xdr:to>
      <xdr:col>107</xdr:col>
      <xdr:colOff>50800</xdr:colOff>
      <xdr:row>77</xdr:row>
      <xdr:rowOff>2022</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9545300" y="13158574"/>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128374</xdr:rowOff>
    </xdr:from>
    <xdr:to>
      <xdr:col>102</xdr:col>
      <xdr:colOff>114300</xdr:colOff>
      <xdr:row>77</xdr:row>
      <xdr:rowOff>38399</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158574"/>
          <a:ext cx="889000" cy="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102623</xdr:rowOff>
    </xdr:from>
    <xdr:to>
      <xdr:col>116</xdr:col>
      <xdr:colOff>114300</xdr:colOff>
      <xdr:row>77</xdr:row>
      <xdr:rowOff>32773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1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81050</xdr:rowOff>
    </xdr:from>
    <xdr:ext cx="599010"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1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127340</xdr:rowOff>
    </xdr:from>
    <xdr:to>
      <xdr:col>112</xdr:col>
      <xdr:colOff>38100</xdr:colOff>
      <xdr:row>77</xdr:row>
      <xdr:rowOff>57490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48617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2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122672</xdr:rowOff>
    </xdr:from>
    <xdr:to>
      <xdr:col>107</xdr:col>
      <xdr:colOff>101600</xdr:colOff>
      <xdr:row>77</xdr:row>
      <xdr:rowOff>52822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43949</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34795" y="132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77574</xdr:rowOff>
    </xdr:from>
    <xdr:to>
      <xdr:col>102</xdr:col>
      <xdr:colOff>165100</xdr:colOff>
      <xdr:row>77</xdr:row>
      <xdr:rowOff>7724</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1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24250</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45795" y="128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159049</xdr:rowOff>
    </xdr:from>
    <xdr:to>
      <xdr:col>98</xdr:col>
      <xdr:colOff>38100</xdr:colOff>
      <xdr:row>77</xdr:row>
      <xdr:rowOff>89199</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1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80326</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2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維持補修費は、本村が全国でも屈指の豪雪地であり、例年除排雪費用に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巨額の費用を投じている。令和元年度の住民一人当たりの金額は、記録的な少雪により前年度に比べ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40,885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円の大幅な減となっているものの、類似団体平均を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円となっている。扶助費は、村内に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所（うち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所は休所中）の保育所を設置しているため、児童福祉費分が大きくなっており、類似団体平均を上回る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73,476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円となっている。人件費は、へき地診療所特別会計が普通会計に含まれていることから、医師や看護師等にかかる分が影響し、類似団体平均を大きく上回る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231,390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月豪雨により村内で公共土木施設や農業施設等で大きな被害が発生したことにより、令和元年度は前年度に比べ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円増で、類似団体平均を大きく上回る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円となっている。積立金については、令和元年度のふるさと納税が大幅に増加したことにより、ふるさと大蔵村応援基金への積立金が増加したことにより類似団体平均を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97,406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年度に繰上償還を行ったことにより平成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年度は減となったが、令和元年度では前年度と比較し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円となり、今後も平成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年度大規模事業の償還が控えており増加していくと見込んでいる。普通建設事業費は、令和元年度に肘折地区防災拠点施設整備事業実施の影響により前年度比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47,277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208,611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159969</xdr:rowOff>
    </xdr:from>
    <xdr:to>
      <xdr:col>24</xdr:col>
      <xdr:colOff>63500</xdr:colOff>
      <xdr:row>36</xdr:row>
      <xdr:rowOff>165913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3216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165913</xdr:rowOff>
    </xdr:from>
    <xdr:to>
      <xdr:col>19</xdr:col>
      <xdr:colOff>177800</xdr:colOff>
      <xdr:row>37</xdr:row>
      <xdr:rowOff>9951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38113"/>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9951</xdr:rowOff>
    </xdr:from>
    <xdr:to>
      <xdr:col>15</xdr:col>
      <xdr:colOff>50800</xdr:colOff>
      <xdr:row>37</xdr:row>
      <xdr:rowOff>16713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5360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4293</xdr:rowOff>
    </xdr:from>
    <xdr:to>
      <xdr:col>10</xdr:col>
      <xdr:colOff>114300</xdr:colOff>
      <xdr:row>37</xdr:row>
      <xdr:rowOff>16713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34794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109169</xdr:rowOff>
    </xdr:from>
    <xdr:to>
      <xdr:col>24</xdr:col>
      <xdr:colOff>114300</xdr:colOff>
      <xdr:row>37</xdr:row>
      <xdr:rowOff>39319</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132046</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115113</xdr:rowOff>
    </xdr:from>
    <xdr:to>
      <xdr:col>20</xdr:col>
      <xdr:colOff>38100</xdr:colOff>
      <xdr:row>37</xdr:row>
      <xdr:rowOff>45263</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61790</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130601</xdr:rowOff>
    </xdr:from>
    <xdr:to>
      <xdr:col>15</xdr:col>
      <xdr:colOff>101600</xdr:colOff>
      <xdr:row>37</xdr:row>
      <xdr:rowOff>60751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77278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137363</xdr:rowOff>
    </xdr:from>
    <xdr:to>
      <xdr:col>10</xdr:col>
      <xdr:colOff>165100</xdr:colOff>
      <xdr:row>37</xdr:row>
      <xdr:rowOff>67513</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84040</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124943</xdr:rowOff>
    </xdr:from>
    <xdr:to>
      <xdr:col>6</xdr:col>
      <xdr:colOff>38100</xdr:colOff>
      <xdr:row>37</xdr:row>
      <xdr:rowOff>55093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71620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105578</xdr:rowOff>
    </xdr:from>
    <xdr:to>
      <xdr:col>24</xdr:col>
      <xdr:colOff>63500</xdr:colOff>
      <xdr:row>58</xdr:row>
      <xdr:rowOff>137968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10049678"/>
          <a:ext cx="838200" cy="3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127652</xdr:rowOff>
    </xdr:from>
    <xdr:to>
      <xdr:col>19</xdr:col>
      <xdr:colOff>177800</xdr:colOff>
      <xdr:row>58</xdr:row>
      <xdr:rowOff>137968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071752"/>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127652</xdr:rowOff>
    </xdr:from>
    <xdr:to>
      <xdr:col>15</xdr:col>
      <xdr:colOff>50800</xdr:colOff>
      <xdr:row>58</xdr:row>
      <xdr:rowOff>150214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10071752"/>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114433</xdr:rowOff>
    </xdr:from>
    <xdr:to>
      <xdr:col>10</xdr:col>
      <xdr:colOff>114300</xdr:colOff>
      <xdr:row>58</xdr:row>
      <xdr:rowOff>150214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1005853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54778</xdr:rowOff>
    </xdr:from>
    <xdr:to>
      <xdr:col>24</xdr:col>
      <xdr:colOff>114300</xdr:colOff>
      <xdr:row>58</xdr:row>
      <xdr:rowOff>156378</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9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14155</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78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87168</xdr:rowOff>
    </xdr:from>
    <xdr:to>
      <xdr:col>20</xdr:col>
      <xdr:colOff>38100</xdr:colOff>
      <xdr:row>59</xdr:row>
      <xdr:rowOff>17318</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8445</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1012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76852</xdr:rowOff>
    </xdr:from>
    <xdr:to>
      <xdr:col>15</xdr:col>
      <xdr:colOff>101600</xdr:colOff>
      <xdr:row>59</xdr:row>
      <xdr:rowOff>7002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169579</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11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99414</xdr:rowOff>
    </xdr:from>
    <xdr:to>
      <xdr:col>10</xdr:col>
      <xdr:colOff>165100</xdr:colOff>
      <xdr:row>59</xdr:row>
      <xdr:rowOff>29564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100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20691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101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63633</xdr:rowOff>
    </xdr:from>
    <xdr:to>
      <xdr:col>6</xdr:col>
      <xdr:colOff>38100</xdr:colOff>
      <xdr:row>58</xdr:row>
      <xdr:rowOff>165233</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10310</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978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161972</xdr:rowOff>
    </xdr:from>
    <xdr:to>
      <xdr:col>24</xdr:col>
      <xdr:colOff>63500</xdr:colOff>
      <xdr:row>78</xdr:row>
      <xdr:rowOff>5507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363622"/>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165241</xdr:rowOff>
    </xdr:from>
    <xdr:to>
      <xdr:col>19</xdr:col>
      <xdr:colOff>177800</xdr:colOff>
      <xdr:row>78</xdr:row>
      <xdr:rowOff>5507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366891"/>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152695</xdr:rowOff>
    </xdr:from>
    <xdr:to>
      <xdr:col>15</xdr:col>
      <xdr:colOff>50800</xdr:colOff>
      <xdr:row>77</xdr:row>
      <xdr:rowOff>165241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354345"/>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152695</xdr:rowOff>
    </xdr:from>
    <xdr:to>
      <xdr:col>10</xdr:col>
      <xdr:colOff>114300</xdr:colOff>
      <xdr:row>78</xdr:row>
      <xdr:rowOff>3835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54345"/>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111172</xdr:rowOff>
    </xdr:from>
    <xdr:to>
      <xdr:col>24</xdr:col>
      <xdr:colOff>114300</xdr:colOff>
      <xdr:row>78</xdr:row>
      <xdr:rowOff>41322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26099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2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126157</xdr:rowOff>
    </xdr:from>
    <xdr:to>
      <xdr:col>20</xdr:col>
      <xdr:colOff>38100</xdr:colOff>
      <xdr:row>78</xdr:row>
      <xdr:rowOff>56307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47434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2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114441</xdr:rowOff>
    </xdr:from>
    <xdr:to>
      <xdr:col>15</xdr:col>
      <xdr:colOff>101600</xdr:colOff>
      <xdr:row>78</xdr:row>
      <xdr:rowOff>44591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3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35718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4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101895</xdr:rowOff>
    </xdr:from>
    <xdr:to>
      <xdr:col>10</xdr:col>
      <xdr:colOff>165100</xdr:colOff>
      <xdr:row>78</xdr:row>
      <xdr:rowOff>32045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23172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9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124485</xdr:rowOff>
    </xdr:from>
    <xdr:to>
      <xdr:col>6</xdr:col>
      <xdr:colOff>38100</xdr:colOff>
      <xdr:row>78</xdr:row>
      <xdr:rowOff>54635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45762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20427</xdr:rowOff>
    </xdr:from>
    <xdr:to>
      <xdr:col>24</xdr:col>
      <xdr:colOff>63500</xdr:colOff>
      <xdr:row>97</xdr:row>
      <xdr:rowOff>35824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651077"/>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28026</xdr:rowOff>
    </xdr:from>
    <xdr:to>
      <xdr:col>19</xdr:col>
      <xdr:colOff>177800</xdr:colOff>
      <xdr:row>97</xdr:row>
      <xdr:rowOff>35824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65867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27808</xdr:rowOff>
    </xdr:from>
    <xdr:to>
      <xdr:col>15</xdr:col>
      <xdr:colOff>50800</xdr:colOff>
      <xdr:row>97</xdr:row>
      <xdr:rowOff>28026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65845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17697</xdr:rowOff>
    </xdr:from>
    <xdr:to>
      <xdr:col>10</xdr:col>
      <xdr:colOff>114300</xdr:colOff>
      <xdr:row>97</xdr:row>
      <xdr:rowOff>27808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648347"/>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141077</xdr:rowOff>
    </xdr:from>
    <xdr:to>
      <xdr:col>24</xdr:col>
      <xdr:colOff>114300</xdr:colOff>
      <xdr:row>97</xdr:row>
      <xdr:rowOff>71227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163954</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45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156474</xdr:rowOff>
    </xdr:from>
    <xdr:to>
      <xdr:col>20</xdr:col>
      <xdr:colOff>38100</xdr:colOff>
      <xdr:row>97</xdr:row>
      <xdr:rowOff>86624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103151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5" y="1639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148676</xdr:rowOff>
    </xdr:from>
    <xdr:to>
      <xdr:col>15</xdr:col>
      <xdr:colOff>101600</xdr:colOff>
      <xdr:row>97</xdr:row>
      <xdr:rowOff>78826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95353</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5" y="163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148458</xdr:rowOff>
    </xdr:from>
    <xdr:to>
      <xdr:col>10</xdr:col>
      <xdr:colOff>165100</xdr:colOff>
      <xdr:row>97</xdr:row>
      <xdr:rowOff>78608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95135</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5" y="163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138347</xdr:rowOff>
    </xdr:from>
    <xdr:to>
      <xdr:col>6</xdr:col>
      <xdr:colOff>38100</xdr:colOff>
      <xdr:row>97</xdr:row>
      <xdr:rowOff>68497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85024</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3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144399</xdr:rowOff>
    </xdr:from>
    <xdr:to>
      <xdr:col>55</xdr:col>
      <xdr:colOff>0</xdr:colOff>
      <xdr:row>37</xdr:row>
      <xdr:rowOff>144526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48804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144526</xdr:rowOff>
    </xdr:from>
    <xdr:to>
      <xdr:col>50</xdr:col>
      <xdr:colOff>114300</xdr:colOff>
      <xdr:row>38</xdr:row>
      <xdr:rowOff>4318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48817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124968</xdr:rowOff>
    </xdr:from>
    <xdr:to>
      <xdr:col>45</xdr:col>
      <xdr:colOff>177800</xdr:colOff>
      <xdr:row>38</xdr:row>
      <xdr:rowOff>4318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468618"/>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124968</xdr:rowOff>
    </xdr:from>
    <xdr:to>
      <xdr:col>41</xdr:col>
      <xdr:colOff>50800</xdr:colOff>
      <xdr:row>38</xdr:row>
      <xdr:rowOff>8890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468618"/>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93599</xdr:rowOff>
    </xdr:from>
    <xdr:to>
      <xdr:col>55</xdr:col>
      <xdr:colOff>50800</xdr:colOff>
      <xdr:row>38</xdr:row>
      <xdr:rowOff>23749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116476</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93726</xdr:rowOff>
    </xdr:from>
    <xdr:to>
      <xdr:col>50</xdr:col>
      <xdr:colOff>165100</xdr:colOff>
      <xdr:row>38</xdr:row>
      <xdr:rowOff>23876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40403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124968</xdr:rowOff>
    </xdr:from>
    <xdr:to>
      <xdr:col>46</xdr:col>
      <xdr:colOff>38100</xdr:colOff>
      <xdr:row>38</xdr:row>
      <xdr:rowOff>55118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71645</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2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74168</xdr:rowOff>
    </xdr:from>
    <xdr:to>
      <xdr:col>41</xdr:col>
      <xdr:colOff>101600</xdr:colOff>
      <xdr:row>38</xdr:row>
      <xdr:rowOff>4318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20845</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129540</xdr:rowOff>
    </xdr:from>
    <xdr:to>
      <xdr:col>36</xdr:col>
      <xdr:colOff>165100</xdr:colOff>
      <xdr:row>38</xdr:row>
      <xdr:rowOff>59690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76217</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106979</xdr:rowOff>
    </xdr:from>
    <xdr:to>
      <xdr:col>55</xdr:col>
      <xdr:colOff>0</xdr:colOff>
      <xdr:row>58</xdr:row>
      <xdr:rowOff>118619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10051079"/>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137010</xdr:rowOff>
    </xdr:from>
    <xdr:to>
      <xdr:col>50</xdr:col>
      <xdr:colOff>114300</xdr:colOff>
      <xdr:row>58</xdr:row>
      <xdr:rowOff>106979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909660"/>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137010</xdr:rowOff>
    </xdr:from>
    <xdr:to>
      <xdr:col>45</xdr:col>
      <xdr:colOff>177800</xdr:colOff>
      <xdr:row>58</xdr:row>
      <xdr:rowOff>20590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909660"/>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20590</xdr:rowOff>
    </xdr:from>
    <xdr:to>
      <xdr:col>41</xdr:col>
      <xdr:colOff>50800</xdr:colOff>
      <xdr:row>58</xdr:row>
      <xdr:rowOff>100257</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64690"/>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67819</xdr:rowOff>
    </xdr:from>
    <xdr:to>
      <xdr:col>55</xdr:col>
      <xdr:colOff>50800</xdr:colOff>
      <xdr:row>58</xdr:row>
      <xdr:rowOff>169419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154196</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56179</xdr:rowOff>
    </xdr:from>
    <xdr:to>
      <xdr:col>50</xdr:col>
      <xdr:colOff>165100</xdr:colOff>
      <xdr:row>58</xdr:row>
      <xdr:rowOff>157779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148906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86210</xdr:rowOff>
    </xdr:from>
    <xdr:to>
      <xdr:col>46</xdr:col>
      <xdr:colOff>38100</xdr:colOff>
      <xdr:row>58</xdr:row>
      <xdr:rowOff>16360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8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32887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50795"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141240</xdr:rowOff>
    </xdr:from>
    <xdr:to>
      <xdr:col>41</xdr:col>
      <xdr:colOff>101600</xdr:colOff>
      <xdr:row>58</xdr:row>
      <xdr:rowOff>71390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62517</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61795" y="1000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49457</xdr:rowOff>
    </xdr:from>
    <xdr:to>
      <xdr:col>36</xdr:col>
      <xdr:colOff>165100</xdr:colOff>
      <xdr:row>58</xdr:row>
      <xdr:rowOff>151057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142184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73509</xdr:rowOff>
    </xdr:from>
    <xdr:to>
      <xdr:col>55</xdr:col>
      <xdr:colOff>0</xdr:colOff>
      <xdr:row>78</xdr:row>
      <xdr:rowOff>88426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446609"/>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53023</xdr:rowOff>
    </xdr:from>
    <xdr:to>
      <xdr:col>50</xdr:col>
      <xdr:colOff>114300</xdr:colOff>
      <xdr:row>78</xdr:row>
      <xdr:rowOff>88426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426123"/>
          <a:ext cx="889000" cy="3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43253</xdr:rowOff>
    </xdr:from>
    <xdr:to>
      <xdr:col>45</xdr:col>
      <xdr:colOff>177800</xdr:colOff>
      <xdr:row>78</xdr:row>
      <xdr:rowOff>53023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416353"/>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43253</xdr:rowOff>
    </xdr:from>
    <xdr:to>
      <xdr:col>41</xdr:col>
      <xdr:colOff>50800</xdr:colOff>
      <xdr:row>78</xdr:row>
      <xdr:rowOff>59145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16353"/>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22709</xdr:rowOff>
    </xdr:from>
    <xdr:to>
      <xdr:col>55</xdr:col>
      <xdr:colOff>50800</xdr:colOff>
      <xdr:row>78</xdr:row>
      <xdr:rowOff>124309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1136</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37626</xdr:rowOff>
    </xdr:from>
    <xdr:to>
      <xdr:col>50</xdr:col>
      <xdr:colOff>165100</xdr:colOff>
      <xdr:row>78</xdr:row>
      <xdr:rowOff>139226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130353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5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2223</xdr:rowOff>
    </xdr:from>
    <xdr:to>
      <xdr:col>46</xdr:col>
      <xdr:colOff>38100</xdr:colOff>
      <xdr:row>78</xdr:row>
      <xdr:rowOff>103823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3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94950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4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163903</xdr:rowOff>
    </xdr:from>
    <xdr:to>
      <xdr:col>41</xdr:col>
      <xdr:colOff>101600</xdr:colOff>
      <xdr:row>78</xdr:row>
      <xdr:rowOff>94053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3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85180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45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8345</xdr:rowOff>
    </xdr:from>
    <xdr:to>
      <xdr:col>36</xdr:col>
      <xdr:colOff>165100</xdr:colOff>
      <xdr:row>78</xdr:row>
      <xdr:rowOff>109945</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101072</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4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117125</xdr:rowOff>
    </xdr:from>
    <xdr:to>
      <xdr:col>55</xdr:col>
      <xdr:colOff>0</xdr:colOff>
      <xdr:row>97</xdr:row>
      <xdr:rowOff>155409</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747775"/>
          <a:ext cx="838200" cy="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57090</xdr:rowOff>
    </xdr:from>
    <xdr:to>
      <xdr:col>50</xdr:col>
      <xdr:colOff>114300</xdr:colOff>
      <xdr:row>97</xdr:row>
      <xdr:rowOff>117125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687740"/>
          <a:ext cx="889000" cy="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57090</xdr:rowOff>
    </xdr:from>
    <xdr:to>
      <xdr:col>45</xdr:col>
      <xdr:colOff>177800</xdr:colOff>
      <xdr:row>98</xdr:row>
      <xdr:rowOff>2425</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687740"/>
          <a:ext cx="889000" cy="1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135920</xdr:rowOff>
    </xdr:from>
    <xdr:to>
      <xdr:col>41</xdr:col>
      <xdr:colOff>50800</xdr:colOff>
      <xdr:row>98</xdr:row>
      <xdr:rowOff>2425</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766570"/>
          <a:ext cx="88900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104609</xdr:rowOff>
    </xdr:from>
    <xdr:to>
      <xdr:col>55</xdr:col>
      <xdr:colOff>50800</xdr:colOff>
      <xdr:row>98</xdr:row>
      <xdr:rowOff>34759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127486</xdr:rowOff>
    </xdr:from>
    <xdr:ext cx="599010"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66325</xdr:rowOff>
    </xdr:from>
    <xdr:to>
      <xdr:col>50</xdr:col>
      <xdr:colOff>165100</xdr:colOff>
      <xdr:row>97</xdr:row>
      <xdr:rowOff>167925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6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13002</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39795" y="164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6290</xdr:rowOff>
    </xdr:from>
    <xdr:to>
      <xdr:col>46</xdr:col>
      <xdr:colOff>38100</xdr:colOff>
      <xdr:row>97</xdr:row>
      <xdr:rowOff>107890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6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124417</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50795" y="164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123075</xdr:rowOff>
    </xdr:from>
    <xdr:to>
      <xdr:col>41</xdr:col>
      <xdr:colOff>101600</xdr:colOff>
      <xdr:row>98</xdr:row>
      <xdr:rowOff>53225</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69752</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61795" y="1652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85120</xdr:rowOff>
    </xdr:from>
    <xdr:to>
      <xdr:col>36</xdr:col>
      <xdr:colOff>165100</xdr:colOff>
      <xdr:row>98</xdr:row>
      <xdr:rowOff>15270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31797</xdr:rowOff>
    </xdr:from>
    <xdr:ext cx="59901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672795" y="1649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61081</xdr:rowOff>
    </xdr:from>
    <xdr:to>
      <xdr:col>85</xdr:col>
      <xdr:colOff>127000</xdr:colOff>
      <xdr:row>38</xdr:row>
      <xdr:rowOff>115533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576181"/>
          <a:ext cx="8382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115533</xdr:rowOff>
    </xdr:from>
    <xdr:to>
      <xdr:col>81</xdr:col>
      <xdr:colOff>50800</xdr:colOff>
      <xdr:row>38</xdr:row>
      <xdr:rowOff>151991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630633"/>
          <a:ext cx="889000" cy="3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140436</xdr:rowOff>
    </xdr:from>
    <xdr:to>
      <xdr:col>76</xdr:col>
      <xdr:colOff>114300</xdr:colOff>
      <xdr:row>38</xdr:row>
      <xdr:rowOff>151991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655536"/>
          <a:ext cx="889000" cy="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140436</xdr:rowOff>
    </xdr:from>
    <xdr:to>
      <xdr:col>71</xdr:col>
      <xdr:colOff>177800</xdr:colOff>
      <xdr:row>38</xdr:row>
      <xdr:rowOff>154892</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655536"/>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10281</xdr:rowOff>
    </xdr:from>
    <xdr:to>
      <xdr:col>85</xdr:col>
      <xdr:colOff>177800</xdr:colOff>
      <xdr:row>38</xdr:row>
      <xdr:rowOff>111881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5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33158</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64733</xdr:rowOff>
    </xdr:from>
    <xdr:to>
      <xdr:col>81</xdr:col>
      <xdr:colOff>101600</xdr:colOff>
      <xdr:row>38</xdr:row>
      <xdr:rowOff>166333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5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157460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6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101191</xdr:rowOff>
    </xdr:from>
    <xdr:to>
      <xdr:col>76</xdr:col>
      <xdr:colOff>165100</xdr:colOff>
      <xdr:row>39</xdr:row>
      <xdr:rowOff>31341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6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22468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7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89636</xdr:rowOff>
    </xdr:from>
    <xdr:to>
      <xdr:col>72</xdr:col>
      <xdr:colOff>38100</xdr:colOff>
      <xdr:row>39</xdr:row>
      <xdr:rowOff>19786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6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10913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6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104092</xdr:rowOff>
    </xdr:from>
    <xdr:to>
      <xdr:col>67</xdr:col>
      <xdr:colOff>101600</xdr:colOff>
      <xdr:row>39</xdr:row>
      <xdr:rowOff>34242</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6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25369</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7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68192</xdr:rowOff>
    </xdr:from>
    <xdr:to>
      <xdr:col>85</xdr:col>
      <xdr:colOff>127000</xdr:colOff>
      <xdr:row>57</xdr:row>
      <xdr:rowOff>83986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840842"/>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68192</xdr:rowOff>
    </xdr:from>
    <xdr:to>
      <xdr:col>81</xdr:col>
      <xdr:colOff>50800</xdr:colOff>
      <xdr:row>57</xdr:row>
      <xdr:rowOff>73383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840842"/>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73383</xdr:rowOff>
    </xdr:from>
    <xdr:to>
      <xdr:col>76</xdr:col>
      <xdr:colOff>114300</xdr:colOff>
      <xdr:row>57</xdr:row>
      <xdr:rowOff>96156</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846033"/>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74549</xdr:rowOff>
    </xdr:from>
    <xdr:to>
      <xdr:col>71</xdr:col>
      <xdr:colOff>177800</xdr:colOff>
      <xdr:row>57</xdr:row>
      <xdr:rowOff>96156</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847199"/>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33186</xdr:rowOff>
    </xdr:from>
    <xdr:to>
      <xdr:col>85</xdr:col>
      <xdr:colOff>177800</xdr:colOff>
      <xdr:row>57</xdr:row>
      <xdr:rowOff>134786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8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11613</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7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17392</xdr:rowOff>
    </xdr:from>
    <xdr:to>
      <xdr:col>81</xdr:col>
      <xdr:colOff>101600</xdr:colOff>
      <xdr:row>57</xdr:row>
      <xdr:rowOff>118992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110119</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181795" y="98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22583</xdr:rowOff>
    </xdr:from>
    <xdr:to>
      <xdr:col>76</xdr:col>
      <xdr:colOff>165100</xdr:colOff>
      <xdr:row>57</xdr:row>
      <xdr:rowOff>124183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115310</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292795" y="988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45356</xdr:rowOff>
    </xdr:from>
    <xdr:to>
      <xdr:col>72</xdr:col>
      <xdr:colOff>38100</xdr:colOff>
      <xdr:row>57</xdr:row>
      <xdr:rowOff>146956</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8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138083</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9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23749</xdr:rowOff>
    </xdr:from>
    <xdr:to>
      <xdr:col>67</xdr:col>
      <xdr:colOff>101600</xdr:colOff>
      <xdr:row>57</xdr:row>
      <xdr:rowOff>125349</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116476</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14795" y="98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110903</xdr:rowOff>
    </xdr:from>
    <xdr:to>
      <xdr:col>85</xdr:col>
      <xdr:colOff>127000</xdr:colOff>
      <xdr:row>79</xdr:row>
      <xdr:rowOff>47510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484003"/>
          <a:ext cx="838200" cy="10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47510</xdr:rowOff>
    </xdr:from>
    <xdr:to>
      <xdr:col>81</xdr:col>
      <xdr:colOff>50800</xdr:colOff>
      <xdr:row>79</xdr:row>
      <xdr:rowOff>56297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592060"/>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56297</xdr:rowOff>
    </xdr:from>
    <xdr:to>
      <xdr:col>76</xdr:col>
      <xdr:colOff>114300</xdr:colOff>
      <xdr:row>79</xdr:row>
      <xdr:rowOff>84727</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600847"/>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84727</xdr:rowOff>
    </xdr:from>
    <xdr:to>
      <xdr:col>71</xdr:col>
      <xdr:colOff>177800</xdr:colOff>
      <xdr:row>79</xdr:row>
      <xdr:rowOff>98568</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629277"/>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60103</xdr:rowOff>
    </xdr:from>
    <xdr:to>
      <xdr:col>85</xdr:col>
      <xdr:colOff>177800</xdr:colOff>
      <xdr:row>78</xdr:row>
      <xdr:rowOff>161703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82980</xdr:rowOff>
    </xdr:from>
    <xdr:ext cx="599010"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2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168160</xdr:rowOff>
    </xdr:from>
    <xdr:to>
      <xdr:col>81</xdr:col>
      <xdr:colOff>101600</xdr:colOff>
      <xdr:row>79</xdr:row>
      <xdr:rowOff>98310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114837</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14111" y="133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5497</xdr:rowOff>
    </xdr:from>
    <xdr:to>
      <xdr:col>76</xdr:col>
      <xdr:colOff>165100</xdr:colOff>
      <xdr:row>79</xdr:row>
      <xdr:rowOff>107097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123624</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25111" y="133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33927</xdr:rowOff>
    </xdr:from>
    <xdr:to>
      <xdr:col>72</xdr:col>
      <xdr:colOff>38100</xdr:colOff>
      <xdr:row>79</xdr:row>
      <xdr:rowOff>135527</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126654</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367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47768</xdr:rowOff>
    </xdr:from>
    <xdr:to>
      <xdr:col>67</xdr:col>
      <xdr:colOff>101600</xdr:colOff>
      <xdr:row>79</xdr:row>
      <xdr:rowOff>149368</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140495</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5017" y="1368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122901</xdr:rowOff>
    </xdr:from>
    <xdr:to>
      <xdr:col>85</xdr:col>
      <xdr:colOff>127000</xdr:colOff>
      <xdr:row>97</xdr:row>
      <xdr:rowOff>143821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753551"/>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73113</xdr:rowOff>
    </xdr:from>
    <xdr:to>
      <xdr:col>81</xdr:col>
      <xdr:colOff>50800</xdr:colOff>
      <xdr:row>97</xdr:row>
      <xdr:rowOff>143821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03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73113</xdr:rowOff>
    </xdr:from>
    <xdr:to>
      <xdr:col>76</xdr:col>
      <xdr:colOff>114300</xdr:colOff>
      <xdr:row>97</xdr:row>
      <xdr:rowOff>152879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703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152879</xdr:rowOff>
    </xdr:from>
    <xdr:to>
      <xdr:col>71</xdr:col>
      <xdr:colOff>177800</xdr:colOff>
      <xdr:row>98</xdr:row>
      <xdr:rowOff>9652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783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72101</xdr:rowOff>
    </xdr:from>
    <xdr:to>
      <xdr:col>85</xdr:col>
      <xdr:colOff>177800</xdr:colOff>
      <xdr:row>98</xdr:row>
      <xdr:rowOff>2251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50528</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8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93021</xdr:rowOff>
    </xdr:from>
    <xdr:to>
      <xdr:col>81</xdr:col>
      <xdr:colOff>101600</xdr:colOff>
      <xdr:row>98</xdr:row>
      <xdr:rowOff>23171</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14298</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5" y="168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22313</xdr:rowOff>
    </xdr:from>
    <xdr:to>
      <xdr:col>76</xdr:col>
      <xdr:colOff>165100</xdr:colOff>
      <xdr:row>97</xdr:row>
      <xdr:rowOff>123913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140440</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5" y="164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102079</xdr:rowOff>
    </xdr:from>
    <xdr:to>
      <xdr:col>72</xdr:col>
      <xdr:colOff>38100</xdr:colOff>
      <xdr:row>98</xdr:row>
      <xdr:rowOff>32229</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23356</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5" y="168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130302</xdr:rowOff>
    </xdr:from>
    <xdr:to>
      <xdr:col>67</xdr:col>
      <xdr:colOff>101600</xdr:colOff>
      <xdr:row>98</xdr:row>
      <xdr:rowOff>60452</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51579</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5" y="168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175,379</a:t>
          </a:r>
          <a:r>
            <a:rPr kumimoji="1" lang="ja-JP" altLang="en-US" sz="1300">
              <a:latin typeface="ＭＳ Ｐゴシック" panose="020B0600070205080204" pitchFamily="50" charset="-128"/>
              <a:ea typeface="ＭＳ Ｐゴシック" panose="020B0600070205080204" pitchFamily="50" charset="-128"/>
            </a:rPr>
            <a:t>円となってお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り、類似団体平均を上回っている。これは、本村が全国屈指の豪雪地帯であるため、多額の村道除排雪経費を要していることによるものであるが、令和元年度は記録的少雪により前年度から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円減少している。衛生費は、へき地診療所特別会計分が含まれているため、住民一人当たり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円と類似団体平均を上回っている。総務費は、ふるさと納税増加に伴うふるさと大蔵村応援基金への積立金が大幅な増加となったことから、住民一人当たり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289,559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円の大幅増となっている。公債費は、平成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年度に繰上償還を行ったことにより平成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年度は減となったが、令和元年度では前年度と比較し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円となった。今後についても平成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年度大規模事業の償還が控えており年々増加していくと見込んでいる。消防費は、平成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年度から着手している肘折地区防災拠点施設整備事業により、前年度に比べ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円と類似団体平均を大きく上回る結果となった。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年度以降の景気浮揚対策や再生可能エネルギー利用対策等により基金の取り崩しを実施したため平成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年度までは減少となった。平成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適切な財源の確保と歳出の精査により、財政調整基金の取り崩しを回避しており、横ばいとなっている。財政基盤の弱い本村ではあるが、地方交付税の動向によって財政運営が左右されることのないよう、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一般会計、団地造成事業特別会計、介護保険特別会計、簡易水道事業特別会計で令和元年度の標準財政規模比が前年度と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4476905</v>
      </c>
      <c r="BO4" s="393"/>
      <c r="BP4" s="393"/>
      <c r="BQ4" s="393"/>
      <c r="BR4" s="393"/>
      <c r="BS4" s="393"/>
      <c r="BT4" s="393"/>
      <c r="BU4" s="394"/>
      <c r="BV4" s="392">
        <v>3942549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4.5999999999999996</v>
      </c>
      <c r="CU4" s="399"/>
      <c r="CV4" s="399"/>
      <c r="CW4" s="399"/>
      <c r="CX4" s="399"/>
      <c r="CY4" s="399"/>
      <c r="CZ4" s="399"/>
      <c r="DA4" s="400"/>
      <c r="DB4" s="398">
        <v>3.2</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4336735</v>
      </c>
      <c r="BO5" s="430"/>
      <c r="BP5" s="430"/>
      <c r="BQ5" s="430"/>
      <c r="BR5" s="430"/>
      <c r="BS5" s="430"/>
      <c r="BT5" s="430"/>
      <c r="BU5" s="431"/>
      <c r="BV5" s="429">
        <v>3802244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86.8</v>
      </c>
      <c r="CU5" s="427"/>
      <c r="CV5" s="427"/>
      <c r="CW5" s="427"/>
      <c r="CX5" s="427"/>
      <c r="CY5" s="427"/>
      <c r="CZ5" s="427"/>
      <c r="DA5" s="428"/>
      <c r="DB5" s="426">
        <v>86.2</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140170</v>
      </c>
      <c r="BO6" s="430"/>
      <c r="BP6" s="430"/>
      <c r="BQ6" s="430"/>
      <c r="BR6" s="430"/>
      <c r="BS6" s="430"/>
      <c r="BT6" s="430"/>
      <c r="BU6" s="431"/>
      <c r="BV6" s="429">
        <v>140305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89.2</v>
      </c>
      <c r="CU6" s="467"/>
      <c r="CV6" s="467"/>
      <c r="CW6" s="467"/>
      <c r="CX6" s="467"/>
      <c r="CY6" s="467"/>
      <c r="CZ6" s="467"/>
      <c r="DA6" s="468"/>
      <c r="DB6" s="466">
        <v>89.5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40500</v>
      </c>
      <c r="BO7" s="430"/>
      <c r="BP7" s="430"/>
      <c r="BQ7" s="430"/>
      <c r="BR7" s="430"/>
      <c r="BS7" s="430"/>
      <c r="BT7" s="430"/>
      <c r="BU7" s="431"/>
      <c r="BV7" s="429">
        <v>70930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2184900</v>
      </c>
      <c r="CU7" s="430"/>
      <c r="CV7" s="430"/>
      <c r="CW7" s="430"/>
      <c r="CX7" s="430"/>
      <c r="CY7" s="430"/>
      <c r="CZ7" s="430"/>
      <c r="DA7" s="431"/>
      <c r="DB7" s="429">
        <v>2163888</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99670</v>
      </c>
      <c r="BO8" s="430"/>
      <c r="BP8" s="430"/>
      <c r="BQ8" s="430"/>
      <c r="BR8" s="430"/>
      <c r="BS8" s="430"/>
      <c r="BT8" s="430"/>
      <c r="BU8" s="431"/>
      <c r="BV8" s="429">
        <v>69375</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3412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30295</v>
      </c>
      <c r="BO9" s="430"/>
      <c r="BP9" s="430"/>
      <c r="BQ9" s="430"/>
      <c r="BR9" s="430"/>
      <c r="BS9" s="430"/>
      <c r="BT9" s="430"/>
      <c r="BU9" s="431"/>
      <c r="BV9" s="429">
        <v>-39204</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15.6</v>
      </c>
      <c r="CU9" s="427"/>
      <c r="CV9" s="427"/>
      <c r="CW9" s="427"/>
      <c r="CX9" s="427"/>
      <c r="CY9" s="427"/>
      <c r="CZ9" s="427"/>
      <c r="DA9" s="428"/>
      <c r="DB9" s="426">
        <v>15.3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3762</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74</v>
      </c>
      <c r="BO10" s="430"/>
      <c r="BP10" s="430"/>
      <c r="BQ10" s="430"/>
      <c r="BR10" s="430"/>
      <c r="BS10" s="430"/>
      <c r="BT10" s="430"/>
      <c r="BU10" s="431"/>
      <c r="BV10" s="429">
        <v>63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3170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3153</v>
      </c>
      <c r="S13" s="514"/>
      <c r="T13" s="514"/>
      <c r="U13" s="514"/>
      <c r="V13" s="515"/>
      <c r="W13" s="445" t="s">
        <v>138</v>
      </c>
      <c r="X13" s="446"/>
      <c r="Y13" s="446"/>
      <c r="Z13" s="446"/>
      <c r="AA13" s="446"/>
      <c r="AB13" s="436"/>
      <c r="AC13" s="480">
        <v>403</v>
      </c>
      <c r="AD13" s="481"/>
      <c r="AE13" s="481"/>
      <c r="AF13" s="481"/>
      <c r="AG13" s="523"/>
      <c r="AH13" s="480">
        <v>391</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30369</v>
      </c>
      <c r="BO13" s="430"/>
      <c r="BP13" s="430"/>
      <c r="BQ13" s="430"/>
      <c r="BR13" s="430"/>
      <c r="BS13" s="430"/>
      <c r="BT13" s="430"/>
      <c r="BU13" s="431"/>
      <c r="BV13" s="429">
        <v>-39141</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7.6</v>
      </c>
      <c r="CU13" s="427"/>
      <c r="CV13" s="427"/>
      <c r="CW13" s="427"/>
      <c r="CX13" s="427"/>
      <c r="CY13" s="427"/>
      <c r="CZ13" s="427"/>
      <c r="DA13" s="428"/>
      <c r="DB13" s="426">
        <v>8.1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3262</v>
      </c>
      <c r="S14" s="514"/>
      <c r="T14" s="514"/>
      <c r="U14" s="514"/>
      <c r="V14" s="515"/>
      <c r="W14" s="419"/>
      <c r="X14" s="420"/>
      <c r="Y14" s="420"/>
      <c r="Z14" s="420"/>
      <c r="AA14" s="420"/>
      <c r="AB14" s="409"/>
      <c r="AC14" s="516">
        <v>21.6</v>
      </c>
      <c r="AD14" s="517"/>
      <c r="AE14" s="517"/>
      <c r="AF14" s="517"/>
      <c r="AG14" s="518"/>
      <c r="AH14" s="516">
        <v>21.2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136</v>
      </c>
      <c r="CU14" s="528"/>
      <c r="CV14" s="528"/>
      <c r="CW14" s="528"/>
      <c r="CX14" s="528"/>
      <c r="CY14" s="528"/>
      <c r="CZ14" s="528"/>
      <c r="DA14" s="529"/>
      <c r="DB14" s="527" t="s">
        <v>136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145</v>
      </c>
      <c r="N15" s="521"/>
      <c r="O15" s="521"/>
      <c r="P15" s="521"/>
      <c r="Q15" s="522"/>
      <c r="R15" s="513">
        <v>3245</v>
      </c>
      <c r="S15" s="514"/>
      <c r="T15" s="514"/>
      <c r="U15" s="514"/>
      <c r="V15" s="515"/>
      <c r="W15" s="445" t="s">
        <v>146</v>
      </c>
      <c r="X15" s="446"/>
      <c r="Y15" s="446"/>
      <c r="Z15" s="446"/>
      <c r="AA15" s="446"/>
      <c r="AB15" s="436"/>
      <c r="AC15" s="480">
        <v>538</v>
      </c>
      <c r="AD15" s="481"/>
      <c r="AE15" s="481"/>
      <c r="AF15" s="481"/>
      <c r="AG15" s="523"/>
      <c r="AH15" s="480">
        <v>573</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332164</v>
      </c>
      <c r="BO15" s="393"/>
      <c r="BP15" s="393"/>
      <c r="BQ15" s="393"/>
      <c r="BR15" s="393"/>
      <c r="BS15" s="393"/>
      <c r="BT15" s="393"/>
      <c r="BU15" s="394"/>
      <c r="BV15" s="392">
        <v>333102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28.9</v>
      </c>
      <c r="AD16" s="517"/>
      <c r="AE16" s="517"/>
      <c r="AF16" s="517"/>
      <c r="AG16" s="518"/>
      <c r="AH16" s="516">
        <v>31.1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2017668</v>
      </c>
      <c r="BO16" s="430"/>
      <c r="BP16" s="430"/>
      <c r="BQ16" s="430"/>
      <c r="BR16" s="430"/>
      <c r="BS16" s="430"/>
      <c r="BT16" s="430"/>
      <c r="BU16" s="431"/>
      <c r="BV16" s="429">
        <v>2001421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921</v>
      </c>
      <c r="AD17" s="481"/>
      <c r="AE17" s="481"/>
      <c r="AF17" s="481"/>
      <c r="AG17" s="523"/>
      <c r="AH17" s="480">
        <v>878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411272</v>
      </c>
      <c r="BO17" s="430"/>
      <c r="BP17" s="430"/>
      <c r="BQ17" s="430"/>
      <c r="BR17" s="430"/>
      <c r="BS17" s="430"/>
      <c r="BT17" s="430"/>
      <c r="BU17" s="431"/>
      <c r="BV17" s="429">
        <v>415436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211.63</v>
      </c>
      <c r="M18" s="545"/>
      <c r="N18" s="545"/>
      <c r="O18" s="545"/>
      <c r="P18" s="545"/>
      <c r="Q18" s="545"/>
      <c r="R18" s="546"/>
      <c r="S18" s="546"/>
      <c r="T18" s="546"/>
      <c r="U18" s="546"/>
      <c r="V18" s="547"/>
      <c r="W18" s="447"/>
      <c r="X18" s="448"/>
      <c r="Y18" s="448"/>
      <c r="Z18" s="448"/>
      <c r="AA18" s="448"/>
      <c r="AB18" s="439"/>
      <c r="AC18" s="548">
        <v>49.5</v>
      </c>
      <c r="AD18" s="549"/>
      <c r="AE18" s="549"/>
      <c r="AF18" s="549"/>
      <c r="AG18" s="550"/>
      <c r="AH18" s="548">
        <v>47.7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1915050</v>
      </c>
      <c r="BO18" s="430"/>
      <c r="BP18" s="430"/>
      <c r="BQ18" s="430"/>
      <c r="BR18" s="430"/>
      <c r="BS18" s="430"/>
      <c r="BT18" s="430"/>
      <c r="BU18" s="431"/>
      <c r="BV18" s="429">
        <v>1875314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2812808</v>
      </c>
      <c r="BO19" s="430"/>
      <c r="BP19" s="430"/>
      <c r="BQ19" s="430"/>
      <c r="BR19" s="430"/>
      <c r="BS19" s="430"/>
      <c r="BT19" s="430"/>
      <c r="BU19" s="431"/>
      <c r="BV19" s="429">
        <v>2726558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1016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4618897</v>
      </c>
      <c r="BO23" s="430"/>
      <c r="BP23" s="430"/>
      <c r="BQ23" s="430"/>
      <c r="BR23" s="430"/>
      <c r="BS23" s="430"/>
      <c r="BT23" s="430"/>
      <c r="BU23" s="431"/>
      <c r="BV23" s="429">
        <v>4519201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8200</v>
      </c>
      <c r="R24" s="481"/>
      <c r="S24" s="481"/>
      <c r="T24" s="481"/>
      <c r="U24" s="481"/>
      <c r="V24" s="523"/>
      <c r="W24" s="582"/>
      <c r="X24" s="570"/>
      <c r="Y24" s="571"/>
      <c r="Z24" s="479" t="s">
        <v>170</v>
      </c>
      <c r="AA24" s="459"/>
      <c r="AB24" s="459"/>
      <c r="AC24" s="459"/>
      <c r="AD24" s="459"/>
      <c r="AE24" s="459"/>
      <c r="AF24" s="459"/>
      <c r="AG24" s="460"/>
      <c r="AH24" s="480">
        <v>81</v>
      </c>
      <c r="AI24" s="481"/>
      <c r="AJ24" s="481"/>
      <c r="AK24" s="481"/>
      <c r="AL24" s="523"/>
      <c r="AM24" s="480">
        <v>249156</v>
      </c>
      <c r="AN24" s="481"/>
      <c r="AO24" s="481"/>
      <c r="AP24" s="481"/>
      <c r="AQ24" s="481"/>
      <c r="AR24" s="523"/>
      <c r="AS24" s="480">
        <v>3076</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4586423</v>
      </c>
      <c r="BO24" s="430"/>
      <c r="BP24" s="430"/>
      <c r="BQ24" s="430"/>
      <c r="BR24" s="430"/>
      <c r="BS24" s="430"/>
      <c r="BT24" s="430"/>
      <c r="BU24" s="431"/>
      <c r="BV24" s="429">
        <v>4481046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6200</v>
      </c>
      <c r="R25" s="481"/>
      <c r="S25" s="481"/>
      <c r="T25" s="481"/>
      <c r="U25" s="481"/>
      <c r="V25" s="523"/>
      <c r="W25" s="582"/>
      <c r="X25" s="570"/>
      <c r="Y25" s="571"/>
      <c r="Z25" s="479" t="s">
        <v>173</v>
      </c>
      <c r="AA25" s="459"/>
      <c r="AB25" s="459"/>
      <c r="AC25" s="459"/>
      <c r="AD25" s="459"/>
      <c r="AE25" s="459"/>
      <c r="AF25" s="459"/>
      <c r="AG25" s="460"/>
      <c r="AH25" s="480" t="s">
        <v>136</v>
      </c>
      <c r="AI25" s="481"/>
      <c r="AJ25" s="481"/>
      <c r="AK25" s="481"/>
      <c r="AL25" s="523"/>
      <c r="AM25" s="480" t="s">
        <v>174</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170209</v>
      </c>
      <c r="BO25" s="393"/>
      <c r="BP25" s="393"/>
      <c r="BQ25" s="393"/>
      <c r="BR25" s="393"/>
      <c r="BS25" s="393"/>
      <c r="BT25" s="393"/>
      <c r="BU25" s="394"/>
      <c r="BV25" s="392">
        <v>126334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5750</v>
      </c>
      <c r="R26" s="481"/>
      <c r="S26" s="481"/>
      <c r="T26" s="481"/>
      <c r="U26" s="481"/>
      <c r="V26" s="523"/>
      <c r="W26" s="582"/>
      <c r="X26" s="570"/>
      <c r="Y26" s="571"/>
      <c r="Z26" s="479" t="s">
        <v>177</v>
      </c>
      <c r="AA26" s="592"/>
      <c r="AB26" s="592"/>
      <c r="AC26" s="592"/>
      <c r="AD26" s="592"/>
      <c r="AE26" s="592"/>
      <c r="AF26" s="592"/>
      <c r="AG26" s="593"/>
      <c r="AH26" s="480">
        <v>12</v>
      </c>
      <c r="AI26" s="481"/>
      <c r="AJ26" s="481"/>
      <c r="AK26" s="481"/>
      <c r="AL26" s="523"/>
      <c r="AM26" s="480">
        <v>33720</v>
      </c>
      <c r="AN26" s="481"/>
      <c r="AO26" s="481"/>
      <c r="AP26" s="481"/>
      <c r="AQ26" s="481"/>
      <c r="AR26" s="523"/>
      <c r="AS26" s="480">
        <v>2810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3100</v>
      </c>
      <c r="R27" s="481"/>
      <c r="S27" s="481"/>
      <c r="T27" s="481"/>
      <c r="U27" s="481"/>
      <c r="V27" s="523"/>
      <c r="W27" s="582"/>
      <c r="X27" s="570"/>
      <c r="Y27" s="571"/>
      <c r="Z27" s="479" t="s">
        <v>180</v>
      </c>
      <c r="AA27" s="459"/>
      <c r="AB27" s="459"/>
      <c r="AC27" s="459"/>
      <c r="AD27" s="459"/>
      <c r="AE27" s="459"/>
      <c r="AF27" s="459"/>
      <c r="AG27" s="460"/>
      <c r="AH27" s="480">
        <v>1</v>
      </c>
      <c r="AI27" s="481"/>
      <c r="AJ27" s="481"/>
      <c r="AK27" s="481"/>
      <c r="AL27" s="523"/>
      <c r="AM27" s="480" t="s">
        <v>181</v>
      </c>
      <c r="AN27" s="481"/>
      <c r="AO27" s="481"/>
      <c r="AP27" s="481"/>
      <c r="AQ27" s="481"/>
      <c r="AR27" s="523"/>
      <c r="AS27" s="480" t="s">
        <v>182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68607</v>
      </c>
      <c r="BO27" s="606"/>
      <c r="BP27" s="606"/>
      <c r="BQ27" s="606"/>
      <c r="BR27" s="606"/>
      <c r="BS27" s="606"/>
      <c r="BT27" s="606"/>
      <c r="BU27" s="607"/>
      <c r="BV27" s="605">
        <v>68605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2500</v>
      </c>
      <c r="R28" s="481"/>
      <c r="S28" s="481"/>
      <c r="T28" s="481"/>
      <c r="U28" s="481"/>
      <c r="V28" s="523"/>
      <c r="W28" s="582"/>
      <c r="X28" s="570"/>
      <c r="Y28" s="571"/>
      <c r="Z28" s="479" t="s">
        <v>185</v>
      </c>
      <c r="AA28" s="459"/>
      <c r="AB28" s="459"/>
      <c r="AC28" s="459"/>
      <c r="AD28" s="459"/>
      <c r="AE28" s="459"/>
      <c r="AF28" s="459"/>
      <c r="AG28" s="460"/>
      <c r="AH28" s="480" t="s">
        <v>136</v>
      </c>
      <c r="AI28" s="481"/>
      <c r="AJ28" s="481"/>
      <c r="AK28" s="481"/>
      <c r="AL28" s="523"/>
      <c r="AM28" s="480" t="s">
        <v>127</v>
      </c>
      <c r="AN28" s="481"/>
      <c r="AO28" s="481"/>
      <c r="AP28" s="481"/>
      <c r="AQ28" s="481"/>
      <c r="AR28" s="523"/>
      <c r="AS28" s="480" t="s">
        <v>136</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787605</v>
      </c>
      <c r="BO28" s="393"/>
      <c r="BP28" s="393"/>
      <c r="BQ28" s="393"/>
      <c r="BR28" s="393"/>
      <c r="BS28" s="393"/>
      <c r="BT28" s="393"/>
      <c r="BU28" s="394"/>
      <c r="BV28" s="392">
        <v>787531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8</v>
      </c>
      <c r="M29" s="481"/>
      <c r="N29" s="481"/>
      <c r="O29" s="481"/>
      <c r="P29" s="523"/>
      <c r="Q29" s="480">
        <v>2300</v>
      </c>
      <c r="R29" s="481"/>
      <c r="S29" s="481"/>
      <c r="T29" s="481"/>
      <c r="U29" s="481"/>
      <c r="V29" s="523"/>
      <c r="W29" s="583"/>
      <c r="X29" s="584"/>
      <c r="Y29" s="585"/>
      <c r="Z29" s="479" t="s">
        <v>188</v>
      </c>
      <c r="AA29" s="459"/>
      <c r="AB29" s="459"/>
      <c r="AC29" s="459"/>
      <c r="AD29" s="459"/>
      <c r="AE29" s="459"/>
      <c r="AF29" s="459"/>
      <c r="AG29" s="460"/>
      <c r="AH29" s="480">
        <v>82</v>
      </c>
      <c r="AI29" s="481"/>
      <c r="AJ29" s="481"/>
      <c r="AK29" s="481"/>
      <c r="AL29" s="523"/>
      <c r="AM29" s="480">
        <v>253046</v>
      </c>
      <c r="AN29" s="481"/>
      <c r="AO29" s="481"/>
      <c r="AP29" s="481"/>
      <c r="AQ29" s="481"/>
      <c r="AR29" s="523"/>
      <c r="AS29" s="480">
        <v>3086</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370806</v>
      </c>
      <c r="BO29" s="430"/>
      <c r="BP29" s="430"/>
      <c r="BQ29" s="430"/>
      <c r="BR29" s="430"/>
      <c r="BS29" s="430"/>
      <c r="BT29" s="430"/>
      <c r="BU29" s="431"/>
      <c r="BV29" s="429">
        <v>320284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2038107</v>
      </c>
      <c r="BO30" s="606"/>
      <c r="BP30" s="606"/>
      <c r="BQ30" s="606"/>
      <c r="BR30" s="606"/>
      <c r="BS30" s="606"/>
      <c r="BT30" s="606"/>
      <c r="BU30" s="607"/>
      <c r="BV30" s="605">
        <v>1972523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山形県消防補償等組合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肘折温泉郷振興</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へき地診療所特別会計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特定環境保全公共下水道事業特別会計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山形県自治会館管理組合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おおくら升玉水力発電</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IF('各会計、関係団体の財政状況及び健全化判断比率'!B33="","",'各会計、関係団体の財政状況及び健全化判断比率'!B33)</f>
        <v>浄化槽整備事業特別会計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山形県市町村職員退職手当組合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9</v>
      </c>
      <c r="BF37" s="618"/>
      <c r="BG37" s="619" t="str">
        <f>IF('各会計、関係団体の財政状況及び健全化判断比率'!B34="","",'各会計、関係団体の財政状況及び健全化判断比率'!B34)</f>
        <v>団地造成事業特別会計</v>
      </c>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山形県市町村交通災害共済組合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最上広域市町村圏事務組合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山形県後期高齢者医療広域連合（普通会計分）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山形県後期高齢者医療広域連合（事業会計分）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XUDCuG326m6FFgpSYlAyn85t7nOzAERDXjOhAk903Y82ycXcJl0Gu+GSojY14RYVZfUiTw+4rkqireXHa+OozA==" saltValue="WP29GIud+/0VvjT8xzjs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0" t="s">
        <v>569</v>
      </c>
      <c r="D34" s="1210"/>
      <c r="E34" s="1211"/>
      <c r="F34" s="32">
        <v>3.16</v>
      </c>
      <c r="G34" s="33">
        <v>2.68</v>
      </c>
      <c r="H34" s="33">
        <v>4.67</v>
      </c>
      <c r="I34" s="33">
        <v>2.88</v>
      </c>
      <c r="J34" s="34">
        <v>4.42</v>
      </c>
      <c r="K34" s="22"/>
      <c r="L34" s="22"/>
      <c r="M34" s="22"/>
      <c r="N34" s="22"/>
      <c r="O34" s="22"/>
      <c r="P34" s="22"/>
    </row>
    <row r="35" spans="1:16" ht="39" customHeight="1">
      <c r="A35" s="22"/>
      <c r="B35" s="35"/>
      <c r="C35" s="1204" t="s">
        <v>570</v>
      </c>
      <c r="D35" s="1205"/>
      <c r="E35" s="1206"/>
      <c r="F35" s="36" t="s">
        <v>519</v>
      </c>
      <c r="G35" s="37" t="s">
        <v>519</v>
      </c>
      <c r="H35" s="37">
        <v>0</v>
      </c>
      <c r="I35" s="37">
        <v>0</v>
      </c>
      <c r="J35" s="38">
        <v>1.81</v>
      </c>
      <c r="K35" s="22"/>
      <c r="L35" s="22"/>
      <c r="M35" s="22"/>
      <c r="N35" s="22"/>
      <c r="O35" s="22"/>
      <c r="P35" s="22"/>
    </row>
    <row r="36" spans="1:16" ht="39" customHeight="1">
      <c r="A36" s="22"/>
      <c r="B36" s="35"/>
      <c r="C36" s="1204" t="s">
        <v>571</v>
      </c>
      <c r="D36" s="1205"/>
      <c r="E36" s="1206"/>
      <c r="F36" s="36">
        <v>0.18</v>
      </c>
      <c r="G36" s="37">
        <v>0.46</v>
      </c>
      <c r="H36" s="37">
        <v>0.73</v>
      </c>
      <c r="I36" s="37">
        <v>0.27</v>
      </c>
      <c r="J36" s="38">
        <v>1.1299999999999999</v>
      </c>
      <c r="K36" s="22"/>
      <c r="L36" s="22"/>
      <c r="M36" s="22"/>
      <c r="N36" s="22"/>
      <c r="O36" s="22"/>
      <c r="P36" s="22"/>
    </row>
    <row r="37" spans="1:16" ht="39" customHeight="1">
      <c r="A37" s="22"/>
      <c r="B37" s="35"/>
      <c r="C37" s="1204" t="s">
        <v>572</v>
      </c>
      <c r="D37" s="1205"/>
      <c r="E37" s="1206"/>
      <c r="F37" s="36">
        <v>0.69</v>
      </c>
      <c r="G37" s="37">
        <v>0.76</v>
      </c>
      <c r="H37" s="37">
        <v>1.34</v>
      </c>
      <c r="I37" s="37">
        <v>0.88</v>
      </c>
      <c r="J37" s="38">
        <v>0.67</v>
      </c>
      <c r="K37" s="22"/>
      <c r="L37" s="22"/>
      <c r="M37" s="22"/>
      <c r="N37" s="22"/>
      <c r="O37" s="22"/>
      <c r="P37" s="22"/>
    </row>
    <row r="38" spans="1:16" ht="39" customHeight="1">
      <c r="A38" s="22"/>
      <c r="B38" s="35"/>
      <c r="C38" s="1204" t="s">
        <v>573</v>
      </c>
      <c r="D38" s="1205"/>
      <c r="E38" s="1206"/>
      <c r="F38" s="36">
        <v>0.26</v>
      </c>
      <c r="G38" s="37">
        <v>0.08</v>
      </c>
      <c r="H38" s="37">
        <v>0.26</v>
      </c>
      <c r="I38" s="37">
        <v>0.32</v>
      </c>
      <c r="J38" s="38">
        <v>0.13</v>
      </c>
      <c r="K38" s="22"/>
      <c r="L38" s="22"/>
      <c r="M38" s="22"/>
      <c r="N38" s="22"/>
      <c r="O38" s="22"/>
      <c r="P38" s="22"/>
    </row>
    <row r="39" spans="1:16" ht="39" customHeight="1">
      <c r="A39" s="22"/>
      <c r="B39" s="35"/>
      <c r="C39" s="1204" t="s">
        <v>574</v>
      </c>
      <c r="D39" s="1205"/>
      <c r="E39" s="1206"/>
      <c r="F39" s="36">
        <v>0.05</v>
      </c>
      <c r="G39" s="37">
        <v>0.05</v>
      </c>
      <c r="H39" s="37">
        <v>0.06</v>
      </c>
      <c r="I39" s="37">
        <v>0.04</v>
      </c>
      <c r="J39" s="38">
        <v>0.05</v>
      </c>
      <c r="K39" s="22"/>
      <c r="L39" s="22"/>
      <c r="M39" s="22"/>
      <c r="N39" s="22"/>
      <c r="O39" s="22"/>
      <c r="P39" s="22"/>
    </row>
    <row r="40" spans="1:16" ht="39" customHeight="1">
      <c r="A40" s="22"/>
      <c r="B40" s="35"/>
      <c r="C40" s="1204" t="s">
        <v>575</v>
      </c>
      <c r="D40" s="1205"/>
      <c r="E40" s="1206"/>
      <c r="F40" s="36">
        <v>0.03</v>
      </c>
      <c r="G40" s="37">
        <v>0.03</v>
      </c>
      <c r="H40" s="37">
        <v>0.02</v>
      </c>
      <c r="I40" s="37">
        <v>0.02</v>
      </c>
      <c r="J40" s="38">
        <v>0.02</v>
      </c>
      <c r="K40" s="22"/>
      <c r="L40" s="22"/>
      <c r="M40" s="22"/>
      <c r="N40" s="22"/>
      <c r="O40" s="22"/>
      <c r="P40" s="22"/>
    </row>
    <row r="41" spans="1:16" ht="39" customHeight="1">
      <c r="A41" s="22"/>
      <c r="B41" s="35"/>
      <c r="C41" s="1204" t="s">
        <v>576</v>
      </c>
      <c r="D41" s="1205"/>
      <c r="E41" s="1206"/>
      <c r="F41" s="36">
        <v>0.01</v>
      </c>
      <c r="G41" s="37">
        <v>0.01</v>
      </c>
      <c r="H41" s="37">
        <v>0.01</v>
      </c>
      <c r="I41" s="37">
        <v>0.01</v>
      </c>
      <c r="J41" s="38">
        <v>0.01</v>
      </c>
      <c r="K41" s="22"/>
      <c r="L41" s="22"/>
      <c r="M41" s="22"/>
      <c r="N41" s="22"/>
      <c r="O41" s="22"/>
      <c r="P41" s="22"/>
    </row>
    <row r="42" spans="1:16" ht="39" customHeight="1">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c r="A43" s="22"/>
      <c r="B43" s="40"/>
      <c r="C43" s="1207" t="s">
        <v>578</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r8A2SOX+0X34BQuozkqLNE4GMGhO4ZOwK8HI19bR/7e61GiXEHpP54qqbyIkzo3Ta23EW8DLQ6nICCzgjcBRg==" saltValue="VaOqT3I1uWJ8vkyG/q2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12" t="s">
        <v>11</v>
      </c>
      <c r="C45" s="1213"/>
      <c r="D45" s="58"/>
      <c r="E45" s="1218" t="s">
        <v>12</v>
      </c>
      <c r="F45" s="1218"/>
      <c r="G45" s="1218"/>
      <c r="H45" s="1218"/>
      <c r="I45" s="1218"/>
      <c r="J45" s="1219"/>
      <c r="K45" s="59">
        <v>380</v>
      </c>
      <c r="L45" s="60">
        <v>423</v>
      </c>
      <c r="M45" s="60">
        <v>423</v>
      </c>
      <c r="N45" s="60">
        <v>417</v>
      </c>
      <c r="O45" s="61">
        <v>440</v>
      </c>
      <c r="P45" s="48"/>
      <c r="Q45" s="48"/>
      <c r="R45" s="48"/>
      <c r="S45" s="48"/>
      <c r="T45" s="48"/>
      <c r="U45" s="48"/>
    </row>
    <row r="46" spans="1:21" ht="30.75" customHeight="1">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c r="A48" s="48"/>
      <c r="B48" s="1214"/>
      <c r="C48" s="1215"/>
      <c r="D48" s="62"/>
      <c r="E48" s="1220" t="s">
        <v>15</v>
      </c>
      <c r="F48" s="1220"/>
      <c r="G48" s="1220"/>
      <c r="H48" s="1220"/>
      <c r="I48" s="1220"/>
      <c r="J48" s="1221"/>
      <c r="K48" s="63">
        <v>110</v>
      </c>
      <c r="L48" s="64">
        <v>121</v>
      </c>
      <c r="M48" s="64">
        <v>123</v>
      </c>
      <c r="N48" s="64">
        <v>120</v>
      </c>
      <c r="O48" s="65">
        <v>120</v>
      </c>
      <c r="P48" s="48"/>
      <c r="Q48" s="48"/>
      <c r="R48" s="48"/>
      <c r="S48" s="48"/>
      <c r="T48" s="48"/>
      <c r="U48" s="48"/>
    </row>
    <row r="49" spans="1:21" ht="30.75" customHeight="1">
      <c r="A49" s="48"/>
      <c r="B49" s="1214"/>
      <c r="C49" s="1215"/>
      <c r="D49" s="62"/>
      <c r="E49" s="1220" t="s">
        <v>16</v>
      </c>
      <c r="F49" s="1220"/>
      <c r="G49" s="1220"/>
      <c r="H49" s="1220"/>
      <c r="I49" s="1220"/>
      <c r="J49" s="1221"/>
      <c r="K49" s="63">
        <v>76</v>
      </c>
      <c r="L49" s="64">
        <v>17</v>
      </c>
      <c r="M49" s="64">
        <v>27</v>
      </c>
      <c r="N49" s="64">
        <v>23</v>
      </c>
      <c r="O49" s="65">
        <v>24</v>
      </c>
      <c r="P49" s="48"/>
      <c r="Q49" s="48"/>
      <c r="R49" s="48"/>
      <c r="S49" s="48"/>
      <c r="T49" s="48"/>
      <c r="U49" s="48"/>
    </row>
    <row r="50" spans="1:21" ht="30.75" customHeight="1">
      <c r="A50" s="48"/>
      <c r="B50" s="1214"/>
      <c r="C50" s="1215"/>
      <c r="D50" s="62"/>
      <c r="E50" s="1220" t="s">
        <v>17</v>
      </c>
      <c r="F50" s="1220"/>
      <c r="G50" s="1220"/>
      <c r="H50" s="1220"/>
      <c r="I50" s="1220"/>
      <c r="J50" s="1221"/>
      <c r="K50" s="63">
        <v>9</v>
      </c>
      <c r="L50" s="64">
        <v>9</v>
      </c>
      <c r="M50" s="64">
        <v>9</v>
      </c>
      <c r="N50" s="64">
        <v>9</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c r="A52" s="48"/>
      <c r="B52" s="1222" t="s">
        <v>19</v>
      </c>
      <c r="C52" s="1223"/>
      <c r="D52" s="66"/>
      <c r="E52" s="1220" t="s">
        <v>20</v>
      </c>
      <c r="F52" s="1220"/>
      <c r="G52" s="1220"/>
      <c r="H52" s="1220"/>
      <c r="I52" s="1220"/>
      <c r="J52" s="1221"/>
      <c r="K52" s="63">
        <v>446</v>
      </c>
      <c r="L52" s="64">
        <v>406</v>
      </c>
      <c r="M52" s="64">
        <v>432</v>
      </c>
      <c r="N52" s="64">
        <v>448</v>
      </c>
      <c r="O52" s="65">
        <v>454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129</v>
      </c>
      <c r="L53" s="69">
        <v>164</v>
      </c>
      <c r="M53" s="69">
        <v>150</v>
      </c>
      <c r="N53" s="69">
        <v>121</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t="s">
        <v>601</v>
      </c>
      <c r="L57" s="84" t="s">
        <v>601</v>
      </c>
      <c r="M57" s="84" t="s">
        <v>601</v>
      </c>
      <c r="N57" s="84" t="s">
        <v>601</v>
      </c>
      <c r="O57" s="85" t="s">
        <v>601</v>
      </c>
    </row>
    <row r="58" spans="1:21" ht="31.5" customHeight="1" thickBot="1">
      <c r="B58" s="1230"/>
      <c r="C58" s="1231"/>
      <c r="D58" s="1235" t="s">
        <v>27</v>
      </c>
      <c r="E58" s="1236"/>
      <c r="F58" s="1236"/>
      <c r="G58" s="1236"/>
      <c r="H58" s="1236"/>
      <c r="I58" s="1236"/>
      <c r="J58" s="1237"/>
      <c r="K58" s="86" t="s">
        <v>601</v>
      </c>
      <c r="L58" s="87" t="s">
        <v>601</v>
      </c>
      <c r="M58" s="87" t="s">
        <v>601</v>
      </c>
      <c r="N58" s="87" t="s">
        <v>601</v>
      </c>
      <c r="O58" s="88" t="s">
        <v>601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mbTb9K11NueILpXM/PKNiAzTsJstDVVlhryE8OQHwK1v6t2fLEXWTyx4XCx7U4YY0llZHSGG1KMjMxPbcK9pg==" saltValue="R7dIfSDHwHwv4Q01V+tU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38" t="s">
        <v>30</v>
      </c>
      <c r="C41" s="1239"/>
      <c r="D41" s="102"/>
      <c r="E41" s="1244" t="s">
        <v>31</v>
      </c>
      <c r="F41" s="1244"/>
      <c r="G41" s="1244"/>
      <c r="H41" s="1245"/>
      <c r="I41" s="103">
        <v>4021</v>
      </c>
      <c r="J41" s="104">
        <v>4038</v>
      </c>
      <c r="K41" s="104">
        <v>4469</v>
      </c>
      <c r="L41" s="104">
        <v>4519</v>
      </c>
      <c r="M41" s="105">
        <v>4619</v>
      </c>
    </row>
    <row r="42" spans="2:13" ht="27.75" customHeight="1">
      <c r="B42" s="1240"/>
      <c r="C42" s="1241"/>
      <c r="D42" s="106"/>
      <c r="E42" s="1246" t="s">
        <v>32</v>
      </c>
      <c r="F42" s="1246"/>
      <c r="G42" s="1246"/>
      <c r="H42" s="1247"/>
      <c r="I42" s="107">
        <v>41</v>
      </c>
      <c r="J42" s="108">
        <v>32</v>
      </c>
      <c r="K42" s="108">
        <v>15</v>
      </c>
      <c r="L42" s="108">
        <v>7</v>
      </c>
      <c r="M42" s="109">
        <v>5</v>
      </c>
    </row>
    <row r="43" spans="2:13" ht="27.75" customHeight="1">
      <c r="B43" s="1240"/>
      <c r="C43" s="1241"/>
      <c r="D43" s="106"/>
      <c r="E43" s="1246" t="s">
        <v>33</v>
      </c>
      <c r="F43" s="1246"/>
      <c r="G43" s="1246"/>
      <c r="H43" s="1247"/>
      <c r="I43" s="107">
        <v>1347</v>
      </c>
      <c r="J43" s="108">
        <v>1277</v>
      </c>
      <c r="K43" s="108">
        <v>1268</v>
      </c>
      <c r="L43" s="108">
        <v>1285</v>
      </c>
      <c r="M43" s="109">
        <v>1243</v>
      </c>
    </row>
    <row r="44" spans="2:13" ht="27.75" customHeight="1">
      <c r="B44" s="1240"/>
      <c r="C44" s="1241"/>
      <c r="D44" s="106"/>
      <c r="E44" s="1246" t="s">
        <v>34</v>
      </c>
      <c r="F44" s="1246"/>
      <c r="G44" s="1246"/>
      <c r="H44" s="1247"/>
      <c r="I44" s="107">
        <v>78</v>
      </c>
      <c r="J44" s="108">
        <v>73</v>
      </c>
      <c r="K44" s="108">
        <v>50</v>
      </c>
      <c r="L44" s="108">
        <v>40</v>
      </c>
      <c r="M44" s="109">
        <v>17</v>
      </c>
    </row>
    <row r="45" spans="2:13" ht="27.75" customHeight="1">
      <c r="B45" s="1240"/>
      <c r="C45" s="1241"/>
      <c r="D45" s="106"/>
      <c r="E45" s="1246" t="s">
        <v>35</v>
      </c>
      <c r="F45" s="1246"/>
      <c r="G45" s="1246"/>
      <c r="H45" s="1247"/>
      <c r="I45" s="107">
        <v>114</v>
      </c>
      <c r="J45" s="108">
        <v>223</v>
      </c>
      <c r="K45" s="108">
        <v>202</v>
      </c>
      <c r="L45" s="108">
        <v>206</v>
      </c>
      <c r="M45" s="109">
        <v>152</v>
      </c>
    </row>
    <row r="46" spans="2:13" ht="27.75" customHeight="1">
      <c r="B46" s="1240"/>
      <c r="C46" s="1241"/>
      <c r="D46" s="110"/>
      <c r="E46" s="1246" t="s">
        <v>36</v>
      </c>
      <c r="F46" s="1246"/>
      <c r="G46" s="1246"/>
      <c r="H46" s="1247"/>
      <c r="I46" s="107" t="s">
        <v>519</v>
      </c>
      <c r="J46" s="108" t="s">
        <v>519</v>
      </c>
      <c r="K46" s="108" t="s">
        <v>519</v>
      </c>
      <c r="L46" s="108" t="s">
        <v>519</v>
      </c>
      <c r="M46" s="109" t="s">
        <v>519</v>
      </c>
    </row>
    <row r="47" spans="2:13" ht="27.75" customHeight="1">
      <c r="B47" s="1240"/>
      <c r="C47" s="1241"/>
      <c r="D47" s="111"/>
      <c r="E47" s="1248" t="s">
        <v>37</v>
      </c>
      <c r="F47" s="1249"/>
      <c r="G47" s="1249"/>
      <c r="H47" s="1250"/>
      <c r="I47" s="107" t="s">
        <v>519</v>
      </c>
      <c r="J47" s="108" t="s">
        <v>519</v>
      </c>
      <c r="K47" s="108" t="s">
        <v>519</v>
      </c>
      <c r="L47" s="108" t="s">
        <v>519</v>
      </c>
      <c r="M47" s="109" t="s">
        <v>519</v>
      </c>
    </row>
    <row r="48" spans="2:13" ht="27.75" customHeight="1">
      <c r="B48" s="1240"/>
      <c r="C48" s="1241"/>
      <c r="D48" s="106"/>
      <c r="E48" s="1246" t="s">
        <v>38</v>
      </c>
      <c r="F48" s="1246"/>
      <c r="G48" s="1246"/>
      <c r="H48" s="1247"/>
      <c r="I48" s="107" t="s">
        <v>519</v>
      </c>
      <c r="J48" s="108" t="s">
        <v>519</v>
      </c>
      <c r="K48" s="108" t="s">
        <v>519</v>
      </c>
      <c r="L48" s="108" t="s">
        <v>519</v>
      </c>
      <c r="M48" s="109" t="s">
        <v>519</v>
      </c>
    </row>
    <row r="49" spans="2:13" ht="27.75" customHeight="1">
      <c r="B49" s="1242"/>
      <c r="C49" s="1243"/>
      <c r="D49" s="106"/>
      <c r="E49" s="1246" t="s">
        <v>39</v>
      </c>
      <c r="F49" s="1246"/>
      <c r="G49" s="1246"/>
      <c r="H49" s="1247"/>
      <c r="I49" s="107" t="s">
        <v>519</v>
      </c>
      <c r="J49" s="108" t="s">
        <v>519</v>
      </c>
      <c r="K49" s="108" t="s">
        <v>519</v>
      </c>
      <c r="L49" s="108" t="s">
        <v>519</v>
      </c>
      <c r="M49" s="109" t="s">
        <v>519</v>
      </c>
    </row>
    <row r="50" spans="2:13" ht="27.75" customHeight="1">
      <c r="B50" s="1251" t="s">
        <v>40</v>
      </c>
      <c r="C50" s="1252"/>
      <c r="D50" s="112"/>
      <c r="E50" s="1246" t="s">
        <v>41</v>
      </c>
      <c r="F50" s="1246"/>
      <c r="G50" s="1246"/>
      <c r="H50" s="1247"/>
      <c r="I50" s="107">
        <v>3314</v>
      </c>
      <c r="J50" s="108">
        <v>3344</v>
      </c>
      <c r="K50" s="108">
        <v>3229</v>
      </c>
      <c r="L50" s="108">
        <v>3207</v>
      </c>
      <c r="M50" s="109">
        <v>3316</v>
      </c>
    </row>
    <row r="51" spans="2:13" ht="27.75" customHeight="1">
      <c r="B51" s="1240"/>
      <c r="C51" s="1241"/>
      <c r="D51" s="106"/>
      <c r="E51" s="1246" t="s">
        <v>42</v>
      </c>
      <c r="F51" s="1246"/>
      <c r="G51" s="1246"/>
      <c r="H51" s="1247"/>
      <c r="I51" s="107" t="s">
        <v>519</v>
      </c>
      <c r="J51" s="108" t="s">
        <v>519</v>
      </c>
      <c r="K51" s="108">
        <v>18</v>
      </c>
      <c r="L51" s="108">
        <v>17</v>
      </c>
      <c r="M51" s="109">
        <v>16</v>
      </c>
    </row>
    <row r="52" spans="2:13" ht="27.75" customHeight="1">
      <c r="B52" s="1242"/>
      <c r="C52" s="1243"/>
      <c r="D52" s="106"/>
      <c r="E52" s="1246" t="s">
        <v>43</v>
      </c>
      <c r="F52" s="1246"/>
      <c r="G52" s="1246"/>
      <c r="H52" s="1247"/>
      <c r="I52" s="107">
        <v>4071</v>
      </c>
      <c r="J52" s="108">
        <v>3977</v>
      </c>
      <c r="K52" s="108">
        <v>4240</v>
      </c>
      <c r="L52" s="108">
        <v>4491</v>
      </c>
      <c r="M52" s="109">
        <v>4410</v>
      </c>
    </row>
    <row r="53" spans="2:13" ht="27.75" customHeight="1" thickBot="1">
      <c r="B53" s="1253" t="s">
        <v>44</v>
      </c>
      <c r="C53" s="1254"/>
      <c r="D53" s="113"/>
      <c r="E53" s="1255" t="s">
        <v>45</v>
      </c>
      <c r="F53" s="1255"/>
      <c r="G53" s="1255"/>
      <c r="H53" s="1256"/>
      <c r="I53" s="114">
        <v>-1784</v>
      </c>
      <c r="J53" s="115">
        <v>-1677</v>
      </c>
      <c r="K53" s="115">
        <v>-1483</v>
      </c>
      <c r="L53" s="115">
        <v>-1658</v>
      </c>
      <c r="M53" s="116">
        <v>-1706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yWpvtaqhzKXNA1mj/AfUPRKlfh7mYenEW8nrSCzMhGA2WNcteepN9ecydeDvxgdSMNsS6VsWtVBEj+ugXgPb7Q==" saltValue="WxFulUjp5pJsEm0i8fE2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265" t="s">
        <v>48</v>
      </c>
      <c r="D55" s="1265"/>
      <c r="E55" s="1266"/>
      <c r="F55" s="128">
        <v>787</v>
      </c>
      <c r="G55" s="128">
        <v>788</v>
      </c>
      <c r="H55" s="129">
        <v>788</v>
      </c>
    </row>
    <row r="56" spans="2:8" ht="52.5" customHeight="1">
      <c r="B56" s="130"/>
      <c r="C56" s="1267" t="s">
        <v>49</v>
      </c>
      <c r="D56" s="1267"/>
      <c r="E56" s="1268"/>
      <c r="F56" s="131">
        <v>270</v>
      </c>
      <c r="G56" s="131">
        <v>320</v>
      </c>
      <c r="H56" s="132">
        <v>371</v>
      </c>
    </row>
    <row r="57" spans="2:8" ht="53.25" customHeight="1">
      <c r="B57" s="130"/>
      <c r="C57" s="1269" t="s">
        <v>50</v>
      </c>
      <c r="D57" s="1269"/>
      <c r="E57" s="1270"/>
      <c r="F57" s="133">
        <v>2095</v>
      </c>
      <c r="G57" s="133">
        <v>1973</v>
      </c>
      <c r="H57" s="134">
        <v>2038</v>
      </c>
    </row>
    <row r="58" spans="2:8" ht="45.75" customHeight="1">
      <c r="B58" s="135"/>
      <c r="C58" s="1257" t="s">
        <v>594</v>
      </c>
      <c r="D58" s="1258"/>
      <c r="E58" s="1259"/>
      <c r="F58" s="136">
        <v>1318</v>
      </c>
      <c r="G58" s="136">
        <v>1361</v>
      </c>
      <c r="H58" s="137">
        <v>1448</v>
      </c>
    </row>
    <row r="59" spans="2:8" ht="45.75" customHeight="1">
      <c r="B59" s="135"/>
      <c r="C59" s="1257" t="s">
        <v>595</v>
      </c>
      <c r="D59" s="1258"/>
      <c r="E59" s="1259"/>
      <c r="F59" s="136">
        <v>129</v>
      </c>
      <c r="G59" s="136">
        <v>129</v>
      </c>
      <c r="H59" s="137">
        <v>129</v>
      </c>
    </row>
    <row r="60" spans="2:8" ht="45.75" customHeight="1">
      <c r="B60" s="135"/>
      <c r="C60" s="1257" t="s">
        <v>596</v>
      </c>
      <c r="D60" s="1258"/>
      <c r="E60" s="1259"/>
      <c r="F60" s="136">
        <v>100</v>
      </c>
      <c r="G60" s="136">
        <v>100</v>
      </c>
      <c r="H60" s="137">
        <v>100</v>
      </c>
    </row>
    <row r="61" spans="2:8" ht="45.75" customHeight="1">
      <c r="B61" s="135"/>
      <c r="C61" s="1257" t="s">
        <v>597</v>
      </c>
      <c r="D61" s="1258"/>
      <c r="E61" s="1259"/>
      <c r="F61" s="136">
        <v>123</v>
      </c>
      <c r="G61" s="136">
        <v>114</v>
      </c>
      <c r="H61" s="137">
        <v>92</v>
      </c>
    </row>
    <row r="62" spans="2:8" ht="45.75" customHeight="1" thickBot="1">
      <c r="B62" s="138"/>
      <c r="C62" s="1260" t="s">
        <v>598</v>
      </c>
      <c r="D62" s="1261"/>
      <c r="E62" s="1262"/>
      <c r="F62" s="139">
        <v>80</v>
      </c>
      <c r="G62" s="139">
        <v>80</v>
      </c>
      <c r="H62" s="140">
        <v>80</v>
      </c>
    </row>
    <row r="63" spans="2:8" ht="52.5" customHeight="1" thickBot="1">
      <c r="B63" s="141"/>
      <c r="C63" s="1263" t="s">
        <v>51</v>
      </c>
      <c r="D63" s="1263"/>
      <c r="E63" s="1264"/>
      <c r="F63" s="142">
        <v>3152</v>
      </c>
      <c r="G63" s="142">
        <v>3080</v>
      </c>
      <c r="H63" s="143">
        <v>3197</v>
      </c>
    </row>
    <row r="64" spans="2:8" ht="15" customHeight="1"/>
  </sheetData>
  <sheetProtection algorithmName="SHA-512" hashValue="fke8bjweRzZKH4UCMHoJScFkWjammNGvREws6YxPWr1FIoZtq0ZueiJatBbyzvFGTqG6CctnyY3aO0WpvaqO7A==" saltValue="7j+5/dJO0jTFY47hnI8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168330</v>
      </c>
      <c r="E3" s="162"/>
      <c r="F3" s="163">
        <v>280458</v>
      </c>
      <c r="G3" s="164"/>
      <c r="H3" s="165"/>
    </row>
    <row r="4" spans="1:8">
      <c r="A4" s="166"/>
      <c r="B4" s="167"/>
      <c r="C4" s="168"/>
      <c r="D4" s="169">
        <v>89826</v>
      </c>
      <c r="E4" s="170"/>
      <c r="F4" s="171">
        <v>127286</v>
      </c>
      <c r="G4" s="172"/>
      <c r="H4" s="173"/>
    </row>
    <row r="5" spans="1:8">
      <c r="A5" s="154" t="s">
        <v>553</v>
      </c>
      <c r="B5" s="159"/>
      <c r="C5" s="160"/>
      <c r="D5" s="161">
        <v>228336</v>
      </c>
      <c r="E5" s="162"/>
      <c r="F5" s="163">
        <v>291945</v>
      </c>
      <c r="G5" s="164"/>
      <c r="H5" s="165"/>
    </row>
    <row r="6" spans="1:8">
      <c r="A6" s="166"/>
      <c r="B6" s="167"/>
      <c r="C6" s="168"/>
      <c r="D6" s="169">
        <v>91020</v>
      </c>
      <c r="E6" s="170"/>
      <c r="F6" s="171">
        <v>127651</v>
      </c>
      <c r="G6" s="172"/>
      <c r="H6" s="173"/>
    </row>
    <row r="7" spans="1:8">
      <c r="A7" s="154" t="s">
        <v>554</v>
      </c>
      <c r="B7" s="159"/>
      <c r="C7" s="160"/>
      <c r="D7" s="161">
        <v>305999</v>
      </c>
      <c r="E7" s="162"/>
      <c r="F7" s="163">
        <v>291173</v>
      </c>
      <c r="G7" s="164"/>
      <c r="H7" s="165"/>
    </row>
    <row r="8" spans="1:8">
      <c r="A8" s="166"/>
      <c r="B8" s="167"/>
      <c r="C8" s="168"/>
      <c r="D8" s="169">
        <v>240369</v>
      </c>
      <c r="E8" s="170"/>
      <c r="F8" s="171">
        <v>119071</v>
      </c>
      <c r="G8" s="172"/>
      <c r="H8" s="173"/>
    </row>
    <row r="9" spans="1:8">
      <c r="A9" s="154" t="s">
        <v>555</v>
      </c>
      <c r="B9" s="159"/>
      <c r="C9" s="160"/>
      <c r="D9" s="161">
        <v>161334</v>
      </c>
      <c r="E9" s="162"/>
      <c r="F9" s="163">
        <v>271581</v>
      </c>
      <c r="G9" s="164"/>
      <c r="H9" s="165"/>
    </row>
    <row r="10" spans="1:8">
      <c r="A10" s="166"/>
      <c r="B10" s="167"/>
      <c r="C10" s="168"/>
      <c r="D10" s="169">
        <v>106086</v>
      </c>
      <c r="E10" s="170"/>
      <c r="F10" s="171">
        <v>117844</v>
      </c>
      <c r="G10" s="172"/>
      <c r="H10" s="173"/>
    </row>
    <row r="11" spans="1:8">
      <c r="A11" s="154" t="s">
        <v>556</v>
      </c>
      <c r="B11" s="159"/>
      <c r="C11" s="160"/>
      <c r="D11" s="161">
        <v>208611</v>
      </c>
      <c r="E11" s="162"/>
      <c r="F11" s="163">
        <v>268375</v>
      </c>
      <c r="G11" s="164"/>
      <c r="H11" s="165"/>
    </row>
    <row r="12" spans="1:8">
      <c r="A12" s="166"/>
      <c r="B12" s="167"/>
      <c r="C12" s="174"/>
      <c r="D12" s="169">
        <v>135739</v>
      </c>
      <c r="E12" s="170"/>
      <c r="F12" s="171">
        <v>119602</v>
      </c>
      <c r="G12" s="172"/>
      <c r="H12" s="173"/>
    </row>
    <row r="13" spans="1:8">
      <c r="A13" s="154"/>
      <c r="B13" s="159"/>
      <c r="C13" s="175"/>
      <c r="D13" s="176">
        <v>214522</v>
      </c>
      <c r="E13" s="177"/>
      <c r="F13" s="178">
        <v>280706</v>
      </c>
      <c r="G13" s="179"/>
      <c r="H13" s="165"/>
    </row>
    <row r="14" spans="1:8">
      <c r="A14" s="166"/>
      <c r="B14" s="167"/>
      <c r="C14" s="168"/>
      <c r="D14" s="169">
        <v>132608</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3.44</v>
      </c>
      <c r="C19" s="180">
        <f>ROUND(VALUE(SUBSTITUTE(実質収支比率等に係る経年分析!G$48,"▲","-")),2)</f>
        <v>2.78</v>
      </c>
      <c r="D19" s="180">
        <f>ROUND(VALUE(SUBSTITUTE(実質収支比率等に係る経年分析!H$48,"▲","-")),2)</f>
        <v>4.9400000000000004</v>
      </c>
      <c r="E19" s="180">
        <f>ROUND(VALUE(SUBSTITUTE(実質収支比率等に係る経年分析!I$48,"▲","-")),2)</f>
        <v>3.21</v>
      </c>
      <c r="F19" s="180">
        <f>ROUND(VALUE(SUBSTITUTE(実質収支比率等に係る経年分析!J$48,"▲","-")),2)</f>
        <v>4.5599999999999996</v>
      </c>
    </row>
    <row r="20" spans="1:11">
      <c r="A20" s="180" t="s">
        <v>55</v>
      </c>
      <c r="B20" s="180">
        <f>ROUND(VALUE(SUBSTITUTE(実質収支比率等に係る経年分析!F$47,"▲","-")),2)</f>
        <v>43.22</v>
      </c>
      <c r="C20" s="180">
        <f>ROUND(VALUE(SUBSTITUTE(実質収支比率等に係る経年分析!G$47,"▲","-")),2)</f>
        <v>40.04</v>
      </c>
      <c r="D20" s="180">
        <f>ROUND(VALUE(SUBSTITUTE(実質収支比率等に係る経年分析!H$47,"▲","-")),2)</f>
        <v>35.840000000000003</v>
      </c>
      <c r="E20" s="180">
        <f>ROUND(VALUE(SUBSTITUTE(実質収支比率等に係る経年分析!I$47,"▲","-")),2)</f>
        <v>36.39</v>
      </c>
      <c r="F20" s="180">
        <f>ROUND(VALUE(SUBSTITUTE(実質収支比率等に係る経年分析!J$47,"▲","-")),2)</f>
        <v>36.049999999999997</v>
      </c>
    </row>
    <row r="21" spans="1:11">
      <c r="A21" s="180" t="s">
        <v>56</v>
      </c>
      <c r="B21" s="180">
        <f>IF(ISNUMBER(VALUE(SUBSTITUTE(実質収支比率等に係る経年分析!F$49,"▲","-"))),ROUND(VALUE(SUBSTITUTE(実質収支比率等に係る経年分析!F$49,"▲","-")),2),NA())</f>
        <v>-5.99</v>
      </c>
      <c r="C21" s="180">
        <f>IF(ISNUMBER(VALUE(SUBSTITUTE(実質収支比率等に係る経年分析!G$49,"▲","-"))),ROUND(VALUE(SUBSTITUTE(実質収支比率等に係る経年分析!G$49,"▲","-")),2),NA())</f>
        <v>-5.26</v>
      </c>
      <c r="D21" s="180">
        <f>IF(ISNUMBER(VALUE(SUBSTITUTE(実質収支比率等に係る経年分析!H$49,"▲","-"))),ROUND(VALUE(SUBSTITUTE(実質収支比率等に係る経年分析!H$49,"▲","-")),2),NA())</f>
        <v>3.49</v>
      </c>
      <c r="E21" s="180">
        <f>IF(ISNUMBER(VALUE(SUBSTITUTE(実質収支比率等に係る経年分析!I$49,"▲","-"))),ROUND(VALUE(SUBSTITUTE(実質収支比率等に係る経年分析!I$49,"▲","-")),2),NA())</f>
        <v>-1.81</v>
      </c>
      <c r="F21" s="180">
        <f>IF(ISNUMBER(VALUE(SUBSTITUTE(実質収支比率等に係る経年分析!J$49,"▲","-"))),ROUND(VALUE(SUBSTITUTE(実質収支比率等に係る経年分析!J$49,"▲","-")),2),NA())</f>
        <v>1.39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特定環境保全公共下水道事業特別会計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へき地診療所特別会計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c r="A35" s="181" t="str">
        <f>IF(連結実質赤字比率に係る赤字・黒字の構成分析!C$35="",NA(),連結実質赤字比率に係る赤字・黒字の構成分析!C$35)</f>
        <v>団地造成事業特別会計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446</v>
      </c>
      <c r="E42" s="182"/>
      <c r="F42" s="182"/>
      <c r="G42" s="182">
        <f>'実質公債費比率（分子）の構造'!L$52</f>
        <v>406</v>
      </c>
      <c r="H42" s="182"/>
      <c r="I42" s="182"/>
      <c r="J42" s="182">
        <f>'実質公債費比率（分子）の構造'!M$52</f>
        <v>432</v>
      </c>
      <c r="K42" s="182"/>
      <c r="L42" s="182"/>
      <c r="M42" s="182">
        <f>'実質公債費比率（分子）の構造'!N$52</f>
        <v>448</v>
      </c>
      <c r="N42" s="182"/>
      <c r="O42" s="182"/>
      <c r="P42" s="182">
        <f>'実質公債費比率（分子）の構造'!O$52</f>
        <v>454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1</v>
      </c>
      <c r="O44" s="182"/>
      <c r="P44" s="182"/>
    </row>
    <row r="45" spans="1:16">
      <c r="A45" s="182" t="s">
        <v>66</v>
      </c>
      <c r="B45" s="182">
        <f>'実質公債費比率（分子）の構造'!K$49</f>
        <v>76</v>
      </c>
      <c r="C45" s="182"/>
      <c r="D45" s="182"/>
      <c r="E45" s="182">
        <f>'実質公債費比率（分子）の構造'!L$49</f>
        <v>17</v>
      </c>
      <c r="F45" s="182"/>
      <c r="G45" s="182"/>
      <c r="H45" s="182">
        <f>'実質公債費比率（分子）の構造'!M$49</f>
        <v>27</v>
      </c>
      <c r="I45" s="182"/>
      <c r="J45" s="182"/>
      <c r="K45" s="182">
        <f>'実質公債費比率（分子）の構造'!N$49</f>
        <v>23</v>
      </c>
      <c r="L45" s="182"/>
      <c r="M45" s="182"/>
      <c r="N45" s="182">
        <f>'実質公債費比率（分子）の構造'!O$49</f>
        <v>24</v>
      </c>
      <c r="O45" s="182"/>
      <c r="P45" s="182"/>
    </row>
    <row r="46" spans="1:16">
      <c r="A46" s="182" t="s">
        <v>67</v>
      </c>
      <c r="B46" s="182">
        <f>'実質公債費比率（分子）の構造'!K$48</f>
        <v>110</v>
      </c>
      <c r="C46" s="182"/>
      <c r="D46" s="182"/>
      <c r="E46" s="182">
        <f>'実質公債費比率（分子）の構造'!L$48</f>
        <v>121</v>
      </c>
      <c r="F46" s="182"/>
      <c r="G46" s="182"/>
      <c r="H46" s="182">
        <f>'実質公債費比率（分子）の構造'!M$48</f>
        <v>123</v>
      </c>
      <c r="I46" s="182"/>
      <c r="J46" s="182"/>
      <c r="K46" s="182">
        <f>'実質公債費比率（分子）の構造'!N$48</f>
        <v>120</v>
      </c>
      <c r="L46" s="182"/>
      <c r="M46" s="182"/>
      <c r="N46" s="182">
        <f>'実質公債費比率（分子）の構造'!O$48</f>
        <v>120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380</v>
      </c>
      <c r="C49" s="182"/>
      <c r="D49" s="182"/>
      <c r="E49" s="182">
        <f>'実質公債費比率（分子）の構造'!L$45</f>
        <v>423</v>
      </c>
      <c r="F49" s="182"/>
      <c r="G49" s="182"/>
      <c r="H49" s="182">
        <f>'実質公債費比率（分子）の構造'!M$45</f>
        <v>423</v>
      </c>
      <c r="I49" s="182"/>
      <c r="J49" s="182"/>
      <c r="K49" s="182">
        <f>'実質公債費比率（分子）の構造'!N$45</f>
        <v>417</v>
      </c>
      <c r="L49" s="182"/>
      <c r="M49" s="182"/>
      <c r="N49" s="182">
        <f>'実質公債費比率（分子）の構造'!O$45</f>
        <v>440</v>
      </c>
      <c r="O49" s="182"/>
      <c r="P49" s="182"/>
    </row>
    <row r="50" spans="1:16">
      <c r="A50" s="182" t="s">
        <v>71</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164</v>
      </c>
      <c r="G50" s="182" t="e">
        <f>NA()</f>
        <v>#N/A</v>
      </c>
      <c r="H50" s="182" t="e">
        <f>NA()</f>
        <v>#N/A</v>
      </c>
      <c r="I50" s="182">
        <f>IF(ISNUMBER('実質公債費比率（分子）の構造'!M$53),'実質公債費比率（分子）の構造'!M$53,NA())</f>
        <v>150</v>
      </c>
      <c r="J50" s="182" t="e">
        <f>NA()</f>
        <v>#N/A</v>
      </c>
      <c r="K50" s="182" t="e">
        <f>NA()</f>
        <v>#N/A</v>
      </c>
      <c r="L50" s="182">
        <f>IF(ISNUMBER('実質公債費比率（分子）の構造'!N$53),'実質公債費比率（分子）の構造'!N$53,NA())</f>
        <v>121</v>
      </c>
      <c r="M50" s="182" t="e">
        <f>NA()</f>
        <v>#N/A</v>
      </c>
      <c r="N50" s="182" t="e">
        <f>NA()</f>
        <v>#N/A</v>
      </c>
      <c r="O50" s="182">
        <f>IF(ISNUMBER('実質公債費比率（分子）の構造'!O$53),'実質公債費比率（分子）の構造'!O$53,NA())</f>
        <v>131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4071</v>
      </c>
      <c r="E56" s="181"/>
      <c r="F56" s="181"/>
      <c r="G56" s="181">
        <f>'将来負担比率（分子）の構造'!J$52</f>
        <v>3977</v>
      </c>
      <c r="H56" s="181"/>
      <c r="I56" s="181"/>
      <c r="J56" s="181">
        <f>'将来負担比率（分子）の構造'!K$52</f>
        <v>4240</v>
      </c>
      <c r="K56" s="181"/>
      <c r="L56" s="181"/>
      <c r="M56" s="181">
        <f>'将来負担比率（分子）の構造'!L$52</f>
        <v>4491</v>
      </c>
      <c r="N56" s="181"/>
      <c r="O56" s="181"/>
      <c r="P56" s="181">
        <f>'将来負担比率（分子）の構造'!M$52</f>
        <v>4410</v>
      </c>
    </row>
    <row r="57" spans="1:16">
      <c r="A57" s="181" t="s">
        <v>42</v>
      </c>
      <c r="B57" s="181"/>
      <c r="C57" s="181"/>
      <c r="D57" s="181" t="str">
        <f>'将来負担比率（分子）の構造'!I$51</f>
        <v>-</v>
      </c>
      <c r="E57" s="181"/>
      <c r="F57" s="181"/>
      <c r="G57" s="181" t="str">
        <f>'将来負担比率（分子）の構造'!J$51</f>
        <v>-</v>
      </c>
      <c r="H57" s="181"/>
      <c r="I57" s="181"/>
      <c r="J57" s="181">
        <f>'将来負担比率（分子）の構造'!K$51</f>
        <v>18</v>
      </c>
      <c r="K57" s="181"/>
      <c r="L57" s="181"/>
      <c r="M57" s="181">
        <f>'将来負担比率（分子）の構造'!L$51</f>
        <v>17</v>
      </c>
      <c r="N57" s="181"/>
      <c r="O57" s="181"/>
      <c r="P57" s="181">
        <f>'将来負担比率（分子）の構造'!M$51</f>
        <v>16</v>
      </c>
    </row>
    <row r="58" spans="1:16">
      <c r="A58" s="181" t="s">
        <v>41</v>
      </c>
      <c r="B58" s="181"/>
      <c r="C58" s="181"/>
      <c r="D58" s="181">
        <f>'将来負担比率（分子）の構造'!I$50</f>
        <v>3314</v>
      </c>
      <c r="E58" s="181"/>
      <c r="F58" s="181"/>
      <c r="G58" s="181">
        <f>'将来負担比率（分子）の構造'!J$50</f>
        <v>3344</v>
      </c>
      <c r="H58" s="181"/>
      <c r="I58" s="181"/>
      <c r="J58" s="181">
        <f>'将来負担比率（分子）の構造'!K$50</f>
        <v>3229</v>
      </c>
      <c r="K58" s="181"/>
      <c r="L58" s="181"/>
      <c r="M58" s="181">
        <f>'将来負担比率（分子）の構造'!L$50</f>
        <v>3207</v>
      </c>
      <c r="N58" s="181"/>
      <c r="O58" s="181"/>
      <c r="P58" s="181">
        <f>'将来負担比率（分子）の構造'!M$50</f>
        <v>3316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114</v>
      </c>
      <c r="C62" s="181"/>
      <c r="D62" s="181"/>
      <c r="E62" s="181">
        <f>'将来負担比率（分子）の構造'!J$45</f>
        <v>223</v>
      </c>
      <c r="F62" s="181"/>
      <c r="G62" s="181"/>
      <c r="H62" s="181">
        <f>'将来負担比率（分子）の構造'!K$45</f>
        <v>202</v>
      </c>
      <c r="I62" s="181"/>
      <c r="J62" s="181"/>
      <c r="K62" s="181">
        <f>'将来負担比率（分子）の構造'!L$45</f>
        <v>206</v>
      </c>
      <c r="L62" s="181"/>
      <c r="M62" s="181"/>
      <c r="N62" s="181">
        <f>'将来負担比率（分子）の構造'!M$45</f>
        <v>152</v>
      </c>
      <c r="O62" s="181"/>
      <c r="P62" s="181"/>
    </row>
    <row r="63" spans="1:16">
      <c r="A63" s="181" t="s">
        <v>34</v>
      </c>
      <c r="B63" s="181">
        <f>'将来負担比率（分子）の構造'!I$44</f>
        <v>78</v>
      </c>
      <c r="C63" s="181"/>
      <c r="D63" s="181"/>
      <c r="E63" s="181">
        <f>'将来負担比率（分子）の構造'!J$44</f>
        <v>73</v>
      </c>
      <c r="F63" s="181"/>
      <c r="G63" s="181"/>
      <c r="H63" s="181">
        <f>'将来負担比率（分子）の構造'!K$44</f>
        <v>50</v>
      </c>
      <c r="I63" s="181"/>
      <c r="J63" s="181"/>
      <c r="K63" s="181">
        <f>'将来負担比率（分子）の構造'!L$44</f>
        <v>40</v>
      </c>
      <c r="L63" s="181"/>
      <c r="M63" s="181"/>
      <c r="N63" s="181">
        <f>'将来負担比率（分子）の構造'!M$44</f>
        <v>17</v>
      </c>
      <c r="O63" s="181"/>
      <c r="P63" s="181"/>
    </row>
    <row r="64" spans="1:16">
      <c r="A64" s="181" t="s">
        <v>33</v>
      </c>
      <c r="B64" s="181">
        <f>'将来負担比率（分子）の構造'!I$43</f>
        <v>1347</v>
      </c>
      <c r="C64" s="181"/>
      <c r="D64" s="181"/>
      <c r="E64" s="181">
        <f>'将来負担比率（分子）の構造'!J$43</f>
        <v>1277</v>
      </c>
      <c r="F64" s="181"/>
      <c r="G64" s="181"/>
      <c r="H64" s="181">
        <f>'将来負担比率（分子）の構造'!K$43</f>
        <v>1268</v>
      </c>
      <c r="I64" s="181"/>
      <c r="J64" s="181"/>
      <c r="K64" s="181">
        <f>'将来負担比率（分子）の構造'!L$43</f>
        <v>1285</v>
      </c>
      <c r="L64" s="181"/>
      <c r="M64" s="181"/>
      <c r="N64" s="181">
        <f>'将来負担比率（分子）の構造'!M$43</f>
        <v>1243</v>
      </c>
      <c r="O64" s="181"/>
      <c r="P64" s="181"/>
    </row>
    <row r="65" spans="1:16">
      <c r="A65" s="181" t="s">
        <v>32</v>
      </c>
      <c r="B65" s="181">
        <f>'将来負担比率（分子）の構造'!I$42</f>
        <v>41</v>
      </c>
      <c r="C65" s="181"/>
      <c r="D65" s="181"/>
      <c r="E65" s="181">
        <f>'将来負担比率（分子）の構造'!J$42</f>
        <v>32</v>
      </c>
      <c r="F65" s="181"/>
      <c r="G65" s="181"/>
      <c r="H65" s="181">
        <f>'将来負担比率（分子）の構造'!K$42</f>
        <v>15</v>
      </c>
      <c r="I65" s="181"/>
      <c r="J65" s="181"/>
      <c r="K65" s="181">
        <f>'将来負担比率（分子）の構造'!L$42</f>
        <v>7</v>
      </c>
      <c r="L65" s="181"/>
      <c r="M65" s="181"/>
      <c r="N65" s="181">
        <f>'将来負担比率（分子）の構造'!M$42</f>
        <v>5</v>
      </c>
      <c r="O65" s="181"/>
      <c r="P65" s="181"/>
    </row>
    <row r="66" spans="1:16">
      <c r="A66" s="181" t="s">
        <v>31</v>
      </c>
      <c r="B66" s="181">
        <f>'将来負担比率（分子）の構造'!I$41</f>
        <v>4021</v>
      </c>
      <c r="C66" s="181"/>
      <c r="D66" s="181"/>
      <c r="E66" s="181">
        <f>'将来負担比率（分子）の構造'!J$41</f>
        <v>4038</v>
      </c>
      <c r="F66" s="181"/>
      <c r="G66" s="181"/>
      <c r="H66" s="181">
        <f>'将来負担比率（分子）の構造'!K$41</f>
        <v>4469</v>
      </c>
      <c r="I66" s="181"/>
      <c r="J66" s="181"/>
      <c r="K66" s="181">
        <f>'将来負担比率（分子）の構造'!L$41</f>
        <v>4519</v>
      </c>
      <c r="L66" s="181"/>
      <c r="M66" s="181"/>
      <c r="N66" s="181">
        <f>'将来負担比率（分子）の構造'!M$41</f>
        <v>4619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787</v>
      </c>
      <c r="C72" s="185">
        <f>基金残高に係る経年分析!G55</f>
        <v>788</v>
      </c>
      <c r="D72" s="185">
        <f>基金残高に係る経年分析!H55</f>
        <v>788</v>
      </c>
    </row>
    <row r="73" spans="1:16">
      <c r="A73" s="184" t="s">
        <v>78</v>
      </c>
      <c r="B73" s="185">
        <f>基金残高に係る経年分析!F56</f>
        <v>270</v>
      </c>
      <c r="C73" s="185">
        <f>基金残高に係る経年分析!G56</f>
        <v>320</v>
      </c>
      <c r="D73" s="185">
        <f>基金残高に係る経年分析!H56</f>
        <v>371</v>
      </c>
    </row>
    <row r="74" spans="1:16">
      <c r="A74" s="184" t="s">
        <v>79</v>
      </c>
      <c r="B74" s="185">
        <f>基金残高に係る経年分析!F57</f>
        <v>2095</v>
      </c>
      <c r="C74" s="185">
        <f>基金残高に係る経年分析!G57</f>
        <v>1973</v>
      </c>
      <c r="D74" s="185">
        <f>基金残高に係る経年分析!H57</f>
        <v>2038</v>
      </c>
    </row>
  </sheetData>
  <sheetProtection algorithmName="SHA-512" hashValue="yK9jD7SSarT2iZggJt2t84+yBY+ZuZjFWalOgl5p7qDCHwq1C6jZwN59BqW65zoRmlr8rAFDqeYL4ufN8cdGTQ==" saltValue="c3imITRfPlAQkl43i6JZ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319901</v>
      </c>
      <c r="S5" s="635"/>
      <c r="T5" s="635"/>
      <c r="U5" s="635"/>
      <c r="V5" s="635"/>
      <c r="W5" s="635"/>
      <c r="X5" s="635"/>
      <c r="Y5" s="636"/>
      <c r="Z5" s="637">
        <v>7.1</v>
      </c>
      <c r="AA5" s="637"/>
      <c r="AB5" s="637"/>
      <c r="AC5" s="637"/>
      <c r="AD5" s="638">
        <v>319901</v>
      </c>
      <c r="AE5" s="638"/>
      <c r="AF5" s="638"/>
      <c r="AG5" s="638"/>
      <c r="AH5" s="638"/>
      <c r="AI5" s="638"/>
      <c r="AJ5" s="638"/>
      <c r="AK5" s="638"/>
      <c r="AL5" s="639">
        <v>14.9</v>
      </c>
      <c r="AM5" s="640"/>
      <c r="AN5" s="640"/>
      <c r="AO5" s="641"/>
      <c r="AP5" s="631" t="s">
        <v>228</v>
      </c>
      <c r="AQ5" s="632"/>
      <c r="AR5" s="632"/>
      <c r="AS5" s="632"/>
      <c r="AT5" s="632"/>
      <c r="AU5" s="632"/>
      <c r="AV5" s="632"/>
      <c r="AW5" s="632"/>
      <c r="AX5" s="632"/>
      <c r="AY5" s="632"/>
      <c r="AZ5" s="632"/>
      <c r="BA5" s="632"/>
      <c r="BB5" s="632"/>
      <c r="BC5" s="632"/>
      <c r="BD5" s="632"/>
      <c r="BE5" s="632"/>
      <c r="BF5" s="633"/>
      <c r="BG5" s="645">
        <v>311243</v>
      </c>
      <c r="BH5" s="646"/>
      <c r="BI5" s="646"/>
      <c r="BJ5" s="646"/>
      <c r="BK5" s="646"/>
      <c r="BL5" s="646"/>
      <c r="BM5" s="646"/>
      <c r="BN5" s="647"/>
      <c r="BO5" s="648">
        <v>97.3</v>
      </c>
      <c r="BP5" s="648"/>
      <c r="BQ5" s="648"/>
      <c r="BR5" s="648"/>
      <c r="BS5" s="649" t="s">
        <v>127</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37022</v>
      </c>
      <c r="S6" s="646"/>
      <c r="T6" s="646"/>
      <c r="U6" s="646"/>
      <c r="V6" s="646"/>
      <c r="W6" s="646"/>
      <c r="X6" s="646"/>
      <c r="Y6" s="647"/>
      <c r="Z6" s="648">
        <v>0.8</v>
      </c>
      <c r="AA6" s="648"/>
      <c r="AB6" s="648"/>
      <c r="AC6" s="648"/>
      <c r="AD6" s="649">
        <v>37022</v>
      </c>
      <c r="AE6" s="649"/>
      <c r="AF6" s="649"/>
      <c r="AG6" s="649"/>
      <c r="AH6" s="649"/>
      <c r="AI6" s="649"/>
      <c r="AJ6" s="649"/>
      <c r="AK6" s="649"/>
      <c r="AL6" s="650">
        <v>1.7</v>
      </c>
      <c r="AM6" s="651"/>
      <c r="AN6" s="651"/>
      <c r="AO6" s="652"/>
      <c r="AP6" s="642" t="s">
        <v>233</v>
      </c>
      <c r="AQ6" s="643"/>
      <c r="AR6" s="643"/>
      <c r="AS6" s="643"/>
      <c r="AT6" s="643"/>
      <c r="AU6" s="643"/>
      <c r="AV6" s="643"/>
      <c r="AW6" s="643"/>
      <c r="AX6" s="643"/>
      <c r="AY6" s="643"/>
      <c r="AZ6" s="643"/>
      <c r="BA6" s="643"/>
      <c r="BB6" s="643"/>
      <c r="BC6" s="643"/>
      <c r="BD6" s="643"/>
      <c r="BE6" s="643"/>
      <c r="BF6" s="644"/>
      <c r="BG6" s="645">
        <v>311243</v>
      </c>
      <c r="BH6" s="646"/>
      <c r="BI6" s="646"/>
      <c r="BJ6" s="646"/>
      <c r="BK6" s="646"/>
      <c r="BL6" s="646"/>
      <c r="BM6" s="646"/>
      <c r="BN6" s="647"/>
      <c r="BO6" s="648">
        <v>97.3</v>
      </c>
      <c r="BP6" s="648"/>
      <c r="BQ6" s="648"/>
      <c r="BR6" s="648"/>
      <c r="BS6" s="649" t="s">
        <v>234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66367</v>
      </c>
      <c r="CS6" s="646"/>
      <c r="CT6" s="646"/>
      <c r="CU6" s="646"/>
      <c r="CV6" s="646"/>
      <c r="CW6" s="646"/>
      <c r="CX6" s="646"/>
      <c r="CY6" s="647"/>
      <c r="CZ6" s="639">
        <v>1.5</v>
      </c>
      <c r="DA6" s="640"/>
      <c r="DB6" s="640"/>
      <c r="DC6" s="659"/>
      <c r="DD6" s="654" t="s">
        <v>234</v>
      </c>
      <c r="DE6" s="646"/>
      <c r="DF6" s="646"/>
      <c r="DG6" s="646"/>
      <c r="DH6" s="646"/>
      <c r="DI6" s="646"/>
      <c r="DJ6" s="646"/>
      <c r="DK6" s="646"/>
      <c r="DL6" s="646"/>
      <c r="DM6" s="646"/>
      <c r="DN6" s="646"/>
      <c r="DO6" s="646"/>
      <c r="DP6" s="647"/>
      <c r="DQ6" s="654">
        <v>66367</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254</v>
      </c>
      <c r="S7" s="646"/>
      <c r="T7" s="646"/>
      <c r="U7" s="646"/>
      <c r="V7" s="646"/>
      <c r="W7" s="646"/>
      <c r="X7" s="646"/>
      <c r="Y7" s="647"/>
      <c r="Z7" s="648">
        <v>0</v>
      </c>
      <c r="AA7" s="648"/>
      <c r="AB7" s="648"/>
      <c r="AC7" s="648"/>
      <c r="AD7" s="649">
        <v>254</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119682</v>
      </c>
      <c r="BH7" s="646"/>
      <c r="BI7" s="646"/>
      <c r="BJ7" s="646"/>
      <c r="BK7" s="646"/>
      <c r="BL7" s="646"/>
      <c r="BM7" s="646"/>
      <c r="BN7" s="647"/>
      <c r="BO7" s="648">
        <v>37.4</v>
      </c>
      <c r="BP7" s="648"/>
      <c r="BQ7" s="648"/>
      <c r="BR7" s="648"/>
      <c r="BS7" s="649" t="s">
        <v>234</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917901</v>
      </c>
      <c r="CS7" s="646"/>
      <c r="CT7" s="646"/>
      <c r="CU7" s="646"/>
      <c r="CV7" s="646"/>
      <c r="CW7" s="646"/>
      <c r="CX7" s="646"/>
      <c r="CY7" s="647"/>
      <c r="CZ7" s="648">
        <v>21.2</v>
      </c>
      <c r="DA7" s="648"/>
      <c r="DB7" s="648"/>
      <c r="DC7" s="648"/>
      <c r="DD7" s="654">
        <v>71737</v>
      </c>
      <c r="DE7" s="646"/>
      <c r="DF7" s="646"/>
      <c r="DG7" s="646"/>
      <c r="DH7" s="646"/>
      <c r="DI7" s="646"/>
      <c r="DJ7" s="646"/>
      <c r="DK7" s="646"/>
      <c r="DL7" s="646"/>
      <c r="DM7" s="646"/>
      <c r="DN7" s="646"/>
      <c r="DO7" s="646"/>
      <c r="DP7" s="647"/>
      <c r="DQ7" s="654">
        <v>767190</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722</v>
      </c>
      <c r="S8" s="646"/>
      <c r="T8" s="646"/>
      <c r="U8" s="646"/>
      <c r="V8" s="646"/>
      <c r="W8" s="646"/>
      <c r="X8" s="646"/>
      <c r="Y8" s="647"/>
      <c r="Z8" s="648">
        <v>0</v>
      </c>
      <c r="AA8" s="648"/>
      <c r="AB8" s="648"/>
      <c r="AC8" s="648"/>
      <c r="AD8" s="649">
        <v>722</v>
      </c>
      <c r="AE8" s="649"/>
      <c r="AF8" s="649"/>
      <c r="AG8" s="649"/>
      <c r="AH8" s="649"/>
      <c r="AI8" s="649"/>
      <c r="AJ8" s="649"/>
      <c r="AK8" s="649"/>
      <c r="AL8" s="650">
        <v>0</v>
      </c>
      <c r="AM8" s="651"/>
      <c r="AN8" s="651"/>
      <c r="AO8" s="652"/>
      <c r="AP8" s="642" t="s">
        <v>240</v>
      </c>
      <c r="AQ8" s="643"/>
      <c r="AR8" s="643"/>
      <c r="AS8" s="643"/>
      <c r="AT8" s="643"/>
      <c r="AU8" s="643"/>
      <c r="AV8" s="643"/>
      <c r="AW8" s="643"/>
      <c r="AX8" s="643"/>
      <c r="AY8" s="643"/>
      <c r="AZ8" s="643"/>
      <c r="BA8" s="643"/>
      <c r="BB8" s="643"/>
      <c r="BC8" s="643"/>
      <c r="BD8" s="643"/>
      <c r="BE8" s="643"/>
      <c r="BF8" s="644"/>
      <c r="BG8" s="645">
        <v>5626</v>
      </c>
      <c r="BH8" s="646"/>
      <c r="BI8" s="646"/>
      <c r="BJ8" s="646"/>
      <c r="BK8" s="646"/>
      <c r="BL8" s="646"/>
      <c r="BM8" s="646"/>
      <c r="BN8" s="647"/>
      <c r="BO8" s="648">
        <v>1.8</v>
      </c>
      <c r="BP8" s="648"/>
      <c r="BQ8" s="648"/>
      <c r="BR8" s="648"/>
      <c r="BS8" s="654" t="s">
        <v>127</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543210</v>
      </c>
      <c r="CS8" s="646"/>
      <c r="CT8" s="646"/>
      <c r="CU8" s="646"/>
      <c r="CV8" s="646"/>
      <c r="CW8" s="646"/>
      <c r="CX8" s="646"/>
      <c r="CY8" s="647"/>
      <c r="CZ8" s="648">
        <v>12.5</v>
      </c>
      <c r="DA8" s="648"/>
      <c r="DB8" s="648"/>
      <c r="DC8" s="648"/>
      <c r="DD8" s="654">
        <v>1492</v>
      </c>
      <c r="DE8" s="646"/>
      <c r="DF8" s="646"/>
      <c r="DG8" s="646"/>
      <c r="DH8" s="646"/>
      <c r="DI8" s="646"/>
      <c r="DJ8" s="646"/>
      <c r="DK8" s="646"/>
      <c r="DL8" s="646"/>
      <c r="DM8" s="646"/>
      <c r="DN8" s="646"/>
      <c r="DO8" s="646"/>
      <c r="DP8" s="647"/>
      <c r="DQ8" s="654">
        <v>335042</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404</v>
      </c>
      <c r="S9" s="646"/>
      <c r="T9" s="646"/>
      <c r="U9" s="646"/>
      <c r="V9" s="646"/>
      <c r="W9" s="646"/>
      <c r="X9" s="646"/>
      <c r="Y9" s="647"/>
      <c r="Z9" s="648">
        <v>0</v>
      </c>
      <c r="AA9" s="648"/>
      <c r="AB9" s="648"/>
      <c r="AC9" s="648"/>
      <c r="AD9" s="649">
        <v>404</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105985</v>
      </c>
      <c r="BH9" s="646"/>
      <c r="BI9" s="646"/>
      <c r="BJ9" s="646"/>
      <c r="BK9" s="646"/>
      <c r="BL9" s="646"/>
      <c r="BM9" s="646"/>
      <c r="BN9" s="647"/>
      <c r="BO9" s="648">
        <v>33.1</v>
      </c>
      <c r="BP9" s="648"/>
      <c r="BQ9" s="648"/>
      <c r="BR9" s="648"/>
      <c r="BS9" s="654" t="s">
        <v>127</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409003</v>
      </c>
      <c r="CS9" s="646"/>
      <c r="CT9" s="646"/>
      <c r="CU9" s="646"/>
      <c r="CV9" s="646"/>
      <c r="CW9" s="646"/>
      <c r="CX9" s="646"/>
      <c r="CY9" s="647"/>
      <c r="CZ9" s="648">
        <v>9.4</v>
      </c>
      <c r="DA9" s="648"/>
      <c r="DB9" s="648"/>
      <c r="DC9" s="648"/>
      <c r="DD9" s="654">
        <v>38792</v>
      </c>
      <c r="DE9" s="646"/>
      <c r="DF9" s="646"/>
      <c r="DG9" s="646"/>
      <c r="DH9" s="646"/>
      <c r="DI9" s="646"/>
      <c r="DJ9" s="646"/>
      <c r="DK9" s="646"/>
      <c r="DL9" s="646"/>
      <c r="DM9" s="646"/>
      <c r="DN9" s="646"/>
      <c r="DO9" s="646"/>
      <c r="DP9" s="647"/>
      <c r="DQ9" s="654">
        <v>205105</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234</v>
      </c>
      <c r="AE10" s="649"/>
      <c r="AF10" s="649"/>
      <c r="AG10" s="649"/>
      <c r="AH10" s="649"/>
      <c r="AI10" s="649"/>
      <c r="AJ10" s="649"/>
      <c r="AK10" s="649"/>
      <c r="AL10" s="650" t="s">
        <v>234</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4680</v>
      </c>
      <c r="BH10" s="646"/>
      <c r="BI10" s="646"/>
      <c r="BJ10" s="646"/>
      <c r="BK10" s="646"/>
      <c r="BL10" s="646"/>
      <c r="BM10" s="646"/>
      <c r="BN10" s="647"/>
      <c r="BO10" s="648">
        <v>1.5</v>
      </c>
      <c r="BP10" s="648"/>
      <c r="BQ10" s="648"/>
      <c r="BR10" s="648"/>
      <c r="BS10" s="654" t="s">
        <v>234</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6064</v>
      </c>
      <c r="CS10" s="646"/>
      <c r="CT10" s="646"/>
      <c r="CU10" s="646"/>
      <c r="CV10" s="646"/>
      <c r="CW10" s="646"/>
      <c r="CX10" s="646"/>
      <c r="CY10" s="647"/>
      <c r="CZ10" s="648">
        <v>0.1</v>
      </c>
      <c r="DA10" s="648"/>
      <c r="DB10" s="648"/>
      <c r="DC10" s="648"/>
      <c r="DD10" s="654" t="s">
        <v>127</v>
      </c>
      <c r="DE10" s="646"/>
      <c r="DF10" s="646"/>
      <c r="DG10" s="646"/>
      <c r="DH10" s="646"/>
      <c r="DI10" s="646"/>
      <c r="DJ10" s="646"/>
      <c r="DK10" s="646"/>
      <c r="DL10" s="646"/>
      <c r="DM10" s="646"/>
      <c r="DN10" s="646"/>
      <c r="DO10" s="646"/>
      <c r="DP10" s="647"/>
      <c r="DQ10" s="654">
        <v>1064</v>
      </c>
      <c r="DR10" s="646"/>
      <c r="DS10" s="646"/>
      <c r="DT10" s="646"/>
      <c r="DU10" s="646"/>
      <c r="DV10" s="646"/>
      <c r="DW10" s="646"/>
      <c r="DX10" s="646"/>
      <c r="DY10" s="646"/>
      <c r="DZ10" s="646"/>
      <c r="EA10" s="646"/>
      <c r="EB10" s="646"/>
      <c r="EC10" s="655"/>
    </row>
    <row r="11" spans="2:143" ht="11.25" customHeight="1">
      <c r="B11" s="642" t="s">
        <v>248</v>
      </c>
      <c r="C11" s="643"/>
      <c r="D11" s="643"/>
      <c r="E11" s="643"/>
      <c r="F11" s="643"/>
      <c r="G11" s="643"/>
      <c r="H11" s="643"/>
      <c r="I11" s="643"/>
      <c r="J11" s="643"/>
      <c r="K11" s="643"/>
      <c r="L11" s="643"/>
      <c r="M11" s="643"/>
      <c r="N11" s="643"/>
      <c r="O11" s="643"/>
      <c r="P11" s="643"/>
      <c r="Q11" s="644"/>
      <c r="R11" s="645">
        <v>55656</v>
      </c>
      <c r="S11" s="646"/>
      <c r="T11" s="646"/>
      <c r="U11" s="646"/>
      <c r="V11" s="646"/>
      <c r="W11" s="646"/>
      <c r="X11" s="646"/>
      <c r="Y11" s="647"/>
      <c r="Z11" s="650">
        <v>1.2</v>
      </c>
      <c r="AA11" s="651"/>
      <c r="AB11" s="651"/>
      <c r="AC11" s="663"/>
      <c r="AD11" s="654">
        <v>55656</v>
      </c>
      <c r="AE11" s="646"/>
      <c r="AF11" s="646"/>
      <c r="AG11" s="646"/>
      <c r="AH11" s="646"/>
      <c r="AI11" s="646"/>
      <c r="AJ11" s="646"/>
      <c r="AK11" s="647"/>
      <c r="AL11" s="650">
        <v>2.6</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3391</v>
      </c>
      <c r="BH11" s="646"/>
      <c r="BI11" s="646"/>
      <c r="BJ11" s="646"/>
      <c r="BK11" s="646"/>
      <c r="BL11" s="646"/>
      <c r="BM11" s="646"/>
      <c r="BN11" s="647"/>
      <c r="BO11" s="648">
        <v>1.1000000000000001</v>
      </c>
      <c r="BP11" s="648"/>
      <c r="BQ11" s="648"/>
      <c r="BR11" s="648"/>
      <c r="BS11" s="654" t="s">
        <v>234</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242820</v>
      </c>
      <c r="CS11" s="646"/>
      <c r="CT11" s="646"/>
      <c r="CU11" s="646"/>
      <c r="CV11" s="646"/>
      <c r="CW11" s="646"/>
      <c r="CX11" s="646"/>
      <c r="CY11" s="647"/>
      <c r="CZ11" s="648">
        <v>5.6</v>
      </c>
      <c r="DA11" s="648"/>
      <c r="DB11" s="648"/>
      <c r="DC11" s="648"/>
      <c r="DD11" s="654">
        <v>54132</v>
      </c>
      <c r="DE11" s="646"/>
      <c r="DF11" s="646"/>
      <c r="DG11" s="646"/>
      <c r="DH11" s="646"/>
      <c r="DI11" s="646"/>
      <c r="DJ11" s="646"/>
      <c r="DK11" s="646"/>
      <c r="DL11" s="646"/>
      <c r="DM11" s="646"/>
      <c r="DN11" s="646"/>
      <c r="DO11" s="646"/>
      <c r="DP11" s="647"/>
      <c r="DQ11" s="654">
        <v>109891</v>
      </c>
      <c r="DR11" s="646"/>
      <c r="DS11" s="646"/>
      <c r="DT11" s="646"/>
      <c r="DU11" s="646"/>
      <c r="DV11" s="646"/>
      <c r="DW11" s="646"/>
      <c r="DX11" s="646"/>
      <c r="DY11" s="646"/>
      <c r="DZ11" s="646"/>
      <c r="EA11" s="646"/>
      <c r="EB11" s="646"/>
      <c r="EC11" s="655"/>
    </row>
    <row r="12" spans="2:143" ht="11.25" customHeight="1">
      <c r="B12" s="642" t="s">
        <v>251</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234</v>
      </c>
      <c r="AA12" s="648"/>
      <c r="AB12" s="648"/>
      <c r="AC12" s="648"/>
      <c r="AD12" s="649" t="s">
        <v>127</v>
      </c>
      <c r="AE12" s="649"/>
      <c r="AF12" s="649"/>
      <c r="AG12" s="649"/>
      <c r="AH12" s="649"/>
      <c r="AI12" s="649"/>
      <c r="AJ12" s="649"/>
      <c r="AK12" s="649"/>
      <c r="AL12" s="650" t="s">
        <v>127</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168750</v>
      </c>
      <c r="BH12" s="646"/>
      <c r="BI12" s="646"/>
      <c r="BJ12" s="646"/>
      <c r="BK12" s="646"/>
      <c r="BL12" s="646"/>
      <c r="BM12" s="646"/>
      <c r="BN12" s="647"/>
      <c r="BO12" s="648">
        <v>52.8</v>
      </c>
      <c r="BP12" s="648"/>
      <c r="BQ12" s="648"/>
      <c r="BR12" s="648"/>
      <c r="BS12" s="654" t="s">
        <v>234</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118472</v>
      </c>
      <c r="CS12" s="646"/>
      <c r="CT12" s="646"/>
      <c r="CU12" s="646"/>
      <c r="CV12" s="646"/>
      <c r="CW12" s="646"/>
      <c r="CX12" s="646"/>
      <c r="CY12" s="647"/>
      <c r="CZ12" s="648">
        <v>2.7</v>
      </c>
      <c r="DA12" s="648"/>
      <c r="DB12" s="648"/>
      <c r="DC12" s="648"/>
      <c r="DD12" s="654">
        <v>5791</v>
      </c>
      <c r="DE12" s="646"/>
      <c r="DF12" s="646"/>
      <c r="DG12" s="646"/>
      <c r="DH12" s="646"/>
      <c r="DI12" s="646"/>
      <c r="DJ12" s="646"/>
      <c r="DK12" s="646"/>
      <c r="DL12" s="646"/>
      <c r="DM12" s="646"/>
      <c r="DN12" s="646"/>
      <c r="DO12" s="646"/>
      <c r="DP12" s="647"/>
      <c r="DQ12" s="654">
        <v>44517</v>
      </c>
      <c r="DR12" s="646"/>
      <c r="DS12" s="646"/>
      <c r="DT12" s="646"/>
      <c r="DU12" s="646"/>
      <c r="DV12" s="646"/>
      <c r="DW12" s="646"/>
      <c r="DX12" s="646"/>
      <c r="DY12" s="646"/>
      <c r="DZ12" s="646"/>
      <c r="EA12" s="646"/>
      <c r="EB12" s="646"/>
      <c r="EC12" s="655"/>
    </row>
    <row r="13" spans="2:143" ht="11.25" customHeight="1">
      <c r="B13" s="642" t="s">
        <v>254</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127</v>
      </c>
      <c r="AE13" s="649"/>
      <c r="AF13" s="649"/>
      <c r="AG13" s="649"/>
      <c r="AH13" s="649"/>
      <c r="AI13" s="649"/>
      <c r="AJ13" s="649"/>
      <c r="AK13" s="649"/>
      <c r="AL13" s="650" t="s">
        <v>234</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155089</v>
      </c>
      <c r="BH13" s="646"/>
      <c r="BI13" s="646"/>
      <c r="BJ13" s="646"/>
      <c r="BK13" s="646"/>
      <c r="BL13" s="646"/>
      <c r="BM13" s="646"/>
      <c r="BN13" s="647"/>
      <c r="BO13" s="648">
        <v>48.5</v>
      </c>
      <c r="BP13" s="648"/>
      <c r="BQ13" s="648"/>
      <c r="BR13" s="648"/>
      <c r="BS13" s="654" t="s">
        <v>234</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555952</v>
      </c>
      <c r="CS13" s="646"/>
      <c r="CT13" s="646"/>
      <c r="CU13" s="646"/>
      <c r="CV13" s="646"/>
      <c r="CW13" s="646"/>
      <c r="CX13" s="646"/>
      <c r="CY13" s="647"/>
      <c r="CZ13" s="648">
        <v>12.8</v>
      </c>
      <c r="DA13" s="648"/>
      <c r="DB13" s="648"/>
      <c r="DC13" s="648"/>
      <c r="DD13" s="654">
        <v>286845</v>
      </c>
      <c r="DE13" s="646"/>
      <c r="DF13" s="646"/>
      <c r="DG13" s="646"/>
      <c r="DH13" s="646"/>
      <c r="DI13" s="646"/>
      <c r="DJ13" s="646"/>
      <c r="DK13" s="646"/>
      <c r="DL13" s="646"/>
      <c r="DM13" s="646"/>
      <c r="DN13" s="646"/>
      <c r="DO13" s="646"/>
      <c r="DP13" s="647"/>
      <c r="DQ13" s="654">
        <v>294763</v>
      </c>
      <c r="DR13" s="646"/>
      <c r="DS13" s="646"/>
      <c r="DT13" s="646"/>
      <c r="DU13" s="646"/>
      <c r="DV13" s="646"/>
      <c r="DW13" s="646"/>
      <c r="DX13" s="646"/>
      <c r="DY13" s="646"/>
      <c r="DZ13" s="646"/>
      <c r="EA13" s="646"/>
      <c r="EB13" s="646"/>
      <c r="EC13" s="655"/>
    </row>
    <row r="14" spans="2:143" ht="11.25" customHeight="1">
      <c r="B14" s="642" t="s">
        <v>257</v>
      </c>
      <c r="C14" s="643"/>
      <c r="D14" s="643"/>
      <c r="E14" s="643"/>
      <c r="F14" s="643"/>
      <c r="G14" s="643"/>
      <c r="H14" s="643"/>
      <c r="I14" s="643"/>
      <c r="J14" s="643"/>
      <c r="K14" s="643"/>
      <c r="L14" s="643"/>
      <c r="M14" s="643"/>
      <c r="N14" s="643"/>
      <c r="O14" s="643"/>
      <c r="P14" s="643"/>
      <c r="Q14" s="644"/>
      <c r="R14" s="645">
        <v>4911</v>
      </c>
      <c r="S14" s="646"/>
      <c r="T14" s="646"/>
      <c r="U14" s="646"/>
      <c r="V14" s="646"/>
      <c r="W14" s="646"/>
      <c r="X14" s="646"/>
      <c r="Y14" s="647"/>
      <c r="Z14" s="648">
        <v>0.1</v>
      </c>
      <c r="AA14" s="648"/>
      <c r="AB14" s="648"/>
      <c r="AC14" s="648"/>
      <c r="AD14" s="649">
        <v>4911</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13419</v>
      </c>
      <c r="BH14" s="646"/>
      <c r="BI14" s="646"/>
      <c r="BJ14" s="646"/>
      <c r="BK14" s="646"/>
      <c r="BL14" s="646"/>
      <c r="BM14" s="646"/>
      <c r="BN14" s="647"/>
      <c r="BO14" s="648">
        <v>4.2</v>
      </c>
      <c r="BP14" s="648"/>
      <c r="BQ14" s="648"/>
      <c r="BR14" s="648"/>
      <c r="BS14" s="654" t="s">
        <v>127</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257627</v>
      </c>
      <c r="CS14" s="646"/>
      <c r="CT14" s="646"/>
      <c r="CU14" s="646"/>
      <c r="CV14" s="646"/>
      <c r="CW14" s="646"/>
      <c r="CX14" s="646"/>
      <c r="CY14" s="647"/>
      <c r="CZ14" s="648">
        <v>5.9</v>
      </c>
      <c r="DA14" s="648"/>
      <c r="DB14" s="648"/>
      <c r="DC14" s="648"/>
      <c r="DD14" s="654">
        <v>159733</v>
      </c>
      <c r="DE14" s="646"/>
      <c r="DF14" s="646"/>
      <c r="DG14" s="646"/>
      <c r="DH14" s="646"/>
      <c r="DI14" s="646"/>
      <c r="DJ14" s="646"/>
      <c r="DK14" s="646"/>
      <c r="DL14" s="646"/>
      <c r="DM14" s="646"/>
      <c r="DN14" s="646"/>
      <c r="DO14" s="646"/>
      <c r="DP14" s="647"/>
      <c r="DQ14" s="654">
        <v>98355</v>
      </c>
      <c r="DR14" s="646"/>
      <c r="DS14" s="646"/>
      <c r="DT14" s="646"/>
      <c r="DU14" s="646"/>
      <c r="DV14" s="646"/>
      <c r="DW14" s="646"/>
      <c r="DX14" s="646"/>
      <c r="DY14" s="646"/>
      <c r="DZ14" s="646"/>
      <c r="EA14" s="646"/>
      <c r="EB14" s="646"/>
      <c r="EC14" s="655"/>
    </row>
    <row r="15" spans="2:143" ht="11.25" customHeight="1">
      <c r="B15" s="642" t="s">
        <v>260</v>
      </c>
      <c r="C15" s="643"/>
      <c r="D15" s="643"/>
      <c r="E15" s="643"/>
      <c r="F15" s="643"/>
      <c r="G15" s="643"/>
      <c r="H15" s="643"/>
      <c r="I15" s="643"/>
      <c r="J15" s="643"/>
      <c r="K15" s="643"/>
      <c r="L15" s="643"/>
      <c r="M15" s="643"/>
      <c r="N15" s="643"/>
      <c r="O15" s="643"/>
      <c r="P15" s="643"/>
      <c r="Q15" s="644"/>
      <c r="R15" s="645" t="s">
        <v>234</v>
      </c>
      <c r="S15" s="646"/>
      <c r="T15" s="646"/>
      <c r="U15" s="646"/>
      <c r="V15" s="646"/>
      <c r="W15" s="646"/>
      <c r="X15" s="646"/>
      <c r="Y15" s="647"/>
      <c r="Z15" s="648" t="s">
        <v>234</v>
      </c>
      <c r="AA15" s="648"/>
      <c r="AB15" s="648"/>
      <c r="AC15" s="648"/>
      <c r="AD15" s="649" t="s">
        <v>234</v>
      </c>
      <c r="AE15" s="649"/>
      <c r="AF15" s="649"/>
      <c r="AG15" s="649"/>
      <c r="AH15" s="649"/>
      <c r="AI15" s="649"/>
      <c r="AJ15" s="649"/>
      <c r="AK15" s="649"/>
      <c r="AL15" s="650" t="s">
        <v>234</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9392</v>
      </c>
      <c r="BH15" s="646"/>
      <c r="BI15" s="646"/>
      <c r="BJ15" s="646"/>
      <c r="BK15" s="646"/>
      <c r="BL15" s="646"/>
      <c r="BM15" s="646"/>
      <c r="BN15" s="647"/>
      <c r="BO15" s="648">
        <v>2.9</v>
      </c>
      <c r="BP15" s="648"/>
      <c r="BQ15" s="648"/>
      <c r="BR15" s="648"/>
      <c r="BS15" s="654" t="s">
        <v>127</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315008</v>
      </c>
      <c r="CS15" s="646"/>
      <c r="CT15" s="646"/>
      <c r="CU15" s="646"/>
      <c r="CV15" s="646"/>
      <c r="CW15" s="646"/>
      <c r="CX15" s="646"/>
      <c r="CY15" s="647"/>
      <c r="CZ15" s="648">
        <v>7.3</v>
      </c>
      <c r="DA15" s="648"/>
      <c r="DB15" s="648"/>
      <c r="DC15" s="648"/>
      <c r="DD15" s="654">
        <v>42776</v>
      </c>
      <c r="DE15" s="646"/>
      <c r="DF15" s="646"/>
      <c r="DG15" s="646"/>
      <c r="DH15" s="646"/>
      <c r="DI15" s="646"/>
      <c r="DJ15" s="646"/>
      <c r="DK15" s="646"/>
      <c r="DL15" s="646"/>
      <c r="DM15" s="646"/>
      <c r="DN15" s="646"/>
      <c r="DO15" s="646"/>
      <c r="DP15" s="647"/>
      <c r="DQ15" s="654">
        <v>260174</v>
      </c>
      <c r="DR15" s="646"/>
      <c r="DS15" s="646"/>
      <c r="DT15" s="646"/>
      <c r="DU15" s="646"/>
      <c r="DV15" s="646"/>
      <c r="DW15" s="646"/>
      <c r="DX15" s="646"/>
      <c r="DY15" s="646"/>
      <c r="DZ15" s="646"/>
      <c r="EA15" s="646"/>
      <c r="EB15" s="646"/>
      <c r="EC15" s="655"/>
    </row>
    <row r="16" spans="2:143" ht="11.25" customHeight="1">
      <c r="B16" s="642" t="s">
        <v>263</v>
      </c>
      <c r="C16" s="643"/>
      <c r="D16" s="643"/>
      <c r="E16" s="643"/>
      <c r="F16" s="643"/>
      <c r="G16" s="643"/>
      <c r="H16" s="643"/>
      <c r="I16" s="643"/>
      <c r="J16" s="643"/>
      <c r="K16" s="643"/>
      <c r="L16" s="643"/>
      <c r="M16" s="643"/>
      <c r="N16" s="643"/>
      <c r="O16" s="643"/>
      <c r="P16" s="643"/>
      <c r="Q16" s="644"/>
      <c r="R16" s="645">
        <v>1234</v>
      </c>
      <c r="S16" s="646"/>
      <c r="T16" s="646"/>
      <c r="U16" s="646"/>
      <c r="V16" s="646"/>
      <c r="W16" s="646"/>
      <c r="X16" s="646"/>
      <c r="Y16" s="647"/>
      <c r="Z16" s="648">
        <v>0</v>
      </c>
      <c r="AA16" s="648"/>
      <c r="AB16" s="648"/>
      <c r="AC16" s="648"/>
      <c r="AD16" s="649">
        <v>1234</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234</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464258</v>
      </c>
      <c r="CS16" s="646"/>
      <c r="CT16" s="646"/>
      <c r="CU16" s="646"/>
      <c r="CV16" s="646"/>
      <c r="CW16" s="646"/>
      <c r="CX16" s="646"/>
      <c r="CY16" s="647"/>
      <c r="CZ16" s="648">
        <v>10.7</v>
      </c>
      <c r="DA16" s="648"/>
      <c r="DB16" s="648"/>
      <c r="DC16" s="648"/>
      <c r="DD16" s="654" t="s">
        <v>127</v>
      </c>
      <c r="DE16" s="646"/>
      <c r="DF16" s="646"/>
      <c r="DG16" s="646"/>
      <c r="DH16" s="646"/>
      <c r="DI16" s="646"/>
      <c r="DJ16" s="646"/>
      <c r="DK16" s="646"/>
      <c r="DL16" s="646"/>
      <c r="DM16" s="646"/>
      <c r="DN16" s="646"/>
      <c r="DO16" s="646"/>
      <c r="DP16" s="647"/>
      <c r="DQ16" s="654">
        <v>51317</v>
      </c>
      <c r="DR16" s="646"/>
      <c r="DS16" s="646"/>
      <c r="DT16" s="646"/>
      <c r="DU16" s="646"/>
      <c r="DV16" s="646"/>
      <c r="DW16" s="646"/>
      <c r="DX16" s="646"/>
      <c r="DY16" s="646"/>
      <c r="DZ16" s="646"/>
      <c r="EA16" s="646"/>
      <c r="EB16" s="646"/>
      <c r="EC16" s="655"/>
    </row>
    <row r="17" spans="2:133" ht="11.25" customHeight="1">
      <c r="B17" s="642" t="s">
        <v>266</v>
      </c>
      <c r="C17" s="643"/>
      <c r="D17" s="643"/>
      <c r="E17" s="643"/>
      <c r="F17" s="643"/>
      <c r="G17" s="643"/>
      <c r="H17" s="643"/>
      <c r="I17" s="643"/>
      <c r="J17" s="643"/>
      <c r="K17" s="643"/>
      <c r="L17" s="643"/>
      <c r="M17" s="643"/>
      <c r="N17" s="643"/>
      <c r="O17" s="643"/>
      <c r="P17" s="643"/>
      <c r="Q17" s="644"/>
      <c r="R17" s="645">
        <v>12016</v>
      </c>
      <c r="S17" s="646"/>
      <c r="T17" s="646"/>
      <c r="U17" s="646"/>
      <c r="V17" s="646"/>
      <c r="W17" s="646"/>
      <c r="X17" s="646"/>
      <c r="Y17" s="647"/>
      <c r="Z17" s="648">
        <v>0.3</v>
      </c>
      <c r="AA17" s="648"/>
      <c r="AB17" s="648"/>
      <c r="AC17" s="648"/>
      <c r="AD17" s="649">
        <v>12016</v>
      </c>
      <c r="AE17" s="649"/>
      <c r="AF17" s="649"/>
      <c r="AG17" s="649"/>
      <c r="AH17" s="649"/>
      <c r="AI17" s="649"/>
      <c r="AJ17" s="649"/>
      <c r="AK17" s="649"/>
      <c r="AL17" s="650">
        <v>0.6</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234</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440053</v>
      </c>
      <c r="CS17" s="646"/>
      <c r="CT17" s="646"/>
      <c r="CU17" s="646"/>
      <c r="CV17" s="646"/>
      <c r="CW17" s="646"/>
      <c r="CX17" s="646"/>
      <c r="CY17" s="647"/>
      <c r="CZ17" s="648">
        <v>10.1</v>
      </c>
      <c r="DA17" s="648"/>
      <c r="DB17" s="648"/>
      <c r="DC17" s="648"/>
      <c r="DD17" s="654" t="s">
        <v>234</v>
      </c>
      <c r="DE17" s="646"/>
      <c r="DF17" s="646"/>
      <c r="DG17" s="646"/>
      <c r="DH17" s="646"/>
      <c r="DI17" s="646"/>
      <c r="DJ17" s="646"/>
      <c r="DK17" s="646"/>
      <c r="DL17" s="646"/>
      <c r="DM17" s="646"/>
      <c r="DN17" s="646"/>
      <c r="DO17" s="646"/>
      <c r="DP17" s="647"/>
      <c r="DQ17" s="654">
        <v>438853</v>
      </c>
      <c r="DR17" s="646"/>
      <c r="DS17" s="646"/>
      <c r="DT17" s="646"/>
      <c r="DU17" s="646"/>
      <c r="DV17" s="646"/>
      <c r="DW17" s="646"/>
      <c r="DX17" s="646"/>
      <c r="DY17" s="646"/>
      <c r="DZ17" s="646"/>
      <c r="EA17" s="646"/>
      <c r="EB17" s="646"/>
      <c r="EC17" s="655"/>
    </row>
    <row r="18" spans="2:133" ht="11.25" customHeight="1">
      <c r="B18" s="642" t="s">
        <v>269</v>
      </c>
      <c r="C18" s="643"/>
      <c r="D18" s="643"/>
      <c r="E18" s="643"/>
      <c r="F18" s="643"/>
      <c r="G18" s="643"/>
      <c r="H18" s="643"/>
      <c r="I18" s="643"/>
      <c r="J18" s="643"/>
      <c r="K18" s="643"/>
      <c r="L18" s="643"/>
      <c r="M18" s="643"/>
      <c r="N18" s="643"/>
      <c r="O18" s="643"/>
      <c r="P18" s="643"/>
      <c r="Q18" s="644"/>
      <c r="R18" s="645">
        <v>1184</v>
      </c>
      <c r="S18" s="646"/>
      <c r="T18" s="646"/>
      <c r="U18" s="646"/>
      <c r="V18" s="646"/>
      <c r="W18" s="646"/>
      <c r="X18" s="646"/>
      <c r="Y18" s="647"/>
      <c r="Z18" s="648">
        <v>0</v>
      </c>
      <c r="AA18" s="648"/>
      <c r="AB18" s="648"/>
      <c r="AC18" s="648"/>
      <c r="AD18" s="649">
        <v>1184</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234</v>
      </c>
      <c r="BP18" s="648"/>
      <c r="BQ18" s="648"/>
      <c r="BR18" s="648"/>
      <c r="BS18" s="654" t="s">
        <v>127</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234</v>
      </c>
      <c r="CS18" s="646"/>
      <c r="CT18" s="646"/>
      <c r="CU18" s="646"/>
      <c r="CV18" s="646"/>
      <c r="CW18" s="646"/>
      <c r="CX18" s="646"/>
      <c r="CY18" s="647"/>
      <c r="CZ18" s="648" t="s">
        <v>127</v>
      </c>
      <c r="DA18" s="648"/>
      <c r="DB18" s="648"/>
      <c r="DC18" s="648"/>
      <c r="DD18" s="654" t="s">
        <v>234</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c r="B19" s="642" t="s">
        <v>272</v>
      </c>
      <c r="C19" s="643"/>
      <c r="D19" s="643"/>
      <c r="E19" s="643"/>
      <c r="F19" s="643"/>
      <c r="G19" s="643"/>
      <c r="H19" s="643"/>
      <c r="I19" s="643"/>
      <c r="J19" s="643"/>
      <c r="K19" s="643"/>
      <c r="L19" s="643"/>
      <c r="M19" s="643"/>
      <c r="N19" s="643"/>
      <c r="O19" s="643"/>
      <c r="P19" s="643"/>
      <c r="Q19" s="644"/>
      <c r="R19" s="645">
        <v>664</v>
      </c>
      <c r="S19" s="646"/>
      <c r="T19" s="646"/>
      <c r="U19" s="646"/>
      <c r="V19" s="646"/>
      <c r="W19" s="646"/>
      <c r="X19" s="646"/>
      <c r="Y19" s="647"/>
      <c r="Z19" s="648">
        <v>0</v>
      </c>
      <c r="AA19" s="648"/>
      <c r="AB19" s="648"/>
      <c r="AC19" s="648"/>
      <c r="AD19" s="649">
        <v>664</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8658</v>
      </c>
      <c r="BH19" s="646"/>
      <c r="BI19" s="646"/>
      <c r="BJ19" s="646"/>
      <c r="BK19" s="646"/>
      <c r="BL19" s="646"/>
      <c r="BM19" s="646"/>
      <c r="BN19" s="647"/>
      <c r="BO19" s="648">
        <v>2.7</v>
      </c>
      <c r="BP19" s="648"/>
      <c r="BQ19" s="648"/>
      <c r="BR19" s="648"/>
      <c r="BS19" s="654" t="s">
        <v>127</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234</v>
      </c>
      <c r="DA19" s="648"/>
      <c r="DB19" s="648"/>
      <c r="DC19" s="648"/>
      <c r="DD19" s="654" t="s">
        <v>127</v>
      </c>
      <c r="DE19" s="646"/>
      <c r="DF19" s="646"/>
      <c r="DG19" s="646"/>
      <c r="DH19" s="646"/>
      <c r="DI19" s="646"/>
      <c r="DJ19" s="646"/>
      <c r="DK19" s="646"/>
      <c r="DL19" s="646"/>
      <c r="DM19" s="646"/>
      <c r="DN19" s="646"/>
      <c r="DO19" s="646"/>
      <c r="DP19" s="647"/>
      <c r="DQ19" s="654" t="s">
        <v>234</v>
      </c>
      <c r="DR19" s="646"/>
      <c r="DS19" s="646"/>
      <c r="DT19" s="646"/>
      <c r="DU19" s="646"/>
      <c r="DV19" s="646"/>
      <c r="DW19" s="646"/>
      <c r="DX19" s="646"/>
      <c r="DY19" s="646"/>
      <c r="DZ19" s="646"/>
      <c r="EA19" s="646"/>
      <c r="EB19" s="646"/>
      <c r="EC19" s="655"/>
    </row>
    <row r="20" spans="2:133" ht="11.25" customHeight="1">
      <c r="B20" s="642" t="s">
        <v>275</v>
      </c>
      <c r="C20" s="643"/>
      <c r="D20" s="643"/>
      <c r="E20" s="643"/>
      <c r="F20" s="643"/>
      <c r="G20" s="643"/>
      <c r="H20" s="643"/>
      <c r="I20" s="643"/>
      <c r="J20" s="643"/>
      <c r="K20" s="643"/>
      <c r="L20" s="643"/>
      <c r="M20" s="643"/>
      <c r="N20" s="643"/>
      <c r="O20" s="643"/>
      <c r="P20" s="643"/>
      <c r="Q20" s="644"/>
      <c r="R20" s="645">
        <v>77</v>
      </c>
      <c r="S20" s="646"/>
      <c r="T20" s="646"/>
      <c r="U20" s="646"/>
      <c r="V20" s="646"/>
      <c r="W20" s="646"/>
      <c r="X20" s="646"/>
      <c r="Y20" s="647"/>
      <c r="Z20" s="648">
        <v>0</v>
      </c>
      <c r="AA20" s="648"/>
      <c r="AB20" s="648"/>
      <c r="AC20" s="648"/>
      <c r="AD20" s="649">
        <v>77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8658</v>
      </c>
      <c r="BH20" s="646"/>
      <c r="BI20" s="646"/>
      <c r="BJ20" s="646"/>
      <c r="BK20" s="646"/>
      <c r="BL20" s="646"/>
      <c r="BM20" s="646"/>
      <c r="BN20" s="647"/>
      <c r="BO20" s="648">
        <v>2.7</v>
      </c>
      <c r="BP20" s="648"/>
      <c r="BQ20" s="648"/>
      <c r="BR20" s="648"/>
      <c r="BS20" s="654" t="s">
        <v>127</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4336735</v>
      </c>
      <c r="CS20" s="646"/>
      <c r="CT20" s="646"/>
      <c r="CU20" s="646"/>
      <c r="CV20" s="646"/>
      <c r="CW20" s="646"/>
      <c r="CX20" s="646"/>
      <c r="CY20" s="647"/>
      <c r="CZ20" s="648">
        <v>100</v>
      </c>
      <c r="DA20" s="648"/>
      <c r="DB20" s="648"/>
      <c r="DC20" s="648"/>
      <c r="DD20" s="654">
        <v>661298</v>
      </c>
      <c r="DE20" s="646"/>
      <c r="DF20" s="646"/>
      <c r="DG20" s="646"/>
      <c r="DH20" s="646"/>
      <c r="DI20" s="646"/>
      <c r="DJ20" s="646"/>
      <c r="DK20" s="646"/>
      <c r="DL20" s="646"/>
      <c r="DM20" s="646"/>
      <c r="DN20" s="646"/>
      <c r="DO20" s="646"/>
      <c r="DP20" s="647"/>
      <c r="DQ20" s="654">
        <v>2672638</v>
      </c>
      <c r="DR20" s="646"/>
      <c r="DS20" s="646"/>
      <c r="DT20" s="646"/>
      <c r="DU20" s="646"/>
      <c r="DV20" s="646"/>
      <c r="DW20" s="646"/>
      <c r="DX20" s="646"/>
      <c r="DY20" s="646"/>
      <c r="DZ20" s="646"/>
      <c r="EA20" s="646"/>
      <c r="EB20" s="646"/>
      <c r="EC20" s="655"/>
    </row>
    <row r="21" spans="2:133" ht="11.25" customHeight="1">
      <c r="B21" s="642" t="s">
        <v>278</v>
      </c>
      <c r="C21" s="643"/>
      <c r="D21" s="643"/>
      <c r="E21" s="643"/>
      <c r="F21" s="643"/>
      <c r="G21" s="643"/>
      <c r="H21" s="643"/>
      <c r="I21" s="643"/>
      <c r="J21" s="643"/>
      <c r="K21" s="643"/>
      <c r="L21" s="643"/>
      <c r="M21" s="643"/>
      <c r="N21" s="643"/>
      <c r="O21" s="643"/>
      <c r="P21" s="643"/>
      <c r="Q21" s="644"/>
      <c r="R21" s="645">
        <v>10091</v>
      </c>
      <c r="S21" s="646"/>
      <c r="T21" s="646"/>
      <c r="U21" s="646"/>
      <c r="V21" s="646"/>
      <c r="W21" s="646"/>
      <c r="X21" s="646"/>
      <c r="Y21" s="647"/>
      <c r="Z21" s="648">
        <v>0.2</v>
      </c>
      <c r="AA21" s="648"/>
      <c r="AB21" s="648"/>
      <c r="AC21" s="648"/>
      <c r="AD21" s="649">
        <v>10091</v>
      </c>
      <c r="AE21" s="649"/>
      <c r="AF21" s="649"/>
      <c r="AG21" s="649"/>
      <c r="AH21" s="649"/>
      <c r="AI21" s="649"/>
      <c r="AJ21" s="649"/>
      <c r="AK21" s="649"/>
      <c r="AL21" s="650">
        <v>0.5</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8658</v>
      </c>
      <c r="BH21" s="646"/>
      <c r="BI21" s="646"/>
      <c r="BJ21" s="646"/>
      <c r="BK21" s="646"/>
      <c r="BL21" s="646"/>
      <c r="BM21" s="646"/>
      <c r="BN21" s="647"/>
      <c r="BO21" s="648">
        <v>2.7</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280</v>
      </c>
      <c r="C22" s="643"/>
      <c r="D22" s="643"/>
      <c r="E22" s="643"/>
      <c r="F22" s="643"/>
      <c r="G22" s="643"/>
      <c r="H22" s="643"/>
      <c r="I22" s="643"/>
      <c r="J22" s="643"/>
      <c r="K22" s="643"/>
      <c r="L22" s="643"/>
      <c r="M22" s="643"/>
      <c r="N22" s="643"/>
      <c r="O22" s="643"/>
      <c r="P22" s="643"/>
      <c r="Q22" s="644"/>
      <c r="R22" s="645">
        <v>1976104</v>
      </c>
      <c r="S22" s="646"/>
      <c r="T22" s="646"/>
      <c r="U22" s="646"/>
      <c r="V22" s="646"/>
      <c r="W22" s="646"/>
      <c r="X22" s="646"/>
      <c r="Y22" s="647"/>
      <c r="Z22" s="648">
        <v>44.1</v>
      </c>
      <c r="AA22" s="648"/>
      <c r="AB22" s="648"/>
      <c r="AC22" s="648"/>
      <c r="AD22" s="649">
        <v>1714016</v>
      </c>
      <c r="AE22" s="649"/>
      <c r="AF22" s="649"/>
      <c r="AG22" s="649"/>
      <c r="AH22" s="649"/>
      <c r="AI22" s="649"/>
      <c r="AJ22" s="649"/>
      <c r="AK22" s="649"/>
      <c r="AL22" s="650">
        <v>79.8</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234</v>
      </c>
      <c r="BH22" s="646"/>
      <c r="BI22" s="646"/>
      <c r="BJ22" s="646"/>
      <c r="BK22" s="646"/>
      <c r="BL22" s="646"/>
      <c r="BM22" s="646"/>
      <c r="BN22" s="647"/>
      <c r="BO22" s="648" t="s">
        <v>127</v>
      </c>
      <c r="BP22" s="648"/>
      <c r="BQ22" s="648"/>
      <c r="BR22" s="648"/>
      <c r="BS22" s="654" t="s">
        <v>127</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283</v>
      </c>
      <c r="C23" s="643"/>
      <c r="D23" s="643"/>
      <c r="E23" s="643"/>
      <c r="F23" s="643"/>
      <c r="G23" s="643"/>
      <c r="H23" s="643"/>
      <c r="I23" s="643"/>
      <c r="J23" s="643"/>
      <c r="K23" s="643"/>
      <c r="L23" s="643"/>
      <c r="M23" s="643"/>
      <c r="N23" s="643"/>
      <c r="O23" s="643"/>
      <c r="P23" s="643"/>
      <c r="Q23" s="644"/>
      <c r="R23" s="645">
        <v>1714016</v>
      </c>
      <c r="S23" s="646"/>
      <c r="T23" s="646"/>
      <c r="U23" s="646"/>
      <c r="V23" s="646"/>
      <c r="W23" s="646"/>
      <c r="X23" s="646"/>
      <c r="Y23" s="647"/>
      <c r="Z23" s="648">
        <v>38.299999999999997</v>
      </c>
      <c r="AA23" s="648"/>
      <c r="AB23" s="648"/>
      <c r="AC23" s="648"/>
      <c r="AD23" s="649">
        <v>1714016</v>
      </c>
      <c r="AE23" s="649"/>
      <c r="AF23" s="649"/>
      <c r="AG23" s="649"/>
      <c r="AH23" s="649"/>
      <c r="AI23" s="649"/>
      <c r="AJ23" s="649"/>
      <c r="AK23" s="649"/>
      <c r="AL23" s="650">
        <v>79.8</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127</v>
      </c>
      <c r="BP23" s="648"/>
      <c r="BQ23" s="648"/>
      <c r="BR23" s="648"/>
      <c r="BS23" s="654" t="s">
        <v>234</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c r="B24" s="642" t="s">
        <v>290</v>
      </c>
      <c r="C24" s="643"/>
      <c r="D24" s="643"/>
      <c r="E24" s="643"/>
      <c r="F24" s="643"/>
      <c r="G24" s="643"/>
      <c r="H24" s="643"/>
      <c r="I24" s="643"/>
      <c r="J24" s="643"/>
      <c r="K24" s="643"/>
      <c r="L24" s="643"/>
      <c r="M24" s="643"/>
      <c r="N24" s="643"/>
      <c r="O24" s="643"/>
      <c r="P24" s="643"/>
      <c r="Q24" s="644"/>
      <c r="R24" s="645">
        <v>261989</v>
      </c>
      <c r="S24" s="646"/>
      <c r="T24" s="646"/>
      <c r="U24" s="646"/>
      <c r="V24" s="646"/>
      <c r="W24" s="646"/>
      <c r="X24" s="646"/>
      <c r="Y24" s="647"/>
      <c r="Z24" s="648">
        <v>5.9</v>
      </c>
      <c r="AA24" s="648"/>
      <c r="AB24" s="648"/>
      <c r="AC24" s="648"/>
      <c r="AD24" s="649" t="s">
        <v>234</v>
      </c>
      <c r="AE24" s="649"/>
      <c r="AF24" s="649"/>
      <c r="AG24" s="649"/>
      <c r="AH24" s="649"/>
      <c r="AI24" s="649"/>
      <c r="AJ24" s="649"/>
      <c r="AK24" s="649"/>
      <c r="AL24" s="650" t="s">
        <v>127</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1406478</v>
      </c>
      <c r="CS24" s="635"/>
      <c r="CT24" s="635"/>
      <c r="CU24" s="635"/>
      <c r="CV24" s="635"/>
      <c r="CW24" s="635"/>
      <c r="CX24" s="635"/>
      <c r="CY24" s="636"/>
      <c r="CZ24" s="639">
        <v>32.4</v>
      </c>
      <c r="DA24" s="640"/>
      <c r="DB24" s="640"/>
      <c r="DC24" s="659"/>
      <c r="DD24" s="684">
        <v>1101179</v>
      </c>
      <c r="DE24" s="635"/>
      <c r="DF24" s="635"/>
      <c r="DG24" s="635"/>
      <c r="DH24" s="635"/>
      <c r="DI24" s="635"/>
      <c r="DJ24" s="635"/>
      <c r="DK24" s="636"/>
      <c r="DL24" s="684">
        <v>1095342</v>
      </c>
      <c r="DM24" s="635"/>
      <c r="DN24" s="635"/>
      <c r="DO24" s="635"/>
      <c r="DP24" s="635"/>
      <c r="DQ24" s="635"/>
      <c r="DR24" s="635"/>
      <c r="DS24" s="635"/>
      <c r="DT24" s="635"/>
      <c r="DU24" s="635"/>
      <c r="DV24" s="636"/>
      <c r="DW24" s="639">
        <v>49.6</v>
      </c>
      <c r="DX24" s="640"/>
      <c r="DY24" s="640"/>
      <c r="DZ24" s="640"/>
      <c r="EA24" s="640"/>
      <c r="EB24" s="640"/>
      <c r="EC24" s="641"/>
    </row>
    <row r="25" spans="2:133" ht="11.25" customHeight="1">
      <c r="B25" s="642" t="s">
        <v>293</v>
      </c>
      <c r="C25" s="643"/>
      <c r="D25" s="643"/>
      <c r="E25" s="643"/>
      <c r="F25" s="643"/>
      <c r="G25" s="643"/>
      <c r="H25" s="643"/>
      <c r="I25" s="643"/>
      <c r="J25" s="643"/>
      <c r="K25" s="643"/>
      <c r="L25" s="643"/>
      <c r="M25" s="643"/>
      <c r="N25" s="643"/>
      <c r="O25" s="643"/>
      <c r="P25" s="643"/>
      <c r="Q25" s="644"/>
      <c r="R25" s="645">
        <v>99</v>
      </c>
      <c r="S25" s="646"/>
      <c r="T25" s="646"/>
      <c r="U25" s="646"/>
      <c r="V25" s="646"/>
      <c r="W25" s="646"/>
      <c r="X25" s="646"/>
      <c r="Y25" s="647"/>
      <c r="Z25" s="648">
        <v>0</v>
      </c>
      <c r="AA25" s="648"/>
      <c r="AB25" s="648"/>
      <c r="AC25" s="648"/>
      <c r="AD25" s="649" t="s">
        <v>234</v>
      </c>
      <c r="AE25" s="649"/>
      <c r="AF25" s="649"/>
      <c r="AG25" s="649"/>
      <c r="AH25" s="649"/>
      <c r="AI25" s="649"/>
      <c r="AJ25" s="649"/>
      <c r="AK25" s="649"/>
      <c r="AL25" s="650" t="s">
        <v>127</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234</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733507</v>
      </c>
      <c r="CS25" s="681"/>
      <c r="CT25" s="681"/>
      <c r="CU25" s="681"/>
      <c r="CV25" s="681"/>
      <c r="CW25" s="681"/>
      <c r="CX25" s="681"/>
      <c r="CY25" s="682"/>
      <c r="CZ25" s="650">
        <v>16.899999999999999</v>
      </c>
      <c r="DA25" s="679"/>
      <c r="DB25" s="679"/>
      <c r="DC25" s="683"/>
      <c r="DD25" s="654">
        <v>578524</v>
      </c>
      <c r="DE25" s="681"/>
      <c r="DF25" s="681"/>
      <c r="DG25" s="681"/>
      <c r="DH25" s="681"/>
      <c r="DI25" s="681"/>
      <c r="DJ25" s="681"/>
      <c r="DK25" s="682"/>
      <c r="DL25" s="654">
        <v>576588</v>
      </c>
      <c r="DM25" s="681"/>
      <c r="DN25" s="681"/>
      <c r="DO25" s="681"/>
      <c r="DP25" s="681"/>
      <c r="DQ25" s="681"/>
      <c r="DR25" s="681"/>
      <c r="DS25" s="681"/>
      <c r="DT25" s="681"/>
      <c r="DU25" s="681"/>
      <c r="DV25" s="682"/>
      <c r="DW25" s="650">
        <v>26.1</v>
      </c>
      <c r="DX25" s="679"/>
      <c r="DY25" s="679"/>
      <c r="DZ25" s="679"/>
      <c r="EA25" s="679"/>
      <c r="EB25" s="679"/>
      <c r="EC25" s="680"/>
    </row>
    <row r="26" spans="2:133" ht="11.25" customHeight="1">
      <c r="B26" s="642" t="s">
        <v>296</v>
      </c>
      <c r="C26" s="643"/>
      <c r="D26" s="643"/>
      <c r="E26" s="643"/>
      <c r="F26" s="643"/>
      <c r="G26" s="643"/>
      <c r="H26" s="643"/>
      <c r="I26" s="643"/>
      <c r="J26" s="643"/>
      <c r="K26" s="643"/>
      <c r="L26" s="643"/>
      <c r="M26" s="643"/>
      <c r="N26" s="643"/>
      <c r="O26" s="643"/>
      <c r="P26" s="643"/>
      <c r="Q26" s="644"/>
      <c r="R26" s="645">
        <v>2408224</v>
      </c>
      <c r="S26" s="646"/>
      <c r="T26" s="646"/>
      <c r="U26" s="646"/>
      <c r="V26" s="646"/>
      <c r="W26" s="646"/>
      <c r="X26" s="646"/>
      <c r="Y26" s="647"/>
      <c r="Z26" s="648">
        <v>53.8</v>
      </c>
      <c r="AA26" s="648"/>
      <c r="AB26" s="648"/>
      <c r="AC26" s="648"/>
      <c r="AD26" s="649">
        <v>2146136</v>
      </c>
      <c r="AE26" s="649"/>
      <c r="AF26" s="649"/>
      <c r="AG26" s="649"/>
      <c r="AH26" s="649"/>
      <c r="AI26" s="649"/>
      <c r="AJ26" s="649"/>
      <c r="AK26" s="649"/>
      <c r="AL26" s="650">
        <v>100</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234</v>
      </c>
      <c r="BH26" s="646"/>
      <c r="BI26" s="646"/>
      <c r="BJ26" s="646"/>
      <c r="BK26" s="646"/>
      <c r="BL26" s="646"/>
      <c r="BM26" s="646"/>
      <c r="BN26" s="647"/>
      <c r="BO26" s="648" t="s">
        <v>234</v>
      </c>
      <c r="BP26" s="648"/>
      <c r="BQ26" s="648"/>
      <c r="BR26" s="648"/>
      <c r="BS26" s="654" t="s">
        <v>127</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474296</v>
      </c>
      <c r="CS26" s="646"/>
      <c r="CT26" s="646"/>
      <c r="CU26" s="646"/>
      <c r="CV26" s="646"/>
      <c r="CW26" s="646"/>
      <c r="CX26" s="646"/>
      <c r="CY26" s="647"/>
      <c r="CZ26" s="650">
        <v>10.9</v>
      </c>
      <c r="DA26" s="679"/>
      <c r="DB26" s="679"/>
      <c r="DC26" s="683"/>
      <c r="DD26" s="654">
        <v>345911</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c r="B27" s="642" t="s">
        <v>299</v>
      </c>
      <c r="C27" s="643"/>
      <c r="D27" s="643"/>
      <c r="E27" s="643"/>
      <c r="F27" s="643"/>
      <c r="G27" s="643"/>
      <c r="H27" s="643"/>
      <c r="I27" s="643"/>
      <c r="J27" s="643"/>
      <c r="K27" s="643"/>
      <c r="L27" s="643"/>
      <c r="M27" s="643"/>
      <c r="N27" s="643"/>
      <c r="O27" s="643"/>
      <c r="P27" s="643"/>
      <c r="Q27" s="644"/>
      <c r="R27" s="645" t="s">
        <v>234</v>
      </c>
      <c r="S27" s="646"/>
      <c r="T27" s="646"/>
      <c r="U27" s="646"/>
      <c r="V27" s="646"/>
      <c r="W27" s="646"/>
      <c r="X27" s="646"/>
      <c r="Y27" s="647"/>
      <c r="Z27" s="648" t="s">
        <v>127</v>
      </c>
      <c r="AA27" s="648"/>
      <c r="AB27" s="648"/>
      <c r="AC27" s="648"/>
      <c r="AD27" s="649" t="s">
        <v>234</v>
      </c>
      <c r="AE27" s="649"/>
      <c r="AF27" s="649"/>
      <c r="AG27" s="649"/>
      <c r="AH27" s="649"/>
      <c r="AI27" s="649"/>
      <c r="AJ27" s="649"/>
      <c r="AK27" s="649"/>
      <c r="AL27" s="650" t="s">
        <v>127</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319901</v>
      </c>
      <c r="BH27" s="646"/>
      <c r="BI27" s="646"/>
      <c r="BJ27" s="646"/>
      <c r="BK27" s="646"/>
      <c r="BL27" s="646"/>
      <c r="BM27" s="646"/>
      <c r="BN27" s="647"/>
      <c r="BO27" s="648">
        <v>100</v>
      </c>
      <c r="BP27" s="648"/>
      <c r="BQ27" s="648"/>
      <c r="BR27" s="648"/>
      <c r="BS27" s="654" t="s">
        <v>234</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232918</v>
      </c>
      <c r="CS27" s="681"/>
      <c r="CT27" s="681"/>
      <c r="CU27" s="681"/>
      <c r="CV27" s="681"/>
      <c r="CW27" s="681"/>
      <c r="CX27" s="681"/>
      <c r="CY27" s="682"/>
      <c r="CZ27" s="650">
        <v>5.4</v>
      </c>
      <c r="DA27" s="679"/>
      <c r="DB27" s="679"/>
      <c r="DC27" s="683"/>
      <c r="DD27" s="654">
        <v>83802</v>
      </c>
      <c r="DE27" s="681"/>
      <c r="DF27" s="681"/>
      <c r="DG27" s="681"/>
      <c r="DH27" s="681"/>
      <c r="DI27" s="681"/>
      <c r="DJ27" s="681"/>
      <c r="DK27" s="682"/>
      <c r="DL27" s="654">
        <v>79901</v>
      </c>
      <c r="DM27" s="681"/>
      <c r="DN27" s="681"/>
      <c r="DO27" s="681"/>
      <c r="DP27" s="681"/>
      <c r="DQ27" s="681"/>
      <c r="DR27" s="681"/>
      <c r="DS27" s="681"/>
      <c r="DT27" s="681"/>
      <c r="DU27" s="681"/>
      <c r="DV27" s="682"/>
      <c r="DW27" s="650">
        <v>3.6</v>
      </c>
      <c r="DX27" s="679"/>
      <c r="DY27" s="679"/>
      <c r="DZ27" s="679"/>
      <c r="EA27" s="679"/>
      <c r="EB27" s="679"/>
      <c r="EC27" s="680"/>
    </row>
    <row r="28" spans="2:133" ht="11.25" customHeight="1">
      <c r="B28" s="642" t="s">
        <v>302</v>
      </c>
      <c r="C28" s="643"/>
      <c r="D28" s="643"/>
      <c r="E28" s="643"/>
      <c r="F28" s="643"/>
      <c r="G28" s="643"/>
      <c r="H28" s="643"/>
      <c r="I28" s="643"/>
      <c r="J28" s="643"/>
      <c r="K28" s="643"/>
      <c r="L28" s="643"/>
      <c r="M28" s="643"/>
      <c r="N28" s="643"/>
      <c r="O28" s="643"/>
      <c r="P28" s="643"/>
      <c r="Q28" s="644"/>
      <c r="R28" s="645">
        <v>6745</v>
      </c>
      <c r="S28" s="646"/>
      <c r="T28" s="646"/>
      <c r="U28" s="646"/>
      <c r="V28" s="646"/>
      <c r="W28" s="646"/>
      <c r="X28" s="646"/>
      <c r="Y28" s="647"/>
      <c r="Z28" s="648">
        <v>0.2</v>
      </c>
      <c r="AA28" s="648"/>
      <c r="AB28" s="648"/>
      <c r="AC28" s="648"/>
      <c r="AD28" s="649" t="s">
        <v>127</v>
      </c>
      <c r="AE28" s="649"/>
      <c r="AF28" s="649"/>
      <c r="AG28" s="649"/>
      <c r="AH28" s="649"/>
      <c r="AI28" s="649"/>
      <c r="AJ28" s="649"/>
      <c r="AK28" s="649"/>
      <c r="AL28" s="650" t="s">
        <v>234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440053</v>
      </c>
      <c r="CS28" s="646"/>
      <c r="CT28" s="646"/>
      <c r="CU28" s="646"/>
      <c r="CV28" s="646"/>
      <c r="CW28" s="646"/>
      <c r="CX28" s="646"/>
      <c r="CY28" s="647"/>
      <c r="CZ28" s="650">
        <v>10.1</v>
      </c>
      <c r="DA28" s="679"/>
      <c r="DB28" s="679"/>
      <c r="DC28" s="683"/>
      <c r="DD28" s="654">
        <v>438853</v>
      </c>
      <c r="DE28" s="646"/>
      <c r="DF28" s="646"/>
      <c r="DG28" s="646"/>
      <c r="DH28" s="646"/>
      <c r="DI28" s="646"/>
      <c r="DJ28" s="646"/>
      <c r="DK28" s="647"/>
      <c r="DL28" s="654">
        <v>438853</v>
      </c>
      <c r="DM28" s="646"/>
      <c r="DN28" s="646"/>
      <c r="DO28" s="646"/>
      <c r="DP28" s="646"/>
      <c r="DQ28" s="646"/>
      <c r="DR28" s="646"/>
      <c r="DS28" s="646"/>
      <c r="DT28" s="646"/>
      <c r="DU28" s="646"/>
      <c r="DV28" s="647"/>
      <c r="DW28" s="650">
        <v>19.899999999999999</v>
      </c>
      <c r="DX28" s="679"/>
      <c r="DY28" s="679"/>
      <c r="DZ28" s="679"/>
      <c r="EA28" s="679"/>
      <c r="EB28" s="679"/>
      <c r="EC28" s="680"/>
    </row>
    <row r="29" spans="2:133" ht="11.25" customHeight="1">
      <c r="B29" s="642" t="s">
        <v>304</v>
      </c>
      <c r="C29" s="643"/>
      <c r="D29" s="643"/>
      <c r="E29" s="643"/>
      <c r="F29" s="643"/>
      <c r="G29" s="643"/>
      <c r="H29" s="643"/>
      <c r="I29" s="643"/>
      <c r="J29" s="643"/>
      <c r="K29" s="643"/>
      <c r="L29" s="643"/>
      <c r="M29" s="643"/>
      <c r="N29" s="643"/>
      <c r="O29" s="643"/>
      <c r="P29" s="643"/>
      <c r="Q29" s="644"/>
      <c r="R29" s="645">
        <v>172489</v>
      </c>
      <c r="S29" s="646"/>
      <c r="T29" s="646"/>
      <c r="U29" s="646"/>
      <c r="V29" s="646"/>
      <c r="W29" s="646"/>
      <c r="X29" s="646"/>
      <c r="Y29" s="647"/>
      <c r="Z29" s="648">
        <v>3.9</v>
      </c>
      <c r="AA29" s="648"/>
      <c r="AB29" s="648"/>
      <c r="AC29" s="648"/>
      <c r="AD29" s="649">
        <v>430</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440029</v>
      </c>
      <c r="CS29" s="681"/>
      <c r="CT29" s="681"/>
      <c r="CU29" s="681"/>
      <c r="CV29" s="681"/>
      <c r="CW29" s="681"/>
      <c r="CX29" s="681"/>
      <c r="CY29" s="682"/>
      <c r="CZ29" s="650">
        <v>10.1</v>
      </c>
      <c r="DA29" s="679"/>
      <c r="DB29" s="679"/>
      <c r="DC29" s="683"/>
      <c r="DD29" s="654">
        <v>438829</v>
      </c>
      <c r="DE29" s="681"/>
      <c r="DF29" s="681"/>
      <c r="DG29" s="681"/>
      <c r="DH29" s="681"/>
      <c r="DI29" s="681"/>
      <c r="DJ29" s="681"/>
      <c r="DK29" s="682"/>
      <c r="DL29" s="654">
        <v>438829</v>
      </c>
      <c r="DM29" s="681"/>
      <c r="DN29" s="681"/>
      <c r="DO29" s="681"/>
      <c r="DP29" s="681"/>
      <c r="DQ29" s="681"/>
      <c r="DR29" s="681"/>
      <c r="DS29" s="681"/>
      <c r="DT29" s="681"/>
      <c r="DU29" s="681"/>
      <c r="DV29" s="682"/>
      <c r="DW29" s="650">
        <v>19.899999999999999</v>
      </c>
      <c r="DX29" s="679"/>
      <c r="DY29" s="679"/>
      <c r="DZ29" s="679"/>
      <c r="EA29" s="679"/>
      <c r="EB29" s="679"/>
      <c r="EC29" s="680"/>
    </row>
    <row r="30" spans="2:133" ht="11.25" customHeight="1">
      <c r="B30" s="642" t="s">
        <v>307</v>
      </c>
      <c r="C30" s="643"/>
      <c r="D30" s="643"/>
      <c r="E30" s="643"/>
      <c r="F30" s="643"/>
      <c r="G30" s="643"/>
      <c r="H30" s="643"/>
      <c r="I30" s="643"/>
      <c r="J30" s="643"/>
      <c r="K30" s="643"/>
      <c r="L30" s="643"/>
      <c r="M30" s="643"/>
      <c r="N30" s="643"/>
      <c r="O30" s="643"/>
      <c r="P30" s="643"/>
      <c r="Q30" s="644"/>
      <c r="R30" s="645">
        <v>7954</v>
      </c>
      <c r="S30" s="646"/>
      <c r="T30" s="646"/>
      <c r="U30" s="646"/>
      <c r="V30" s="646"/>
      <c r="W30" s="646"/>
      <c r="X30" s="646"/>
      <c r="Y30" s="647"/>
      <c r="Z30" s="648">
        <v>0.2</v>
      </c>
      <c r="AA30" s="648"/>
      <c r="AB30" s="648"/>
      <c r="AC30" s="648"/>
      <c r="AD30" s="649" t="s">
        <v>234</v>
      </c>
      <c r="AE30" s="649"/>
      <c r="AF30" s="649"/>
      <c r="AG30" s="649"/>
      <c r="AH30" s="649"/>
      <c r="AI30" s="649"/>
      <c r="AJ30" s="649"/>
      <c r="AK30" s="649"/>
      <c r="AL30" s="650" t="s">
        <v>127</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425604</v>
      </c>
      <c r="CS30" s="646"/>
      <c r="CT30" s="646"/>
      <c r="CU30" s="646"/>
      <c r="CV30" s="646"/>
      <c r="CW30" s="646"/>
      <c r="CX30" s="646"/>
      <c r="CY30" s="647"/>
      <c r="CZ30" s="650">
        <v>9.8000000000000007</v>
      </c>
      <c r="DA30" s="679"/>
      <c r="DB30" s="679"/>
      <c r="DC30" s="683"/>
      <c r="DD30" s="654">
        <v>424404</v>
      </c>
      <c r="DE30" s="646"/>
      <c r="DF30" s="646"/>
      <c r="DG30" s="646"/>
      <c r="DH30" s="646"/>
      <c r="DI30" s="646"/>
      <c r="DJ30" s="646"/>
      <c r="DK30" s="647"/>
      <c r="DL30" s="654">
        <v>424404</v>
      </c>
      <c r="DM30" s="646"/>
      <c r="DN30" s="646"/>
      <c r="DO30" s="646"/>
      <c r="DP30" s="646"/>
      <c r="DQ30" s="646"/>
      <c r="DR30" s="646"/>
      <c r="DS30" s="646"/>
      <c r="DT30" s="646"/>
      <c r="DU30" s="646"/>
      <c r="DV30" s="647"/>
      <c r="DW30" s="650">
        <v>19.2</v>
      </c>
      <c r="DX30" s="679"/>
      <c r="DY30" s="679"/>
      <c r="DZ30" s="679"/>
      <c r="EA30" s="679"/>
      <c r="EB30" s="679"/>
      <c r="EC30" s="680"/>
    </row>
    <row r="31" spans="2:133" ht="11.25" customHeight="1">
      <c r="B31" s="642" t="s">
        <v>311</v>
      </c>
      <c r="C31" s="643"/>
      <c r="D31" s="643"/>
      <c r="E31" s="643"/>
      <c r="F31" s="643"/>
      <c r="G31" s="643"/>
      <c r="H31" s="643"/>
      <c r="I31" s="643"/>
      <c r="J31" s="643"/>
      <c r="K31" s="643"/>
      <c r="L31" s="643"/>
      <c r="M31" s="643"/>
      <c r="N31" s="643"/>
      <c r="O31" s="643"/>
      <c r="P31" s="643"/>
      <c r="Q31" s="644"/>
      <c r="R31" s="645">
        <v>497264</v>
      </c>
      <c r="S31" s="646"/>
      <c r="T31" s="646"/>
      <c r="U31" s="646"/>
      <c r="V31" s="646"/>
      <c r="W31" s="646"/>
      <c r="X31" s="646"/>
      <c r="Y31" s="647"/>
      <c r="Z31" s="648">
        <v>11.1</v>
      </c>
      <c r="AA31" s="648"/>
      <c r="AB31" s="648"/>
      <c r="AC31" s="648"/>
      <c r="AD31" s="649" t="s">
        <v>127</v>
      </c>
      <c r="AE31" s="649"/>
      <c r="AF31" s="649"/>
      <c r="AG31" s="649"/>
      <c r="AH31" s="649"/>
      <c r="AI31" s="649"/>
      <c r="AJ31" s="649"/>
      <c r="AK31" s="649"/>
      <c r="AL31" s="650" t="s">
        <v>127</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13">
        <v>98.5</v>
      </c>
      <c r="BH31" s="700"/>
      <c r="BI31" s="700"/>
      <c r="BJ31" s="700"/>
      <c r="BK31" s="700"/>
      <c r="BL31" s="700"/>
      <c r="BM31" s="640">
        <v>91.5</v>
      </c>
      <c r="BN31" s="700"/>
      <c r="BO31" s="700"/>
      <c r="BP31" s="700"/>
      <c r="BQ31" s="701"/>
      <c r="BR31" s="713">
        <v>98.8</v>
      </c>
      <c r="BS31" s="700"/>
      <c r="BT31" s="700"/>
      <c r="BU31" s="700"/>
      <c r="BV31" s="700"/>
      <c r="BW31" s="700"/>
      <c r="BX31" s="640">
        <v>92.1</v>
      </c>
      <c r="BY31" s="700"/>
      <c r="BZ31" s="700"/>
      <c r="CA31" s="700"/>
      <c r="CB31" s="701"/>
      <c r="CD31" s="687"/>
      <c r="CE31" s="688"/>
      <c r="CF31" s="660" t="s">
        <v>314</v>
      </c>
      <c r="CG31" s="661"/>
      <c r="CH31" s="661"/>
      <c r="CI31" s="661"/>
      <c r="CJ31" s="661"/>
      <c r="CK31" s="661"/>
      <c r="CL31" s="661"/>
      <c r="CM31" s="661"/>
      <c r="CN31" s="661"/>
      <c r="CO31" s="661"/>
      <c r="CP31" s="661"/>
      <c r="CQ31" s="662"/>
      <c r="CR31" s="645">
        <v>14425</v>
      </c>
      <c r="CS31" s="681"/>
      <c r="CT31" s="681"/>
      <c r="CU31" s="681"/>
      <c r="CV31" s="681"/>
      <c r="CW31" s="681"/>
      <c r="CX31" s="681"/>
      <c r="CY31" s="682"/>
      <c r="CZ31" s="650">
        <v>0.3</v>
      </c>
      <c r="DA31" s="679"/>
      <c r="DB31" s="679"/>
      <c r="DC31" s="683"/>
      <c r="DD31" s="654">
        <v>14425</v>
      </c>
      <c r="DE31" s="681"/>
      <c r="DF31" s="681"/>
      <c r="DG31" s="681"/>
      <c r="DH31" s="681"/>
      <c r="DI31" s="681"/>
      <c r="DJ31" s="681"/>
      <c r="DK31" s="682"/>
      <c r="DL31" s="654">
        <v>14425</v>
      </c>
      <c r="DM31" s="681"/>
      <c r="DN31" s="681"/>
      <c r="DO31" s="681"/>
      <c r="DP31" s="681"/>
      <c r="DQ31" s="681"/>
      <c r="DR31" s="681"/>
      <c r="DS31" s="681"/>
      <c r="DT31" s="681"/>
      <c r="DU31" s="681"/>
      <c r="DV31" s="682"/>
      <c r="DW31" s="650">
        <v>0.7</v>
      </c>
      <c r="DX31" s="679"/>
      <c r="DY31" s="679"/>
      <c r="DZ31" s="679"/>
      <c r="EA31" s="679"/>
      <c r="EB31" s="679"/>
      <c r="EC31" s="680"/>
    </row>
    <row r="32" spans="2:133" ht="11.25" customHeight="1">
      <c r="B32" s="691" t="s">
        <v>315</v>
      </c>
      <c r="C32" s="692"/>
      <c r="D32" s="692"/>
      <c r="E32" s="692"/>
      <c r="F32" s="692"/>
      <c r="G32" s="692"/>
      <c r="H32" s="692"/>
      <c r="I32" s="692"/>
      <c r="J32" s="692"/>
      <c r="K32" s="692"/>
      <c r="L32" s="692"/>
      <c r="M32" s="692"/>
      <c r="N32" s="692"/>
      <c r="O32" s="692"/>
      <c r="P32" s="692"/>
      <c r="Q32" s="693"/>
      <c r="R32" s="645" t="s">
        <v>127</v>
      </c>
      <c r="S32" s="646"/>
      <c r="T32" s="646"/>
      <c r="U32" s="646"/>
      <c r="V32" s="646"/>
      <c r="W32" s="646"/>
      <c r="X32" s="646"/>
      <c r="Y32" s="647"/>
      <c r="Z32" s="648" t="s">
        <v>127</v>
      </c>
      <c r="AA32" s="648"/>
      <c r="AB32" s="648"/>
      <c r="AC32" s="648"/>
      <c r="AD32" s="649" t="s">
        <v>127</v>
      </c>
      <c r="AE32" s="649"/>
      <c r="AF32" s="649"/>
      <c r="AG32" s="649"/>
      <c r="AH32" s="649"/>
      <c r="AI32" s="649"/>
      <c r="AJ32" s="649"/>
      <c r="AK32" s="649"/>
      <c r="AL32" s="650" t="s">
        <v>234</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98.9</v>
      </c>
      <c r="BH32" s="681"/>
      <c r="BI32" s="681"/>
      <c r="BJ32" s="681"/>
      <c r="BK32" s="681"/>
      <c r="BL32" s="681"/>
      <c r="BM32" s="651">
        <v>94.3</v>
      </c>
      <c r="BN32" s="711"/>
      <c r="BO32" s="711"/>
      <c r="BP32" s="711"/>
      <c r="BQ32" s="712"/>
      <c r="BR32" s="714">
        <v>98.9</v>
      </c>
      <c r="BS32" s="681"/>
      <c r="BT32" s="681"/>
      <c r="BU32" s="681"/>
      <c r="BV32" s="681"/>
      <c r="BW32" s="681"/>
      <c r="BX32" s="651">
        <v>94.5</v>
      </c>
      <c r="BY32" s="711"/>
      <c r="BZ32" s="711"/>
      <c r="CA32" s="711"/>
      <c r="CB32" s="712"/>
      <c r="CD32" s="689"/>
      <c r="CE32" s="690"/>
      <c r="CF32" s="660" t="s">
        <v>318</v>
      </c>
      <c r="CG32" s="661"/>
      <c r="CH32" s="661"/>
      <c r="CI32" s="661"/>
      <c r="CJ32" s="661"/>
      <c r="CK32" s="661"/>
      <c r="CL32" s="661"/>
      <c r="CM32" s="661"/>
      <c r="CN32" s="661"/>
      <c r="CO32" s="661"/>
      <c r="CP32" s="661"/>
      <c r="CQ32" s="662"/>
      <c r="CR32" s="645">
        <v>24</v>
      </c>
      <c r="CS32" s="646"/>
      <c r="CT32" s="646"/>
      <c r="CU32" s="646"/>
      <c r="CV32" s="646"/>
      <c r="CW32" s="646"/>
      <c r="CX32" s="646"/>
      <c r="CY32" s="647"/>
      <c r="CZ32" s="650">
        <v>0</v>
      </c>
      <c r="DA32" s="679"/>
      <c r="DB32" s="679"/>
      <c r="DC32" s="683"/>
      <c r="DD32" s="654">
        <v>24</v>
      </c>
      <c r="DE32" s="646"/>
      <c r="DF32" s="646"/>
      <c r="DG32" s="646"/>
      <c r="DH32" s="646"/>
      <c r="DI32" s="646"/>
      <c r="DJ32" s="646"/>
      <c r="DK32" s="647"/>
      <c r="DL32" s="654">
        <v>24</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319</v>
      </c>
      <c r="C33" s="643"/>
      <c r="D33" s="643"/>
      <c r="E33" s="643"/>
      <c r="F33" s="643"/>
      <c r="G33" s="643"/>
      <c r="H33" s="643"/>
      <c r="I33" s="643"/>
      <c r="J33" s="643"/>
      <c r="K33" s="643"/>
      <c r="L33" s="643"/>
      <c r="M33" s="643"/>
      <c r="N33" s="643"/>
      <c r="O33" s="643"/>
      <c r="P33" s="643"/>
      <c r="Q33" s="644"/>
      <c r="R33" s="645">
        <v>276695</v>
      </c>
      <c r="S33" s="646"/>
      <c r="T33" s="646"/>
      <c r="U33" s="646"/>
      <c r="V33" s="646"/>
      <c r="W33" s="646"/>
      <c r="X33" s="646"/>
      <c r="Y33" s="647"/>
      <c r="Z33" s="648">
        <v>6.2</v>
      </c>
      <c r="AA33" s="648"/>
      <c r="AB33" s="648"/>
      <c r="AC33" s="648"/>
      <c r="AD33" s="649" t="s">
        <v>127</v>
      </c>
      <c r="AE33" s="649"/>
      <c r="AF33" s="649"/>
      <c r="AG33" s="649"/>
      <c r="AH33" s="649"/>
      <c r="AI33" s="649"/>
      <c r="AJ33" s="649"/>
      <c r="AK33" s="649"/>
      <c r="AL33" s="650" t="s">
        <v>127</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97.9</v>
      </c>
      <c r="BH33" s="716"/>
      <c r="BI33" s="716"/>
      <c r="BJ33" s="716"/>
      <c r="BK33" s="716"/>
      <c r="BL33" s="716"/>
      <c r="BM33" s="717">
        <v>87.7</v>
      </c>
      <c r="BN33" s="716"/>
      <c r="BO33" s="716"/>
      <c r="BP33" s="716"/>
      <c r="BQ33" s="718"/>
      <c r="BR33" s="715">
        <v>98.6</v>
      </c>
      <c r="BS33" s="716"/>
      <c r="BT33" s="716"/>
      <c r="BU33" s="716"/>
      <c r="BV33" s="716"/>
      <c r="BW33" s="716"/>
      <c r="BX33" s="717">
        <v>88.7</v>
      </c>
      <c r="BY33" s="716"/>
      <c r="BZ33" s="716"/>
      <c r="CA33" s="716"/>
      <c r="CB33" s="718"/>
      <c r="CD33" s="660" t="s">
        <v>321</v>
      </c>
      <c r="CE33" s="661"/>
      <c r="CF33" s="661"/>
      <c r="CG33" s="661"/>
      <c r="CH33" s="661"/>
      <c r="CI33" s="661"/>
      <c r="CJ33" s="661"/>
      <c r="CK33" s="661"/>
      <c r="CL33" s="661"/>
      <c r="CM33" s="661"/>
      <c r="CN33" s="661"/>
      <c r="CO33" s="661"/>
      <c r="CP33" s="661"/>
      <c r="CQ33" s="662"/>
      <c r="CR33" s="645">
        <v>1804701</v>
      </c>
      <c r="CS33" s="681"/>
      <c r="CT33" s="681"/>
      <c r="CU33" s="681"/>
      <c r="CV33" s="681"/>
      <c r="CW33" s="681"/>
      <c r="CX33" s="681"/>
      <c r="CY33" s="682"/>
      <c r="CZ33" s="650">
        <v>41.6</v>
      </c>
      <c r="DA33" s="679"/>
      <c r="DB33" s="679"/>
      <c r="DC33" s="683"/>
      <c r="DD33" s="654">
        <v>1387405</v>
      </c>
      <c r="DE33" s="681"/>
      <c r="DF33" s="681"/>
      <c r="DG33" s="681"/>
      <c r="DH33" s="681"/>
      <c r="DI33" s="681"/>
      <c r="DJ33" s="681"/>
      <c r="DK33" s="682"/>
      <c r="DL33" s="654">
        <v>819708</v>
      </c>
      <c r="DM33" s="681"/>
      <c r="DN33" s="681"/>
      <c r="DO33" s="681"/>
      <c r="DP33" s="681"/>
      <c r="DQ33" s="681"/>
      <c r="DR33" s="681"/>
      <c r="DS33" s="681"/>
      <c r="DT33" s="681"/>
      <c r="DU33" s="681"/>
      <c r="DV33" s="682"/>
      <c r="DW33" s="650">
        <v>37.1</v>
      </c>
      <c r="DX33" s="679"/>
      <c r="DY33" s="679"/>
      <c r="DZ33" s="679"/>
      <c r="EA33" s="679"/>
      <c r="EB33" s="679"/>
      <c r="EC33" s="680"/>
    </row>
    <row r="34" spans="2:133" ht="11.25" customHeight="1">
      <c r="B34" s="642" t="s">
        <v>322</v>
      </c>
      <c r="C34" s="643"/>
      <c r="D34" s="643"/>
      <c r="E34" s="643"/>
      <c r="F34" s="643"/>
      <c r="G34" s="643"/>
      <c r="H34" s="643"/>
      <c r="I34" s="643"/>
      <c r="J34" s="643"/>
      <c r="K34" s="643"/>
      <c r="L34" s="643"/>
      <c r="M34" s="643"/>
      <c r="N34" s="643"/>
      <c r="O34" s="643"/>
      <c r="P34" s="643"/>
      <c r="Q34" s="644"/>
      <c r="R34" s="645">
        <v>9328</v>
      </c>
      <c r="S34" s="646"/>
      <c r="T34" s="646"/>
      <c r="U34" s="646"/>
      <c r="V34" s="646"/>
      <c r="W34" s="646"/>
      <c r="X34" s="646"/>
      <c r="Y34" s="647"/>
      <c r="Z34" s="648">
        <v>0.2</v>
      </c>
      <c r="AA34" s="648"/>
      <c r="AB34" s="648"/>
      <c r="AC34" s="648"/>
      <c r="AD34" s="649">
        <v>421</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635317</v>
      </c>
      <c r="CS34" s="646"/>
      <c r="CT34" s="646"/>
      <c r="CU34" s="646"/>
      <c r="CV34" s="646"/>
      <c r="CW34" s="646"/>
      <c r="CX34" s="646"/>
      <c r="CY34" s="647"/>
      <c r="CZ34" s="650">
        <v>14.6</v>
      </c>
      <c r="DA34" s="679"/>
      <c r="DB34" s="679"/>
      <c r="DC34" s="683"/>
      <c r="DD34" s="654">
        <v>441459</v>
      </c>
      <c r="DE34" s="646"/>
      <c r="DF34" s="646"/>
      <c r="DG34" s="646"/>
      <c r="DH34" s="646"/>
      <c r="DI34" s="646"/>
      <c r="DJ34" s="646"/>
      <c r="DK34" s="647"/>
      <c r="DL34" s="654">
        <v>341419</v>
      </c>
      <c r="DM34" s="646"/>
      <c r="DN34" s="646"/>
      <c r="DO34" s="646"/>
      <c r="DP34" s="646"/>
      <c r="DQ34" s="646"/>
      <c r="DR34" s="646"/>
      <c r="DS34" s="646"/>
      <c r="DT34" s="646"/>
      <c r="DU34" s="646"/>
      <c r="DV34" s="647"/>
      <c r="DW34" s="650">
        <v>15.5</v>
      </c>
      <c r="DX34" s="679"/>
      <c r="DY34" s="679"/>
      <c r="DZ34" s="679"/>
      <c r="EA34" s="679"/>
      <c r="EB34" s="679"/>
      <c r="EC34" s="680"/>
    </row>
    <row r="35" spans="2:133" ht="11.25" customHeight="1">
      <c r="B35" s="642" t="s">
        <v>324</v>
      </c>
      <c r="C35" s="643"/>
      <c r="D35" s="643"/>
      <c r="E35" s="643"/>
      <c r="F35" s="643"/>
      <c r="G35" s="643"/>
      <c r="H35" s="643"/>
      <c r="I35" s="643"/>
      <c r="J35" s="643"/>
      <c r="K35" s="643"/>
      <c r="L35" s="643"/>
      <c r="M35" s="643"/>
      <c r="N35" s="643"/>
      <c r="O35" s="643"/>
      <c r="P35" s="643"/>
      <c r="Q35" s="644"/>
      <c r="R35" s="645">
        <v>173382</v>
      </c>
      <c r="S35" s="646"/>
      <c r="T35" s="646"/>
      <c r="U35" s="646"/>
      <c r="V35" s="646"/>
      <c r="W35" s="646"/>
      <c r="X35" s="646"/>
      <c r="Y35" s="647"/>
      <c r="Z35" s="648">
        <v>3.9</v>
      </c>
      <c r="AA35" s="648"/>
      <c r="AB35" s="648"/>
      <c r="AC35" s="648"/>
      <c r="AD35" s="649" t="s">
        <v>127</v>
      </c>
      <c r="AE35" s="649"/>
      <c r="AF35" s="649"/>
      <c r="AG35" s="649"/>
      <c r="AH35" s="649"/>
      <c r="AI35" s="649"/>
      <c r="AJ35" s="649"/>
      <c r="AK35" s="649"/>
      <c r="AL35" s="650" t="s">
        <v>127</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93982</v>
      </c>
      <c r="CS35" s="681"/>
      <c r="CT35" s="681"/>
      <c r="CU35" s="681"/>
      <c r="CV35" s="681"/>
      <c r="CW35" s="681"/>
      <c r="CX35" s="681"/>
      <c r="CY35" s="682"/>
      <c r="CZ35" s="650">
        <v>2.2000000000000002</v>
      </c>
      <c r="DA35" s="679"/>
      <c r="DB35" s="679"/>
      <c r="DC35" s="683"/>
      <c r="DD35" s="654">
        <v>81193</v>
      </c>
      <c r="DE35" s="681"/>
      <c r="DF35" s="681"/>
      <c r="DG35" s="681"/>
      <c r="DH35" s="681"/>
      <c r="DI35" s="681"/>
      <c r="DJ35" s="681"/>
      <c r="DK35" s="682"/>
      <c r="DL35" s="654">
        <v>67680</v>
      </c>
      <c r="DM35" s="681"/>
      <c r="DN35" s="681"/>
      <c r="DO35" s="681"/>
      <c r="DP35" s="681"/>
      <c r="DQ35" s="681"/>
      <c r="DR35" s="681"/>
      <c r="DS35" s="681"/>
      <c r="DT35" s="681"/>
      <c r="DU35" s="681"/>
      <c r="DV35" s="682"/>
      <c r="DW35" s="650">
        <v>3.1</v>
      </c>
      <c r="DX35" s="679"/>
      <c r="DY35" s="679"/>
      <c r="DZ35" s="679"/>
      <c r="EA35" s="679"/>
      <c r="EB35" s="679"/>
      <c r="EC35" s="680"/>
    </row>
    <row r="36" spans="2:133" ht="11.25" customHeight="1">
      <c r="B36" s="642" t="s">
        <v>328</v>
      </c>
      <c r="C36" s="643"/>
      <c r="D36" s="643"/>
      <c r="E36" s="643"/>
      <c r="F36" s="643"/>
      <c r="G36" s="643"/>
      <c r="H36" s="643"/>
      <c r="I36" s="643"/>
      <c r="J36" s="643"/>
      <c r="K36" s="643"/>
      <c r="L36" s="643"/>
      <c r="M36" s="643"/>
      <c r="N36" s="643"/>
      <c r="O36" s="643"/>
      <c r="P36" s="643"/>
      <c r="Q36" s="644"/>
      <c r="R36" s="645">
        <v>192596</v>
      </c>
      <c r="S36" s="646"/>
      <c r="T36" s="646"/>
      <c r="U36" s="646"/>
      <c r="V36" s="646"/>
      <c r="W36" s="646"/>
      <c r="X36" s="646"/>
      <c r="Y36" s="647"/>
      <c r="Z36" s="648">
        <v>4.3</v>
      </c>
      <c r="AA36" s="648"/>
      <c r="AB36" s="648"/>
      <c r="AC36" s="648"/>
      <c r="AD36" s="649" t="s">
        <v>234</v>
      </c>
      <c r="AE36" s="649"/>
      <c r="AF36" s="649"/>
      <c r="AG36" s="649"/>
      <c r="AH36" s="649"/>
      <c r="AI36" s="649"/>
      <c r="AJ36" s="649"/>
      <c r="AK36" s="649"/>
      <c r="AL36" s="650" t="s">
        <v>234</v>
      </c>
      <c r="AM36" s="651"/>
      <c r="AN36" s="651"/>
      <c r="AO36" s="652"/>
      <c r="AP36" s="235"/>
      <c r="AQ36" s="719" t="s">
        <v>329</v>
      </c>
      <c r="AR36" s="720"/>
      <c r="AS36" s="720"/>
      <c r="AT36" s="720"/>
      <c r="AU36" s="720"/>
      <c r="AV36" s="720"/>
      <c r="AW36" s="720"/>
      <c r="AX36" s="720"/>
      <c r="AY36" s="721"/>
      <c r="AZ36" s="634">
        <v>337281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14788</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404345</v>
      </c>
      <c r="CS36" s="646"/>
      <c r="CT36" s="646"/>
      <c r="CU36" s="646"/>
      <c r="CV36" s="646"/>
      <c r="CW36" s="646"/>
      <c r="CX36" s="646"/>
      <c r="CY36" s="647"/>
      <c r="CZ36" s="650">
        <v>9.3000000000000007</v>
      </c>
      <c r="DA36" s="679"/>
      <c r="DB36" s="679"/>
      <c r="DC36" s="683"/>
      <c r="DD36" s="654">
        <v>242696</v>
      </c>
      <c r="DE36" s="646"/>
      <c r="DF36" s="646"/>
      <c r="DG36" s="646"/>
      <c r="DH36" s="646"/>
      <c r="DI36" s="646"/>
      <c r="DJ36" s="646"/>
      <c r="DK36" s="647"/>
      <c r="DL36" s="654">
        <v>184185</v>
      </c>
      <c r="DM36" s="646"/>
      <c r="DN36" s="646"/>
      <c r="DO36" s="646"/>
      <c r="DP36" s="646"/>
      <c r="DQ36" s="646"/>
      <c r="DR36" s="646"/>
      <c r="DS36" s="646"/>
      <c r="DT36" s="646"/>
      <c r="DU36" s="646"/>
      <c r="DV36" s="647"/>
      <c r="DW36" s="650">
        <v>8.3000000000000007</v>
      </c>
      <c r="DX36" s="679"/>
      <c r="DY36" s="679"/>
      <c r="DZ36" s="679"/>
      <c r="EA36" s="679"/>
      <c r="EB36" s="679"/>
      <c r="EC36" s="680"/>
    </row>
    <row r="37" spans="2:133" ht="11.25" customHeight="1">
      <c r="B37" s="642" t="s">
        <v>332</v>
      </c>
      <c r="C37" s="643"/>
      <c r="D37" s="643"/>
      <c r="E37" s="643"/>
      <c r="F37" s="643"/>
      <c r="G37" s="643"/>
      <c r="H37" s="643"/>
      <c r="I37" s="643"/>
      <c r="J37" s="643"/>
      <c r="K37" s="643"/>
      <c r="L37" s="643"/>
      <c r="M37" s="643"/>
      <c r="N37" s="643"/>
      <c r="O37" s="643"/>
      <c r="P37" s="643"/>
      <c r="Q37" s="644"/>
      <c r="R37" s="645">
        <v>140305</v>
      </c>
      <c r="S37" s="646"/>
      <c r="T37" s="646"/>
      <c r="U37" s="646"/>
      <c r="V37" s="646"/>
      <c r="W37" s="646"/>
      <c r="X37" s="646"/>
      <c r="Y37" s="647"/>
      <c r="Z37" s="648">
        <v>3.1</v>
      </c>
      <c r="AA37" s="648"/>
      <c r="AB37" s="648"/>
      <c r="AC37" s="648"/>
      <c r="AD37" s="649" t="s">
        <v>234</v>
      </c>
      <c r="AE37" s="649"/>
      <c r="AF37" s="649"/>
      <c r="AG37" s="649"/>
      <c r="AH37" s="649"/>
      <c r="AI37" s="649"/>
      <c r="AJ37" s="649"/>
      <c r="AK37" s="649"/>
      <c r="AL37" s="650" t="s">
        <v>127</v>
      </c>
      <c r="AM37" s="651"/>
      <c r="AN37" s="651"/>
      <c r="AO37" s="652"/>
      <c r="AQ37" s="723" t="s">
        <v>333</v>
      </c>
      <c r="AR37" s="724"/>
      <c r="AS37" s="724"/>
      <c r="AT37" s="724"/>
      <c r="AU37" s="724"/>
      <c r="AV37" s="724"/>
      <c r="AW37" s="724"/>
      <c r="AX37" s="724"/>
      <c r="AY37" s="725"/>
      <c r="AZ37" s="645">
        <v>114100</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14788</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151771</v>
      </c>
      <c r="CS37" s="681"/>
      <c r="CT37" s="681"/>
      <c r="CU37" s="681"/>
      <c r="CV37" s="681"/>
      <c r="CW37" s="681"/>
      <c r="CX37" s="681"/>
      <c r="CY37" s="682"/>
      <c r="CZ37" s="650">
        <v>3.5</v>
      </c>
      <c r="DA37" s="679"/>
      <c r="DB37" s="679"/>
      <c r="DC37" s="683"/>
      <c r="DD37" s="654">
        <v>139357</v>
      </c>
      <c r="DE37" s="681"/>
      <c r="DF37" s="681"/>
      <c r="DG37" s="681"/>
      <c r="DH37" s="681"/>
      <c r="DI37" s="681"/>
      <c r="DJ37" s="681"/>
      <c r="DK37" s="682"/>
      <c r="DL37" s="654">
        <v>127765</v>
      </c>
      <c r="DM37" s="681"/>
      <c r="DN37" s="681"/>
      <c r="DO37" s="681"/>
      <c r="DP37" s="681"/>
      <c r="DQ37" s="681"/>
      <c r="DR37" s="681"/>
      <c r="DS37" s="681"/>
      <c r="DT37" s="681"/>
      <c r="DU37" s="681"/>
      <c r="DV37" s="682"/>
      <c r="DW37" s="650">
        <v>5.8</v>
      </c>
      <c r="DX37" s="679"/>
      <c r="DY37" s="679"/>
      <c r="DZ37" s="679"/>
      <c r="EA37" s="679"/>
      <c r="EB37" s="679"/>
      <c r="EC37" s="680"/>
    </row>
    <row r="38" spans="2:133" ht="11.25" customHeight="1">
      <c r="B38" s="642" t="s">
        <v>336</v>
      </c>
      <c r="C38" s="643"/>
      <c r="D38" s="643"/>
      <c r="E38" s="643"/>
      <c r="F38" s="643"/>
      <c r="G38" s="643"/>
      <c r="H38" s="643"/>
      <c r="I38" s="643"/>
      <c r="J38" s="643"/>
      <c r="K38" s="643"/>
      <c r="L38" s="643"/>
      <c r="M38" s="643"/>
      <c r="N38" s="643"/>
      <c r="O38" s="643"/>
      <c r="P38" s="643"/>
      <c r="Q38" s="644"/>
      <c r="R38" s="645">
        <v>66623</v>
      </c>
      <c r="S38" s="646"/>
      <c r="T38" s="646"/>
      <c r="U38" s="646"/>
      <c r="V38" s="646"/>
      <c r="W38" s="646"/>
      <c r="X38" s="646"/>
      <c r="Y38" s="647"/>
      <c r="Z38" s="648">
        <v>1.5</v>
      </c>
      <c r="AA38" s="648"/>
      <c r="AB38" s="648"/>
      <c r="AC38" s="648"/>
      <c r="AD38" s="649">
        <v>7</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60300</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413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337281</v>
      </c>
      <c r="CS38" s="646"/>
      <c r="CT38" s="646"/>
      <c r="CU38" s="646"/>
      <c r="CV38" s="646"/>
      <c r="CW38" s="646"/>
      <c r="CX38" s="646"/>
      <c r="CY38" s="647"/>
      <c r="CZ38" s="650">
        <v>7.8</v>
      </c>
      <c r="DA38" s="679"/>
      <c r="DB38" s="679"/>
      <c r="DC38" s="683"/>
      <c r="DD38" s="654">
        <v>313907</v>
      </c>
      <c r="DE38" s="646"/>
      <c r="DF38" s="646"/>
      <c r="DG38" s="646"/>
      <c r="DH38" s="646"/>
      <c r="DI38" s="646"/>
      <c r="DJ38" s="646"/>
      <c r="DK38" s="647"/>
      <c r="DL38" s="654">
        <v>226424</v>
      </c>
      <c r="DM38" s="646"/>
      <c r="DN38" s="646"/>
      <c r="DO38" s="646"/>
      <c r="DP38" s="646"/>
      <c r="DQ38" s="646"/>
      <c r="DR38" s="646"/>
      <c r="DS38" s="646"/>
      <c r="DT38" s="646"/>
      <c r="DU38" s="646"/>
      <c r="DV38" s="647"/>
      <c r="DW38" s="650">
        <v>10.3</v>
      </c>
      <c r="DX38" s="679"/>
      <c r="DY38" s="679"/>
      <c r="DZ38" s="679"/>
      <c r="EA38" s="679"/>
      <c r="EB38" s="679"/>
      <c r="EC38" s="680"/>
    </row>
    <row r="39" spans="2:133" ht="11.25" customHeight="1">
      <c r="B39" s="642" t="s">
        <v>340</v>
      </c>
      <c r="C39" s="643"/>
      <c r="D39" s="643"/>
      <c r="E39" s="643"/>
      <c r="F39" s="643"/>
      <c r="G39" s="643"/>
      <c r="H39" s="643"/>
      <c r="I39" s="643"/>
      <c r="J39" s="643"/>
      <c r="K39" s="643"/>
      <c r="L39" s="643"/>
      <c r="M39" s="643"/>
      <c r="N39" s="643"/>
      <c r="O39" s="643"/>
      <c r="P39" s="643"/>
      <c r="Q39" s="644"/>
      <c r="R39" s="645">
        <v>525300</v>
      </c>
      <c r="S39" s="646"/>
      <c r="T39" s="646"/>
      <c r="U39" s="646"/>
      <c r="V39" s="646"/>
      <c r="W39" s="646"/>
      <c r="X39" s="646"/>
      <c r="Y39" s="647"/>
      <c r="Z39" s="648">
        <v>11.7</v>
      </c>
      <c r="AA39" s="648"/>
      <c r="AB39" s="648"/>
      <c r="AC39" s="648"/>
      <c r="AD39" s="649" t="s">
        <v>234</v>
      </c>
      <c r="AE39" s="649"/>
      <c r="AF39" s="649"/>
      <c r="AG39" s="649"/>
      <c r="AH39" s="649"/>
      <c r="AI39" s="649"/>
      <c r="AJ39" s="649"/>
      <c r="AK39" s="649"/>
      <c r="AL39" s="650" t="s">
        <v>234</v>
      </c>
      <c r="AM39" s="651"/>
      <c r="AN39" s="651"/>
      <c r="AO39" s="652"/>
      <c r="AQ39" s="723" t="s">
        <v>341</v>
      </c>
      <c r="AR39" s="724"/>
      <c r="AS39" s="724"/>
      <c r="AT39" s="724"/>
      <c r="AU39" s="724"/>
      <c r="AV39" s="724"/>
      <c r="AW39" s="724"/>
      <c r="AX39" s="724"/>
      <c r="AY39" s="725"/>
      <c r="AZ39" s="645">
        <v>18616</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722</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308776</v>
      </c>
      <c r="CS39" s="681"/>
      <c r="CT39" s="681"/>
      <c r="CU39" s="681"/>
      <c r="CV39" s="681"/>
      <c r="CW39" s="681"/>
      <c r="CX39" s="681"/>
      <c r="CY39" s="682"/>
      <c r="CZ39" s="650">
        <v>7.1</v>
      </c>
      <c r="DA39" s="679"/>
      <c r="DB39" s="679"/>
      <c r="DC39" s="683"/>
      <c r="DD39" s="654">
        <v>308150</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c r="B40" s="642" t="s">
        <v>344</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127</v>
      </c>
      <c r="AA40" s="648"/>
      <c r="AB40" s="648"/>
      <c r="AC40" s="648"/>
      <c r="AD40" s="649" t="s">
        <v>234</v>
      </c>
      <c r="AE40" s="649"/>
      <c r="AF40" s="649"/>
      <c r="AG40" s="649"/>
      <c r="AH40" s="649"/>
      <c r="AI40" s="649"/>
      <c r="AJ40" s="649"/>
      <c r="AK40" s="649"/>
      <c r="AL40" s="650" t="s">
        <v>127</v>
      </c>
      <c r="AM40" s="651"/>
      <c r="AN40" s="651"/>
      <c r="AO40" s="652"/>
      <c r="AQ40" s="723" t="s">
        <v>345</v>
      </c>
      <c r="AR40" s="724"/>
      <c r="AS40" s="724"/>
      <c r="AT40" s="724"/>
      <c r="AU40" s="724"/>
      <c r="AV40" s="724"/>
      <c r="AW40" s="724"/>
      <c r="AX40" s="724"/>
      <c r="AY40" s="725"/>
      <c r="AZ40" s="645" t="s">
        <v>127</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141</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25000</v>
      </c>
      <c r="CS40" s="646"/>
      <c r="CT40" s="646"/>
      <c r="CU40" s="646"/>
      <c r="CV40" s="646"/>
      <c r="CW40" s="646"/>
      <c r="CX40" s="646"/>
      <c r="CY40" s="647"/>
      <c r="CZ40" s="650">
        <v>0.6</v>
      </c>
      <c r="DA40" s="679"/>
      <c r="DB40" s="679"/>
      <c r="DC40" s="683"/>
      <c r="DD40" s="654" t="s">
        <v>234</v>
      </c>
      <c r="DE40" s="646"/>
      <c r="DF40" s="646"/>
      <c r="DG40" s="646"/>
      <c r="DH40" s="646"/>
      <c r="DI40" s="646"/>
      <c r="DJ40" s="646"/>
      <c r="DK40" s="647"/>
      <c r="DL40" s="654" t="s">
        <v>234</v>
      </c>
      <c r="DM40" s="646"/>
      <c r="DN40" s="646"/>
      <c r="DO40" s="646"/>
      <c r="DP40" s="646"/>
      <c r="DQ40" s="646"/>
      <c r="DR40" s="646"/>
      <c r="DS40" s="646"/>
      <c r="DT40" s="646"/>
      <c r="DU40" s="646"/>
      <c r="DV40" s="647"/>
      <c r="DW40" s="650" t="s">
        <v>127</v>
      </c>
      <c r="DX40" s="679"/>
      <c r="DY40" s="679"/>
      <c r="DZ40" s="679"/>
      <c r="EA40" s="679"/>
      <c r="EB40" s="679"/>
      <c r="EC40" s="680"/>
    </row>
    <row r="41" spans="2:133" ht="11.25" customHeight="1">
      <c r="B41" s="642" t="s">
        <v>349</v>
      </c>
      <c r="C41" s="643"/>
      <c r="D41" s="643"/>
      <c r="E41" s="643"/>
      <c r="F41" s="643"/>
      <c r="G41" s="643"/>
      <c r="H41" s="643"/>
      <c r="I41" s="643"/>
      <c r="J41" s="643"/>
      <c r="K41" s="643"/>
      <c r="L41" s="643"/>
      <c r="M41" s="643"/>
      <c r="N41" s="643"/>
      <c r="O41" s="643"/>
      <c r="P41" s="643"/>
      <c r="Q41" s="644"/>
      <c r="R41" s="645">
        <v>59600</v>
      </c>
      <c r="S41" s="646"/>
      <c r="T41" s="646"/>
      <c r="U41" s="646"/>
      <c r="V41" s="646"/>
      <c r="W41" s="646"/>
      <c r="X41" s="646"/>
      <c r="Y41" s="647"/>
      <c r="Z41" s="648">
        <v>1.3</v>
      </c>
      <c r="AA41" s="648"/>
      <c r="AB41" s="648"/>
      <c r="AC41" s="648"/>
      <c r="AD41" s="649" t="s">
        <v>127</v>
      </c>
      <c r="AE41" s="649"/>
      <c r="AF41" s="649"/>
      <c r="AG41" s="649"/>
      <c r="AH41" s="649"/>
      <c r="AI41" s="649"/>
      <c r="AJ41" s="649"/>
      <c r="AK41" s="649"/>
      <c r="AL41" s="650" t="s">
        <v>234</v>
      </c>
      <c r="AM41" s="651"/>
      <c r="AN41" s="651"/>
      <c r="AO41" s="652"/>
      <c r="AQ41" s="723" t="s">
        <v>350</v>
      </c>
      <c r="AR41" s="724"/>
      <c r="AS41" s="724"/>
      <c r="AT41" s="724"/>
      <c r="AU41" s="724"/>
      <c r="AV41" s="724"/>
      <c r="AW41" s="724"/>
      <c r="AX41" s="724"/>
      <c r="AY41" s="725"/>
      <c r="AZ41" s="645">
        <v>28446</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234</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127</v>
      </c>
      <c r="DA41" s="679"/>
      <c r="DB41" s="679"/>
      <c r="DC41" s="683"/>
      <c r="DD41" s="654" t="s">
        <v>234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353</v>
      </c>
      <c r="C42" s="696"/>
      <c r="D42" s="696"/>
      <c r="E42" s="696"/>
      <c r="F42" s="696"/>
      <c r="G42" s="696"/>
      <c r="H42" s="696"/>
      <c r="I42" s="696"/>
      <c r="J42" s="696"/>
      <c r="K42" s="696"/>
      <c r="L42" s="696"/>
      <c r="M42" s="696"/>
      <c r="N42" s="696"/>
      <c r="O42" s="696"/>
      <c r="P42" s="696"/>
      <c r="Q42" s="697"/>
      <c r="R42" s="730">
        <v>4476905</v>
      </c>
      <c r="S42" s="731"/>
      <c r="T42" s="731"/>
      <c r="U42" s="731"/>
      <c r="V42" s="731"/>
      <c r="W42" s="731"/>
      <c r="X42" s="731"/>
      <c r="Y42" s="739"/>
      <c r="Z42" s="740">
        <v>100</v>
      </c>
      <c r="AA42" s="740"/>
      <c r="AB42" s="740"/>
      <c r="AC42" s="740"/>
      <c r="AD42" s="741">
        <v>2146994</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115819</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372</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1125556</v>
      </c>
      <c r="CS42" s="646"/>
      <c r="CT42" s="646"/>
      <c r="CU42" s="646"/>
      <c r="CV42" s="646"/>
      <c r="CW42" s="646"/>
      <c r="CX42" s="646"/>
      <c r="CY42" s="647"/>
      <c r="CZ42" s="650">
        <v>26</v>
      </c>
      <c r="DA42" s="651"/>
      <c r="DB42" s="651"/>
      <c r="DC42" s="663"/>
      <c r="DD42" s="654">
        <v>184054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30662</v>
      </c>
      <c r="CS43" s="681"/>
      <c r="CT43" s="681"/>
      <c r="CU43" s="681"/>
      <c r="CV43" s="681"/>
      <c r="CW43" s="681"/>
      <c r="CX43" s="681"/>
      <c r="CY43" s="682"/>
      <c r="CZ43" s="650">
        <v>0.7</v>
      </c>
      <c r="DA43" s="679"/>
      <c r="DB43" s="679"/>
      <c r="DC43" s="683"/>
      <c r="DD43" s="654">
        <v>30662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305</v>
      </c>
      <c r="CE44" s="758"/>
      <c r="CF44" s="642" t="s">
        <v>358</v>
      </c>
      <c r="CG44" s="643"/>
      <c r="CH44" s="643"/>
      <c r="CI44" s="643"/>
      <c r="CJ44" s="643"/>
      <c r="CK44" s="643"/>
      <c r="CL44" s="643"/>
      <c r="CM44" s="643"/>
      <c r="CN44" s="643"/>
      <c r="CO44" s="643"/>
      <c r="CP44" s="643"/>
      <c r="CQ44" s="644"/>
      <c r="CR44" s="645">
        <v>661298</v>
      </c>
      <c r="CS44" s="646"/>
      <c r="CT44" s="646"/>
      <c r="CU44" s="646"/>
      <c r="CV44" s="646"/>
      <c r="CW44" s="646"/>
      <c r="CX44" s="646"/>
      <c r="CY44" s="647"/>
      <c r="CZ44" s="650">
        <v>15.2</v>
      </c>
      <c r="DA44" s="651"/>
      <c r="DB44" s="651"/>
      <c r="DC44" s="663"/>
      <c r="DD44" s="654">
        <v>132737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359</v>
      </c>
      <c r="CG45" s="643"/>
      <c r="CH45" s="643"/>
      <c r="CI45" s="643"/>
      <c r="CJ45" s="643"/>
      <c r="CK45" s="643"/>
      <c r="CL45" s="643"/>
      <c r="CM45" s="643"/>
      <c r="CN45" s="643"/>
      <c r="CO45" s="643"/>
      <c r="CP45" s="643"/>
      <c r="CQ45" s="644"/>
      <c r="CR45" s="645">
        <v>207373</v>
      </c>
      <c r="CS45" s="681"/>
      <c r="CT45" s="681"/>
      <c r="CU45" s="681"/>
      <c r="CV45" s="681"/>
      <c r="CW45" s="681"/>
      <c r="CX45" s="681"/>
      <c r="CY45" s="682"/>
      <c r="CZ45" s="650">
        <v>4.8</v>
      </c>
      <c r="DA45" s="679"/>
      <c r="DB45" s="679"/>
      <c r="DC45" s="683"/>
      <c r="DD45" s="654">
        <v>8220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430292</v>
      </c>
      <c r="CS46" s="646"/>
      <c r="CT46" s="646"/>
      <c r="CU46" s="646"/>
      <c r="CV46" s="646"/>
      <c r="CW46" s="646"/>
      <c r="CX46" s="646"/>
      <c r="CY46" s="647"/>
      <c r="CZ46" s="650">
        <v>9.9</v>
      </c>
      <c r="DA46" s="651"/>
      <c r="DB46" s="651"/>
      <c r="DC46" s="663"/>
      <c r="DD46" s="654">
        <v>119384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464258</v>
      </c>
      <c r="CS47" s="681"/>
      <c r="CT47" s="681"/>
      <c r="CU47" s="681"/>
      <c r="CV47" s="681"/>
      <c r="CW47" s="681"/>
      <c r="CX47" s="681"/>
      <c r="CY47" s="682"/>
      <c r="CZ47" s="650">
        <v>10.7</v>
      </c>
      <c r="DA47" s="679"/>
      <c r="DB47" s="679"/>
      <c r="DC47" s="683"/>
      <c r="DD47" s="654">
        <v>51317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364</v>
      </c>
      <c r="CD48" s="761"/>
      <c r="CE48" s="762"/>
      <c r="CF48" s="642" t="s">
        <v>365</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234</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366</v>
      </c>
      <c r="CE49" s="696"/>
      <c r="CF49" s="696"/>
      <c r="CG49" s="696"/>
      <c r="CH49" s="696"/>
      <c r="CI49" s="696"/>
      <c r="CJ49" s="696"/>
      <c r="CK49" s="696"/>
      <c r="CL49" s="696"/>
      <c r="CM49" s="696"/>
      <c r="CN49" s="696"/>
      <c r="CO49" s="696"/>
      <c r="CP49" s="696"/>
      <c r="CQ49" s="697"/>
      <c r="CR49" s="730">
        <v>4336735</v>
      </c>
      <c r="CS49" s="716"/>
      <c r="CT49" s="716"/>
      <c r="CU49" s="716"/>
      <c r="CV49" s="716"/>
      <c r="CW49" s="716"/>
      <c r="CX49" s="716"/>
      <c r="CY49" s="747"/>
      <c r="CZ49" s="742">
        <v>100</v>
      </c>
      <c r="DA49" s="748"/>
      <c r="DB49" s="748"/>
      <c r="DC49" s="749"/>
      <c r="DD49" s="750">
        <v>2672638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Z0yrUYFI0SxMoUKnToM3I+WIyPkth6kf18HhkEurc/0ilrFhnw03sh/x7LyPlYmVPrXZ4HGOAFnG66qppplyg==" saltValue="8X/jXXApbGfhEsPjBR8X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showGridLines="0" zoomScale="85" zoomScaleNormal="85"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389</v>
      </c>
      <c r="C7" s="778"/>
      <c r="D7" s="778"/>
      <c r="E7" s="778"/>
      <c r="F7" s="778"/>
      <c r="G7" s="778"/>
      <c r="H7" s="778"/>
      <c r="I7" s="778"/>
      <c r="J7" s="778"/>
      <c r="K7" s="778"/>
      <c r="L7" s="778"/>
      <c r="M7" s="778"/>
      <c r="N7" s="778"/>
      <c r="O7" s="778"/>
      <c r="P7" s="779"/>
      <c r="Q7" s="780">
        <v>4303</v>
      </c>
      <c r="R7" s="781"/>
      <c r="S7" s="781"/>
      <c r="T7" s="781"/>
      <c r="U7" s="781"/>
      <c r="V7" s="781">
        <v>4166</v>
      </c>
      <c r="W7" s="781"/>
      <c r="X7" s="781"/>
      <c r="Y7" s="781"/>
      <c r="Z7" s="781"/>
      <c r="AA7" s="781">
        <v>137</v>
      </c>
      <c r="AB7" s="781"/>
      <c r="AC7" s="781"/>
      <c r="AD7" s="781"/>
      <c r="AE7" s="782"/>
      <c r="AF7" s="783">
        <v>97</v>
      </c>
      <c r="AG7" s="784"/>
      <c r="AH7" s="784"/>
      <c r="AI7" s="784"/>
      <c r="AJ7" s="785"/>
      <c r="AK7" s="820">
        <v>193</v>
      </c>
      <c r="AL7" s="821"/>
      <c r="AM7" s="821"/>
      <c r="AN7" s="821"/>
      <c r="AO7" s="821"/>
      <c r="AP7" s="821">
        <v>4548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-1</v>
      </c>
      <c r="CI7" s="818"/>
      <c r="CJ7" s="818"/>
      <c r="CK7" s="818"/>
      <c r="CL7" s="819"/>
      <c r="CM7" s="817">
        <v>7</v>
      </c>
      <c r="CN7" s="818"/>
      <c r="CO7" s="818"/>
      <c r="CP7" s="818"/>
      <c r="CQ7" s="819"/>
      <c r="CR7" s="817">
        <v>13</v>
      </c>
      <c r="CS7" s="818"/>
      <c r="CT7" s="818"/>
      <c r="CU7" s="818"/>
      <c r="CV7" s="819"/>
      <c r="CW7" s="817" t="s">
        <v>600</v>
      </c>
      <c r="CX7" s="818"/>
      <c r="CY7" s="818"/>
      <c r="CZ7" s="818"/>
      <c r="DA7" s="819"/>
      <c r="DB7" s="817" t="s">
        <v>600</v>
      </c>
      <c r="DC7" s="818"/>
      <c r="DD7" s="818"/>
      <c r="DE7" s="818"/>
      <c r="DF7" s="819"/>
      <c r="DG7" s="817" t="s">
        <v>600</v>
      </c>
      <c r="DH7" s="818"/>
      <c r="DI7" s="818"/>
      <c r="DJ7" s="818"/>
      <c r="DK7" s="819"/>
      <c r="DL7" s="817" t="s">
        <v>600</v>
      </c>
      <c r="DM7" s="818"/>
      <c r="DN7" s="818"/>
      <c r="DO7" s="818"/>
      <c r="DP7" s="819"/>
      <c r="DQ7" s="817" t="s">
        <v>600</v>
      </c>
      <c r="DR7" s="818"/>
      <c r="DS7" s="818"/>
      <c r="DT7" s="818"/>
      <c r="DU7" s="819"/>
      <c r="DV7" s="798"/>
      <c r="DW7" s="799"/>
      <c r="DX7" s="799"/>
      <c r="DY7" s="799"/>
      <c r="DZ7" s="800"/>
      <c r="EA7" s="255"/>
    </row>
    <row r="8" spans="1:131" s="256" customFormat="1" ht="26.25" customHeight="1">
      <c r="A8" s="262">
        <v>2</v>
      </c>
      <c r="B8" s="801" t="s">
        <v>390</v>
      </c>
      <c r="C8" s="802"/>
      <c r="D8" s="802"/>
      <c r="E8" s="802"/>
      <c r="F8" s="802"/>
      <c r="G8" s="802"/>
      <c r="H8" s="802"/>
      <c r="I8" s="802"/>
      <c r="J8" s="802"/>
      <c r="K8" s="802"/>
      <c r="L8" s="802"/>
      <c r="M8" s="802"/>
      <c r="N8" s="802"/>
      <c r="O8" s="802"/>
      <c r="P8" s="803"/>
      <c r="Q8" s="804">
        <v>230</v>
      </c>
      <c r="R8" s="805"/>
      <c r="S8" s="805"/>
      <c r="T8" s="805"/>
      <c r="U8" s="805"/>
      <c r="V8" s="805">
        <v>227</v>
      </c>
      <c r="W8" s="805"/>
      <c r="X8" s="805"/>
      <c r="Y8" s="805"/>
      <c r="Z8" s="805"/>
      <c r="AA8" s="805">
        <v>3</v>
      </c>
      <c r="AB8" s="805"/>
      <c r="AC8" s="805"/>
      <c r="AD8" s="805"/>
      <c r="AE8" s="806"/>
      <c r="AF8" s="807">
        <v>3</v>
      </c>
      <c r="AG8" s="808"/>
      <c r="AH8" s="808"/>
      <c r="AI8" s="808"/>
      <c r="AJ8" s="809"/>
      <c r="AK8" s="810">
        <v>57</v>
      </c>
      <c r="AL8" s="811"/>
      <c r="AM8" s="811"/>
      <c r="AN8" s="811"/>
      <c r="AO8" s="811"/>
      <c r="AP8" s="811">
        <v>71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593</v>
      </c>
      <c r="BT8" s="815"/>
      <c r="BU8" s="815"/>
      <c r="BV8" s="815"/>
      <c r="BW8" s="815"/>
      <c r="BX8" s="815"/>
      <c r="BY8" s="815"/>
      <c r="BZ8" s="815"/>
      <c r="CA8" s="815"/>
      <c r="CB8" s="815"/>
      <c r="CC8" s="815"/>
      <c r="CD8" s="815"/>
      <c r="CE8" s="815"/>
      <c r="CF8" s="815"/>
      <c r="CG8" s="816"/>
      <c r="CH8" s="827">
        <v>-1</v>
      </c>
      <c r="CI8" s="828"/>
      <c r="CJ8" s="828"/>
      <c r="CK8" s="828"/>
      <c r="CL8" s="829"/>
      <c r="CM8" s="827">
        <v>81</v>
      </c>
      <c r="CN8" s="828"/>
      <c r="CO8" s="828"/>
      <c r="CP8" s="828"/>
      <c r="CQ8" s="829"/>
      <c r="CR8" s="827">
        <v>39</v>
      </c>
      <c r="CS8" s="828"/>
      <c r="CT8" s="828"/>
      <c r="CU8" s="828"/>
      <c r="CV8" s="829"/>
      <c r="CW8" s="827" t="s">
        <v>600</v>
      </c>
      <c r="CX8" s="828"/>
      <c r="CY8" s="828"/>
      <c r="CZ8" s="828"/>
      <c r="DA8" s="829"/>
      <c r="DB8" s="827">
        <v>25</v>
      </c>
      <c r="DC8" s="828"/>
      <c r="DD8" s="828"/>
      <c r="DE8" s="828"/>
      <c r="DF8" s="829"/>
      <c r="DG8" s="827" t="s">
        <v>600</v>
      </c>
      <c r="DH8" s="828"/>
      <c r="DI8" s="828"/>
      <c r="DJ8" s="828"/>
      <c r="DK8" s="829"/>
      <c r="DL8" s="827" t="s">
        <v>600</v>
      </c>
      <c r="DM8" s="828"/>
      <c r="DN8" s="828"/>
      <c r="DO8" s="828"/>
      <c r="DP8" s="829"/>
      <c r="DQ8" s="827" t="s">
        <v>600</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392</v>
      </c>
      <c r="B23" s="836" t="s">
        <v>393</v>
      </c>
      <c r="C23" s="837"/>
      <c r="D23" s="837"/>
      <c r="E23" s="837"/>
      <c r="F23" s="837"/>
      <c r="G23" s="837"/>
      <c r="H23" s="837"/>
      <c r="I23" s="837"/>
      <c r="J23" s="837"/>
      <c r="K23" s="837"/>
      <c r="L23" s="837"/>
      <c r="M23" s="837"/>
      <c r="N23" s="837"/>
      <c r="O23" s="837"/>
      <c r="P23" s="838"/>
      <c r="Q23" s="839">
        <v>4477</v>
      </c>
      <c r="R23" s="840"/>
      <c r="S23" s="840"/>
      <c r="T23" s="840"/>
      <c r="U23" s="840"/>
      <c r="V23" s="840">
        <v>4337</v>
      </c>
      <c r="W23" s="840"/>
      <c r="X23" s="840"/>
      <c r="Y23" s="840"/>
      <c r="Z23" s="840"/>
      <c r="AA23" s="840">
        <v>140</v>
      </c>
      <c r="AB23" s="840"/>
      <c r="AC23" s="840"/>
      <c r="AD23" s="840"/>
      <c r="AE23" s="841"/>
      <c r="AF23" s="842">
        <v>100</v>
      </c>
      <c r="AG23" s="840"/>
      <c r="AH23" s="840"/>
      <c r="AI23" s="840"/>
      <c r="AJ23" s="843"/>
      <c r="AK23" s="844"/>
      <c r="AL23" s="845"/>
      <c r="AM23" s="845"/>
      <c r="AN23" s="845"/>
      <c r="AO23" s="845"/>
      <c r="AP23" s="840">
        <v>4619</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405</v>
      </c>
      <c r="C28" s="778"/>
      <c r="D28" s="778"/>
      <c r="E28" s="778"/>
      <c r="F28" s="778"/>
      <c r="G28" s="778"/>
      <c r="H28" s="778"/>
      <c r="I28" s="778"/>
      <c r="J28" s="778"/>
      <c r="K28" s="778"/>
      <c r="L28" s="778"/>
      <c r="M28" s="778"/>
      <c r="N28" s="778"/>
      <c r="O28" s="778"/>
      <c r="P28" s="779"/>
      <c r="Q28" s="868">
        <v>436</v>
      </c>
      <c r="R28" s="869"/>
      <c r="S28" s="869"/>
      <c r="T28" s="869"/>
      <c r="U28" s="869"/>
      <c r="V28" s="869">
        <v>421</v>
      </c>
      <c r="W28" s="869"/>
      <c r="X28" s="869"/>
      <c r="Y28" s="869"/>
      <c r="Z28" s="869"/>
      <c r="AA28" s="869">
        <v>15</v>
      </c>
      <c r="AB28" s="869"/>
      <c r="AC28" s="869"/>
      <c r="AD28" s="869"/>
      <c r="AE28" s="870"/>
      <c r="AF28" s="871">
        <v>15</v>
      </c>
      <c r="AG28" s="869"/>
      <c r="AH28" s="869"/>
      <c r="AI28" s="869"/>
      <c r="AJ28" s="872"/>
      <c r="AK28" s="873">
        <v>24</v>
      </c>
      <c r="AL28" s="864"/>
      <c r="AM28" s="864"/>
      <c r="AN28" s="864"/>
      <c r="AO28" s="864"/>
      <c r="AP28" s="864" t="s">
        <v>599</v>
      </c>
      <c r="AQ28" s="864"/>
      <c r="AR28" s="864"/>
      <c r="AS28" s="864"/>
      <c r="AT28" s="864"/>
      <c r="AU28" s="864" t="s">
        <v>599</v>
      </c>
      <c r="AV28" s="864"/>
      <c r="AW28" s="864"/>
      <c r="AX28" s="864"/>
      <c r="AY28" s="864"/>
      <c r="AZ28" s="865" t="s">
        <v>599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406</v>
      </c>
      <c r="C29" s="802"/>
      <c r="D29" s="802"/>
      <c r="E29" s="802"/>
      <c r="F29" s="802"/>
      <c r="G29" s="802"/>
      <c r="H29" s="802"/>
      <c r="I29" s="802"/>
      <c r="J29" s="802"/>
      <c r="K29" s="802"/>
      <c r="L29" s="802"/>
      <c r="M29" s="802"/>
      <c r="N29" s="802"/>
      <c r="O29" s="802"/>
      <c r="P29" s="803"/>
      <c r="Q29" s="804">
        <v>458</v>
      </c>
      <c r="R29" s="805"/>
      <c r="S29" s="805"/>
      <c r="T29" s="805"/>
      <c r="U29" s="805"/>
      <c r="V29" s="805">
        <v>433</v>
      </c>
      <c r="W29" s="805"/>
      <c r="X29" s="805"/>
      <c r="Y29" s="805"/>
      <c r="Z29" s="805"/>
      <c r="AA29" s="805">
        <v>25</v>
      </c>
      <c r="AB29" s="805"/>
      <c r="AC29" s="805"/>
      <c r="AD29" s="805"/>
      <c r="AE29" s="806"/>
      <c r="AF29" s="807">
        <v>25</v>
      </c>
      <c r="AG29" s="808"/>
      <c r="AH29" s="808"/>
      <c r="AI29" s="808"/>
      <c r="AJ29" s="809"/>
      <c r="AK29" s="876">
        <v>63</v>
      </c>
      <c r="AL29" s="877"/>
      <c r="AM29" s="877"/>
      <c r="AN29" s="877"/>
      <c r="AO29" s="877"/>
      <c r="AP29" s="877" t="s">
        <v>599</v>
      </c>
      <c r="AQ29" s="877"/>
      <c r="AR29" s="877"/>
      <c r="AS29" s="877"/>
      <c r="AT29" s="877"/>
      <c r="AU29" s="877" t="s">
        <v>599</v>
      </c>
      <c r="AV29" s="877"/>
      <c r="AW29" s="877"/>
      <c r="AX29" s="877"/>
      <c r="AY29" s="877"/>
      <c r="AZ29" s="878" t="s">
        <v>599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41</v>
      </c>
      <c r="R30" s="805"/>
      <c r="S30" s="805"/>
      <c r="T30" s="805"/>
      <c r="U30" s="805"/>
      <c r="V30" s="805">
        <v>41</v>
      </c>
      <c r="W30" s="805"/>
      <c r="X30" s="805"/>
      <c r="Y30" s="805"/>
      <c r="Z30" s="805"/>
      <c r="AA30" s="805">
        <v>0</v>
      </c>
      <c r="AB30" s="805"/>
      <c r="AC30" s="805"/>
      <c r="AD30" s="805"/>
      <c r="AE30" s="806"/>
      <c r="AF30" s="807">
        <v>0</v>
      </c>
      <c r="AG30" s="808"/>
      <c r="AH30" s="808"/>
      <c r="AI30" s="808"/>
      <c r="AJ30" s="809"/>
      <c r="AK30" s="876">
        <v>10</v>
      </c>
      <c r="AL30" s="877"/>
      <c r="AM30" s="877"/>
      <c r="AN30" s="877"/>
      <c r="AO30" s="877"/>
      <c r="AP30" s="877" t="s">
        <v>599</v>
      </c>
      <c r="AQ30" s="877"/>
      <c r="AR30" s="877"/>
      <c r="AS30" s="877"/>
      <c r="AT30" s="877"/>
      <c r="AU30" s="877" t="s">
        <v>599</v>
      </c>
      <c r="AV30" s="877"/>
      <c r="AW30" s="877"/>
      <c r="AX30" s="877"/>
      <c r="AY30" s="877"/>
      <c r="AZ30" s="878" t="s">
        <v>599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274</v>
      </c>
      <c r="R31" s="805"/>
      <c r="S31" s="805"/>
      <c r="T31" s="805"/>
      <c r="U31" s="805"/>
      <c r="V31" s="805">
        <v>273</v>
      </c>
      <c r="W31" s="805"/>
      <c r="X31" s="805"/>
      <c r="Y31" s="805"/>
      <c r="Z31" s="805"/>
      <c r="AA31" s="805">
        <v>1</v>
      </c>
      <c r="AB31" s="805"/>
      <c r="AC31" s="805"/>
      <c r="AD31" s="805"/>
      <c r="AE31" s="806"/>
      <c r="AF31" s="807">
        <v>1</v>
      </c>
      <c r="AG31" s="808"/>
      <c r="AH31" s="808"/>
      <c r="AI31" s="808"/>
      <c r="AJ31" s="809"/>
      <c r="AK31" s="876">
        <v>60</v>
      </c>
      <c r="AL31" s="877"/>
      <c r="AM31" s="877"/>
      <c r="AN31" s="877"/>
      <c r="AO31" s="877"/>
      <c r="AP31" s="877">
        <v>680</v>
      </c>
      <c r="AQ31" s="877"/>
      <c r="AR31" s="877"/>
      <c r="AS31" s="877"/>
      <c r="AT31" s="877"/>
      <c r="AU31" s="877">
        <v>513</v>
      </c>
      <c r="AV31" s="877"/>
      <c r="AW31" s="877"/>
      <c r="AX31" s="877"/>
      <c r="AY31" s="877"/>
      <c r="AZ31" s="878" t="s">
        <v>600</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161</v>
      </c>
      <c r="R32" s="805"/>
      <c r="S32" s="805"/>
      <c r="T32" s="805"/>
      <c r="U32" s="805"/>
      <c r="V32" s="805">
        <v>160</v>
      </c>
      <c r="W32" s="805"/>
      <c r="X32" s="805"/>
      <c r="Y32" s="805"/>
      <c r="Z32" s="805"/>
      <c r="AA32" s="805">
        <v>1</v>
      </c>
      <c r="AB32" s="805"/>
      <c r="AC32" s="805"/>
      <c r="AD32" s="805"/>
      <c r="AE32" s="806"/>
      <c r="AF32" s="807">
        <v>1</v>
      </c>
      <c r="AG32" s="808"/>
      <c r="AH32" s="808"/>
      <c r="AI32" s="808"/>
      <c r="AJ32" s="809"/>
      <c r="AK32" s="876">
        <v>107</v>
      </c>
      <c r="AL32" s="877"/>
      <c r="AM32" s="877"/>
      <c r="AN32" s="877"/>
      <c r="AO32" s="877"/>
      <c r="AP32" s="877">
        <v>694</v>
      </c>
      <c r="AQ32" s="877"/>
      <c r="AR32" s="877"/>
      <c r="AS32" s="877"/>
      <c r="AT32" s="877"/>
      <c r="AU32" s="877">
        <v>694</v>
      </c>
      <c r="AV32" s="877"/>
      <c r="AW32" s="877"/>
      <c r="AX32" s="877"/>
      <c r="AY32" s="877"/>
      <c r="AZ32" s="878" t="s">
        <v>600</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411</v>
      </c>
      <c r="C33" s="802"/>
      <c r="D33" s="802"/>
      <c r="E33" s="802"/>
      <c r="F33" s="802"/>
      <c r="G33" s="802"/>
      <c r="H33" s="802"/>
      <c r="I33" s="802"/>
      <c r="J33" s="802"/>
      <c r="K33" s="802"/>
      <c r="L33" s="802"/>
      <c r="M33" s="802"/>
      <c r="N33" s="802"/>
      <c r="O33" s="802"/>
      <c r="P33" s="803"/>
      <c r="Q33" s="804">
        <v>28</v>
      </c>
      <c r="R33" s="805"/>
      <c r="S33" s="805"/>
      <c r="T33" s="805"/>
      <c r="U33" s="805"/>
      <c r="V33" s="805">
        <v>28</v>
      </c>
      <c r="W33" s="805"/>
      <c r="X33" s="805"/>
      <c r="Y33" s="805"/>
      <c r="Z33" s="805"/>
      <c r="AA33" s="805">
        <v>0</v>
      </c>
      <c r="AB33" s="805"/>
      <c r="AC33" s="805"/>
      <c r="AD33" s="805"/>
      <c r="AE33" s="806"/>
      <c r="AF33" s="807">
        <v>0</v>
      </c>
      <c r="AG33" s="808"/>
      <c r="AH33" s="808"/>
      <c r="AI33" s="808"/>
      <c r="AJ33" s="809"/>
      <c r="AK33" s="876">
        <v>7</v>
      </c>
      <c r="AL33" s="877"/>
      <c r="AM33" s="877"/>
      <c r="AN33" s="877"/>
      <c r="AO33" s="877"/>
      <c r="AP33" s="877">
        <v>36</v>
      </c>
      <c r="AQ33" s="877"/>
      <c r="AR33" s="877"/>
      <c r="AS33" s="877"/>
      <c r="AT33" s="877"/>
      <c r="AU33" s="877">
        <v>36</v>
      </c>
      <c r="AV33" s="877"/>
      <c r="AW33" s="877"/>
      <c r="AX33" s="877"/>
      <c r="AY33" s="877"/>
      <c r="AZ33" s="878" t="s">
        <v>600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412</v>
      </c>
      <c r="C34" s="802"/>
      <c r="D34" s="802"/>
      <c r="E34" s="802"/>
      <c r="F34" s="802"/>
      <c r="G34" s="802"/>
      <c r="H34" s="802"/>
      <c r="I34" s="802"/>
      <c r="J34" s="802"/>
      <c r="K34" s="802"/>
      <c r="L34" s="802"/>
      <c r="M34" s="802"/>
      <c r="N34" s="802"/>
      <c r="O34" s="802"/>
      <c r="P34" s="803"/>
      <c r="Q34" s="804">
        <v>112</v>
      </c>
      <c r="R34" s="805"/>
      <c r="S34" s="805"/>
      <c r="T34" s="805"/>
      <c r="U34" s="805"/>
      <c r="V34" s="805">
        <v>112</v>
      </c>
      <c r="W34" s="805"/>
      <c r="X34" s="805"/>
      <c r="Y34" s="805"/>
      <c r="Z34" s="805"/>
      <c r="AA34" s="805" t="s">
        <v>600</v>
      </c>
      <c r="AB34" s="805"/>
      <c r="AC34" s="805"/>
      <c r="AD34" s="805"/>
      <c r="AE34" s="806"/>
      <c r="AF34" s="807">
        <v>40</v>
      </c>
      <c r="AG34" s="808"/>
      <c r="AH34" s="808"/>
      <c r="AI34" s="808"/>
      <c r="AJ34" s="809"/>
      <c r="AK34" s="876">
        <v>19</v>
      </c>
      <c r="AL34" s="877"/>
      <c r="AM34" s="877"/>
      <c r="AN34" s="877"/>
      <c r="AO34" s="877"/>
      <c r="AP34" s="877" t="s">
        <v>600</v>
      </c>
      <c r="AQ34" s="877"/>
      <c r="AR34" s="877"/>
      <c r="AS34" s="877"/>
      <c r="AT34" s="877"/>
      <c r="AU34" s="877" t="s">
        <v>600</v>
      </c>
      <c r="AV34" s="877"/>
      <c r="AW34" s="877"/>
      <c r="AX34" s="877"/>
      <c r="AY34" s="877"/>
      <c r="AZ34" s="878" t="s">
        <v>600</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392</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82</v>
      </c>
      <c r="AG63" s="888"/>
      <c r="AH63" s="888"/>
      <c r="AI63" s="888"/>
      <c r="AJ63" s="889"/>
      <c r="AK63" s="890"/>
      <c r="AL63" s="885"/>
      <c r="AM63" s="885"/>
      <c r="AN63" s="885"/>
      <c r="AO63" s="885"/>
      <c r="AP63" s="888">
        <v>1411</v>
      </c>
      <c r="AQ63" s="888"/>
      <c r="AR63" s="888"/>
      <c r="AS63" s="888"/>
      <c r="AT63" s="888"/>
      <c r="AU63" s="888">
        <v>1243</v>
      </c>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399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1094</v>
      </c>
      <c r="R68" s="912"/>
      <c r="S68" s="912"/>
      <c r="T68" s="912"/>
      <c r="U68" s="912"/>
      <c r="V68" s="912">
        <v>1090</v>
      </c>
      <c r="W68" s="912"/>
      <c r="X68" s="912"/>
      <c r="Y68" s="912"/>
      <c r="Z68" s="912"/>
      <c r="AA68" s="912">
        <v>4</v>
      </c>
      <c r="AB68" s="912"/>
      <c r="AC68" s="912"/>
      <c r="AD68" s="912"/>
      <c r="AE68" s="912"/>
      <c r="AF68" s="912">
        <v>4</v>
      </c>
      <c r="AG68" s="912"/>
      <c r="AH68" s="912"/>
      <c r="AI68" s="912"/>
      <c r="AJ68" s="912"/>
      <c r="AK68" s="912" t="s">
        <v>600</v>
      </c>
      <c r="AL68" s="912"/>
      <c r="AM68" s="912"/>
      <c r="AN68" s="912"/>
      <c r="AO68" s="912"/>
      <c r="AP68" s="912" t="s">
        <v>600</v>
      </c>
      <c r="AQ68" s="912"/>
      <c r="AR68" s="912"/>
      <c r="AS68" s="912"/>
      <c r="AT68" s="912"/>
      <c r="AU68" s="912" t="s">
        <v>600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89</v>
      </c>
      <c r="R69" s="877"/>
      <c r="S69" s="877"/>
      <c r="T69" s="877"/>
      <c r="U69" s="877"/>
      <c r="V69" s="877">
        <v>73</v>
      </c>
      <c r="W69" s="877"/>
      <c r="X69" s="877"/>
      <c r="Y69" s="877"/>
      <c r="Z69" s="877"/>
      <c r="AA69" s="877">
        <v>15</v>
      </c>
      <c r="AB69" s="877"/>
      <c r="AC69" s="877"/>
      <c r="AD69" s="877"/>
      <c r="AE69" s="877"/>
      <c r="AF69" s="877">
        <v>15</v>
      </c>
      <c r="AG69" s="877"/>
      <c r="AH69" s="877"/>
      <c r="AI69" s="877"/>
      <c r="AJ69" s="877"/>
      <c r="AK69" s="877">
        <v>5</v>
      </c>
      <c r="AL69" s="877"/>
      <c r="AM69" s="877"/>
      <c r="AN69" s="877"/>
      <c r="AO69" s="877"/>
      <c r="AP69" s="877" t="s">
        <v>600</v>
      </c>
      <c r="AQ69" s="877"/>
      <c r="AR69" s="877"/>
      <c r="AS69" s="877"/>
      <c r="AT69" s="877"/>
      <c r="AU69" s="877" t="s">
        <v>600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7112</v>
      </c>
      <c r="R70" s="877"/>
      <c r="S70" s="877"/>
      <c r="T70" s="877"/>
      <c r="U70" s="877"/>
      <c r="V70" s="877">
        <v>6945</v>
      </c>
      <c r="W70" s="877"/>
      <c r="X70" s="877"/>
      <c r="Y70" s="877"/>
      <c r="Z70" s="877"/>
      <c r="AA70" s="877">
        <v>167</v>
      </c>
      <c r="AB70" s="877"/>
      <c r="AC70" s="877"/>
      <c r="AD70" s="877"/>
      <c r="AE70" s="877"/>
      <c r="AF70" s="877">
        <v>167</v>
      </c>
      <c r="AG70" s="877"/>
      <c r="AH70" s="877"/>
      <c r="AI70" s="877"/>
      <c r="AJ70" s="877"/>
      <c r="AK70" s="877" t="s">
        <v>600</v>
      </c>
      <c r="AL70" s="877"/>
      <c r="AM70" s="877"/>
      <c r="AN70" s="877"/>
      <c r="AO70" s="877"/>
      <c r="AP70" s="877" t="s">
        <v>600</v>
      </c>
      <c r="AQ70" s="877"/>
      <c r="AR70" s="877"/>
      <c r="AS70" s="877"/>
      <c r="AT70" s="877"/>
      <c r="AU70" s="877" t="s">
        <v>600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33</v>
      </c>
      <c r="R71" s="877"/>
      <c r="S71" s="877"/>
      <c r="T71" s="877"/>
      <c r="U71" s="877"/>
      <c r="V71" s="877">
        <v>30</v>
      </c>
      <c r="W71" s="877"/>
      <c r="X71" s="877"/>
      <c r="Y71" s="877"/>
      <c r="Z71" s="877"/>
      <c r="AA71" s="877">
        <v>3</v>
      </c>
      <c r="AB71" s="877"/>
      <c r="AC71" s="877"/>
      <c r="AD71" s="877"/>
      <c r="AE71" s="877"/>
      <c r="AF71" s="877">
        <v>3</v>
      </c>
      <c r="AG71" s="877"/>
      <c r="AH71" s="877"/>
      <c r="AI71" s="877"/>
      <c r="AJ71" s="877"/>
      <c r="AK71" s="877">
        <v>8</v>
      </c>
      <c r="AL71" s="877"/>
      <c r="AM71" s="877"/>
      <c r="AN71" s="877"/>
      <c r="AO71" s="877"/>
      <c r="AP71" s="877" t="s">
        <v>600</v>
      </c>
      <c r="AQ71" s="877"/>
      <c r="AR71" s="877"/>
      <c r="AS71" s="877"/>
      <c r="AT71" s="877"/>
      <c r="AU71" s="877" t="s">
        <v>600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589</v>
      </c>
      <c r="C72" s="920"/>
      <c r="D72" s="920"/>
      <c r="E72" s="920"/>
      <c r="F72" s="920"/>
      <c r="G72" s="920"/>
      <c r="H72" s="920"/>
      <c r="I72" s="920"/>
      <c r="J72" s="920"/>
      <c r="K72" s="920"/>
      <c r="L72" s="920"/>
      <c r="M72" s="920"/>
      <c r="N72" s="920"/>
      <c r="O72" s="920"/>
      <c r="P72" s="921"/>
      <c r="Q72" s="922">
        <v>2901</v>
      </c>
      <c r="R72" s="877"/>
      <c r="S72" s="877"/>
      <c r="T72" s="877"/>
      <c r="U72" s="877"/>
      <c r="V72" s="877">
        <v>2795</v>
      </c>
      <c r="W72" s="877"/>
      <c r="X72" s="877"/>
      <c r="Y72" s="877"/>
      <c r="Z72" s="877"/>
      <c r="AA72" s="877">
        <v>106</v>
      </c>
      <c r="AB72" s="877"/>
      <c r="AC72" s="877"/>
      <c r="AD72" s="877"/>
      <c r="AE72" s="877"/>
      <c r="AF72" s="877">
        <v>106</v>
      </c>
      <c r="AG72" s="877"/>
      <c r="AH72" s="877"/>
      <c r="AI72" s="877"/>
      <c r="AJ72" s="877"/>
      <c r="AK72" s="877">
        <v>8</v>
      </c>
      <c r="AL72" s="877"/>
      <c r="AM72" s="877"/>
      <c r="AN72" s="877"/>
      <c r="AO72" s="877"/>
      <c r="AP72" s="877">
        <v>1023</v>
      </c>
      <c r="AQ72" s="877"/>
      <c r="AR72" s="877"/>
      <c r="AS72" s="877"/>
      <c r="AT72" s="877"/>
      <c r="AU72" s="877">
        <v>17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590</v>
      </c>
      <c r="C73" s="920"/>
      <c r="D73" s="920"/>
      <c r="E73" s="920"/>
      <c r="F73" s="920"/>
      <c r="G73" s="920"/>
      <c r="H73" s="920"/>
      <c r="I73" s="920"/>
      <c r="J73" s="920"/>
      <c r="K73" s="920"/>
      <c r="L73" s="920"/>
      <c r="M73" s="920"/>
      <c r="N73" s="920"/>
      <c r="O73" s="920"/>
      <c r="P73" s="921"/>
      <c r="Q73" s="922">
        <v>591</v>
      </c>
      <c r="R73" s="877"/>
      <c r="S73" s="877"/>
      <c r="T73" s="877"/>
      <c r="U73" s="877"/>
      <c r="V73" s="877">
        <v>542</v>
      </c>
      <c r="W73" s="877"/>
      <c r="X73" s="877"/>
      <c r="Y73" s="877"/>
      <c r="Z73" s="877"/>
      <c r="AA73" s="877">
        <v>49</v>
      </c>
      <c r="AB73" s="877"/>
      <c r="AC73" s="877"/>
      <c r="AD73" s="877"/>
      <c r="AE73" s="877"/>
      <c r="AF73" s="877">
        <v>49</v>
      </c>
      <c r="AG73" s="877"/>
      <c r="AH73" s="877"/>
      <c r="AI73" s="877"/>
      <c r="AJ73" s="877"/>
      <c r="AK73" s="877" t="s">
        <v>600</v>
      </c>
      <c r="AL73" s="877"/>
      <c r="AM73" s="877"/>
      <c r="AN73" s="877"/>
      <c r="AO73" s="877"/>
      <c r="AP73" s="877" t="s">
        <v>600</v>
      </c>
      <c r="AQ73" s="877"/>
      <c r="AR73" s="877"/>
      <c r="AS73" s="877"/>
      <c r="AT73" s="877"/>
      <c r="AU73" s="877" t="s">
        <v>600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591</v>
      </c>
      <c r="C74" s="920"/>
      <c r="D74" s="920"/>
      <c r="E74" s="920"/>
      <c r="F74" s="920"/>
      <c r="G74" s="920"/>
      <c r="H74" s="920"/>
      <c r="I74" s="920"/>
      <c r="J74" s="920"/>
      <c r="K74" s="920"/>
      <c r="L74" s="920"/>
      <c r="M74" s="920"/>
      <c r="N74" s="920"/>
      <c r="O74" s="920"/>
      <c r="P74" s="921"/>
      <c r="Q74" s="922">
        <v>159720</v>
      </c>
      <c r="R74" s="877"/>
      <c r="S74" s="877"/>
      <c r="T74" s="877"/>
      <c r="U74" s="877"/>
      <c r="V74" s="877">
        <v>156204</v>
      </c>
      <c r="W74" s="877"/>
      <c r="X74" s="877"/>
      <c r="Y74" s="877"/>
      <c r="Z74" s="877"/>
      <c r="AA74" s="877">
        <v>3516</v>
      </c>
      <c r="AB74" s="877"/>
      <c r="AC74" s="877"/>
      <c r="AD74" s="877"/>
      <c r="AE74" s="877"/>
      <c r="AF74" s="877">
        <v>3516</v>
      </c>
      <c r="AG74" s="877"/>
      <c r="AH74" s="877"/>
      <c r="AI74" s="877"/>
      <c r="AJ74" s="877"/>
      <c r="AK74" s="877">
        <v>2022</v>
      </c>
      <c r="AL74" s="877"/>
      <c r="AM74" s="877"/>
      <c r="AN74" s="877"/>
      <c r="AO74" s="877"/>
      <c r="AP74" s="877" t="s">
        <v>600</v>
      </c>
      <c r="AQ74" s="877"/>
      <c r="AR74" s="877"/>
      <c r="AS74" s="877"/>
      <c r="AT74" s="877"/>
      <c r="AU74" s="877" t="s">
        <v>600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392</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3860</v>
      </c>
      <c r="AG88" s="888"/>
      <c r="AH88" s="888"/>
      <c r="AI88" s="888"/>
      <c r="AJ88" s="888"/>
      <c r="AK88" s="885"/>
      <c r="AL88" s="885"/>
      <c r="AM88" s="885"/>
      <c r="AN88" s="885"/>
      <c r="AO88" s="885"/>
      <c r="AP88" s="888">
        <v>1023</v>
      </c>
      <c r="AQ88" s="888"/>
      <c r="AR88" s="888"/>
      <c r="AS88" s="888"/>
      <c r="AT88" s="888"/>
      <c r="AU88" s="888">
        <v>17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52</v>
      </c>
      <c r="CS102" s="896"/>
      <c r="CT102" s="896"/>
      <c r="CU102" s="896"/>
      <c r="CV102" s="939"/>
      <c r="CW102" s="938" t="s">
        <v>600</v>
      </c>
      <c r="CX102" s="896"/>
      <c r="CY102" s="896"/>
      <c r="CZ102" s="896"/>
      <c r="DA102" s="939"/>
      <c r="DB102" s="938">
        <v>25</v>
      </c>
      <c r="DC102" s="896"/>
      <c r="DD102" s="896"/>
      <c r="DE102" s="896"/>
      <c r="DF102" s="939"/>
      <c r="DG102" s="938" t="s">
        <v>600</v>
      </c>
      <c r="DH102" s="896"/>
      <c r="DI102" s="896"/>
      <c r="DJ102" s="896"/>
      <c r="DK102" s="939"/>
      <c r="DL102" s="938" t="s">
        <v>600</v>
      </c>
      <c r="DM102" s="896"/>
      <c r="DN102" s="896"/>
      <c r="DO102" s="896"/>
      <c r="DP102" s="939"/>
      <c r="DQ102" s="938" t="s">
        <v>600</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309</v>
      </c>
      <c r="AG109" s="941"/>
      <c r="AH109" s="941"/>
      <c r="AI109" s="941"/>
      <c r="AJ109" s="942"/>
      <c r="AK109" s="940" t="s">
        <v>308</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309</v>
      </c>
      <c r="BW109" s="941"/>
      <c r="BX109" s="941"/>
      <c r="BY109" s="941"/>
      <c r="BZ109" s="942"/>
      <c r="CA109" s="940" t="s">
        <v>308</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309</v>
      </c>
      <c r="DM109" s="941"/>
      <c r="DN109" s="941"/>
      <c r="DO109" s="941"/>
      <c r="DP109" s="942"/>
      <c r="DQ109" s="940" t="s">
        <v>308</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422685</v>
      </c>
      <c r="AB110" s="948"/>
      <c r="AC110" s="948"/>
      <c r="AD110" s="948"/>
      <c r="AE110" s="949"/>
      <c r="AF110" s="950">
        <v>416983</v>
      </c>
      <c r="AG110" s="948"/>
      <c r="AH110" s="948"/>
      <c r="AI110" s="948"/>
      <c r="AJ110" s="949"/>
      <c r="AK110" s="950">
        <v>440029</v>
      </c>
      <c r="AL110" s="948"/>
      <c r="AM110" s="948"/>
      <c r="AN110" s="948"/>
      <c r="AO110" s="949"/>
      <c r="AP110" s="951">
        <v>25.4</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4468721</v>
      </c>
      <c r="BR110" s="983"/>
      <c r="BS110" s="983"/>
      <c r="BT110" s="983"/>
      <c r="BU110" s="983"/>
      <c r="BV110" s="983">
        <v>4519201</v>
      </c>
      <c r="BW110" s="983"/>
      <c r="BX110" s="983"/>
      <c r="BY110" s="983"/>
      <c r="BZ110" s="983"/>
      <c r="CA110" s="983">
        <v>4618897</v>
      </c>
      <c r="CB110" s="983"/>
      <c r="CC110" s="983"/>
      <c r="CD110" s="983"/>
      <c r="CE110" s="983"/>
      <c r="CF110" s="997">
        <v>266.8</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441</v>
      </c>
      <c r="DM110" s="983"/>
      <c r="DN110" s="983"/>
      <c r="DO110" s="983"/>
      <c r="DP110" s="983"/>
      <c r="DQ110" s="983" t="s">
        <v>442</v>
      </c>
      <c r="DR110" s="983"/>
      <c r="DS110" s="983"/>
      <c r="DT110" s="983"/>
      <c r="DU110" s="983"/>
      <c r="DV110" s="984" t="s">
        <v>440</v>
      </c>
      <c r="DW110" s="984"/>
      <c r="DX110" s="984"/>
      <c r="DY110" s="984"/>
      <c r="DZ110" s="985"/>
    </row>
    <row r="111" spans="1:131" s="247" customFormat="1" ht="26.25" customHeight="1">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440</v>
      </c>
      <c r="AG111" s="990"/>
      <c r="AH111" s="990"/>
      <c r="AI111" s="990"/>
      <c r="AJ111" s="991"/>
      <c r="AK111" s="992" t="s">
        <v>444</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15436</v>
      </c>
      <c r="BR111" s="976"/>
      <c r="BS111" s="976"/>
      <c r="BT111" s="976"/>
      <c r="BU111" s="976"/>
      <c r="BV111" s="976">
        <v>6531</v>
      </c>
      <c r="BW111" s="976"/>
      <c r="BX111" s="976"/>
      <c r="BY111" s="976"/>
      <c r="BZ111" s="976"/>
      <c r="CA111" s="976">
        <v>5187</v>
      </c>
      <c r="CB111" s="976"/>
      <c r="CC111" s="976"/>
      <c r="CD111" s="976"/>
      <c r="CE111" s="976"/>
      <c r="CF111" s="970">
        <v>0.3</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440</v>
      </c>
      <c r="DH111" s="976"/>
      <c r="DI111" s="976"/>
      <c r="DJ111" s="976"/>
      <c r="DK111" s="976"/>
      <c r="DL111" s="976" t="s">
        <v>127</v>
      </c>
      <c r="DM111" s="976"/>
      <c r="DN111" s="976"/>
      <c r="DO111" s="976"/>
      <c r="DP111" s="976"/>
      <c r="DQ111" s="976" t="s">
        <v>448</v>
      </c>
      <c r="DR111" s="976"/>
      <c r="DS111" s="976"/>
      <c r="DT111" s="976"/>
      <c r="DU111" s="976"/>
      <c r="DV111" s="977" t="s">
        <v>441</v>
      </c>
      <c r="DW111" s="977"/>
      <c r="DX111" s="977"/>
      <c r="DY111" s="977"/>
      <c r="DZ111" s="978"/>
    </row>
    <row r="112" spans="1:131" s="247" customFormat="1" ht="26.25" customHeight="1">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445</v>
      </c>
      <c r="AG112" s="1015"/>
      <c r="AH112" s="1015"/>
      <c r="AI112" s="1015"/>
      <c r="AJ112" s="1016"/>
      <c r="AK112" s="1017" t="s">
        <v>440</v>
      </c>
      <c r="AL112" s="1015"/>
      <c r="AM112" s="1015"/>
      <c r="AN112" s="1015"/>
      <c r="AO112" s="1016"/>
      <c r="AP112" s="1018" t="s">
        <v>451</v>
      </c>
      <c r="AQ112" s="1019"/>
      <c r="AR112" s="1019"/>
      <c r="AS112" s="1019"/>
      <c r="AT112" s="1020"/>
      <c r="AU112" s="956"/>
      <c r="AV112" s="957"/>
      <c r="AW112" s="957"/>
      <c r="AX112" s="957"/>
      <c r="AY112" s="957"/>
      <c r="AZ112" s="1005" t="s">
        <v>452</v>
      </c>
      <c r="BA112" s="1006"/>
      <c r="BB112" s="1006"/>
      <c r="BC112" s="1006"/>
      <c r="BD112" s="1006"/>
      <c r="BE112" s="1006"/>
      <c r="BF112" s="1006"/>
      <c r="BG112" s="1006"/>
      <c r="BH112" s="1006"/>
      <c r="BI112" s="1006"/>
      <c r="BJ112" s="1006"/>
      <c r="BK112" s="1006"/>
      <c r="BL112" s="1006"/>
      <c r="BM112" s="1006"/>
      <c r="BN112" s="1006"/>
      <c r="BO112" s="1006"/>
      <c r="BP112" s="1007"/>
      <c r="BQ112" s="975">
        <v>1267587</v>
      </c>
      <c r="BR112" s="976"/>
      <c r="BS112" s="976"/>
      <c r="BT112" s="976"/>
      <c r="BU112" s="976"/>
      <c r="BV112" s="976">
        <v>1284991</v>
      </c>
      <c r="BW112" s="976"/>
      <c r="BX112" s="976"/>
      <c r="BY112" s="976"/>
      <c r="BZ112" s="976"/>
      <c r="CA112" s="976">
        <v>1243142</v>
      </c>
      <c r="CB112" s="976"/>
      <c r="CC112" s="976"/>
      <c r="CD112" s="976"/>
      <c r="CE112" s="976"/>
      <c r="CF112" s="970">
        <v>71.8</v>
      </c>
      <c r="CG112" s="971"/>
      <c r="CH112" s="971"/>
      <c r="CI112" s="971"/>
      <c r="CJ112" s="971"/>
      <c r="CK112" s="1001"/>
      <c r="CL112" s="1002"/>
      <c r="CM112" s="972" t="s">
        <v>453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441</v>
      </c>
      <c r="DH112" s="976"/>
      <c r="DI112" s="976"/>
      <c r="DJ112" s="976"/>
      <c r="DK112" s="976"/>
      <c r="DL112" s="976" t="s">
        <v>451</v>
      </c>
      <c r="DM112" s="976"/>
      <c r="DN112" s="976"/>
      <c r="DO112" s="976"/>
      <c r="DP112" s="976"/>
      <c r="DQ112" s="976" t="s">
        <v>127</v>
      </c>
      <c r="DR112" s="976"/>
      <c r="DS112" s="976"/>
      <c r="DT112" s="976"/>
      <c r="DU112" s="976"/>
      <c r="DV112" s="977" t="s">
        <v>441</v>
      </c>
      <c r="DW112" s="977"/>
      <c r="DX112" s="977"/>
      <c r="DY112" s="977"/>
      <c r="DZ112" s="978"/>
    </row>
    <row r="113" spans="1:130" s="247" customFormat="1" ht="26.25" customHeight="1">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123300</v>
      </c>
      <c r="AB113" s="990"/>
      <c r="AC113" s="990"/>
      <c r="AD113" s="990"/>
      <c r="AE113" s="991"/>
      <c r="AF113" s="992">
        <v>120237</v>
      </c>
      <c r="AG113" s="990"/>
      <c r="AH113" s="990"/>
      <c r="AI113" s="990"/>
      <c r="AJ113" s="991"/>
      <c r="AK113" s="992">
        <v>119504</v>
      </c>
      <c r="AL113" s="990"/>
      <c r="AM113" s="990"/>
      <c r="AN113" s="990"/>
      <c r="AO113" s="991"/>
      <c r="AP113" s="993">
        <v>6.9</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v>50375</v>
      </c>
      <c r="BR113" s="976"/>
      <c r="BS113" s="976"/>
      <c r="BT113" s="976"/>
      <c r="BU113" s="976"/>
      <c r="BV113" s="976">
        <v>40395</v>
      </c>
      <c r="BW113" s="976"/>
      <c r="BX113" s="976"/>
      <c r="BY113" s="976"/>
      <c r="BZ113" s="976"/>
      <c r="CA113" s="976">
        <v>16828</v>
      </c>
      <c r="CB113" s="976"/>
      <c r="CC113" s="976"/>
      <c r="CD113" s="976"/>
      <c r="CE113" s="976"/>
      <c r="CF113" s="970">
        <v>1</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127</v>
      </c>
      <c r="DH113" s="1015"/>
      <c r="DI113" s="1015"/>
      <c r="DJ113" s="1015"/>
      <c r="DK113" s="1016"/>
      <c r="DL113" s="1017" t="s">
        <v>440</v>
      </c>
      <c r="DM113" s="1015"/>
      <c r="DN113" s="1015"/>
      <c r="DO113" s="1015"/>
      <c r="DP113" s="1016"/>
      <c r="DQ113" s="1017" t="s">
        <v>127</v>
      </c>
      <c r="DR113" s="1015"/>
      <c r="DS113" s="1015"/>
      <c r="DT113" s="1015"/>
      <c r="DU113" s="1016"/>
      <c r="DV113" s="1018" t="s">
        <v>451</v>
      </c>
      <c r="DW113" s="1019"/>
      <c r="DX113" s="1019"/>
      <c r="DY113" s="1019"/>
      <c r="DZ113" s="1020"/>
    </row>
    <row r="114" spans="1:130" s="247" customFormat="1" ht="26.25" customHeight="1">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26839</v>
      </c>
      <c r="AB114" s="1015"/>
      <c r="AC114" s="1015"/>
      <c r="AD114" s="1015"/>
      <c r="AE114" s="1016"/>
      <c r="AF114" s="1017">
        <v>22788</v>
      </c>
      <c r="AG114" s="1015"/>
      <c r="AH114" s="1015"/>
      <c r="AI114" s="1015"/>
      <c r="AJ114" s="1016"/>
      <c r="AK114" s="1017">
        <v>24319</v>
      </c>
      <c r="AL114" s="1015"/>
      <c r="AM114" s="1015"/>
      <c r="AN114" s="1015"/>
      <c r="AO114" s="1016"/>
      <c r="AP114" s="1018">
        <v>1.4</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201781</v>
      </c>
      <c r="BR114" s="976"/>
      <c r="BS114" s="976"/>
      <c r="BT114" s="976"/>
      <c r="BU114" s="976"/>
      <c r="BV114" s="976">
        <v>205761</v>
      </c>
      <c r="BW114" s="976"/>
      <c r="BX114" s="976"/>
      <c r="BY114" s="976"/>
      <c r="BZ114" s="976"/>
      <c r="CA114" s="976">
        <v>152341</v>
      </c>
      <c r="CB114" s="976"/>
      <c r="CC114" s="976"/>
      <c r="CD114" s="976"/>
      <c r="CE114" s="976"/>
      <c r="CF114" s="970">
        <v>8.8000000000000007</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451</v>
      </c>
      <c r="DH114" s="1015"/>
      <c r="DI114" s="1015"/>
      <c r="DJ114" s="1015"/>
      <c r="DK114" s="1016"/>
      <c r="DL114" s="1017" t="s">
        <v>127</v>
      </c>
      <c r="DM114" s="1015"/>
      <c r="DN114" s="1015"/>
      <c r="DO114" s="1015"/>
      <c r="DP114" s="1016"/>
      <c r="DQ114" s="1017" t="s">
        <v>440</v>
      </c>
      <c r="DR114" s="1015"/>
      <c r="DS114" s="1015"/>
      <c r="DT114" s="1015"/>
      <c r="DU114" s="1016"/>
      <c r="DV114" s="1018" t="s">
        <v>445</v>
      </c>
      <c r="DW114" s="1019"/>
      <c r="DX114" s="1019"/>
      <c r="DY114" s="1019"/>
      <c r="DZ114" s="1020"/>
    </row>
    <row r="115" spans="1:130" s="247" customFormat="1" ht="26.25" customHeight="1">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8964</v>
      </c>
      <c r="AB115" s="990"/>
      <c r="AC115" s="990"/>
      <c r="AD115" s="990"/>
      <c r="AE115" s="991"/>
      <c r="AF115" s="992">
        <v>8904</v>
      </c>
      <c r="AG115" s="990"/>
      <c r="AH115" s="990"/>
      <c r="AI115" s="990"/>
      <c r="AJ115" s="991"/>
      <c r="AK115" s="992">
        <v>1344</v>
      </c>
      <c r="AL115" s="990"/>
      <c r="AM115" s="990"/>
      <c r="AN115" s="990"/>
      <c r="AO115" s="991"/>
      <c r="AP115" s="993">
        <v>0.1</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448</v>
      </c>
      <c r="BR115" s="976"/>
      <c r="BS115" s="976"/>
      <c r="BT115" s="976"/>
      <c r="BU115" s="976"/>
      <c r="BV115" s="976" t="s">
        <v>127</v>
      </c>
      <c r="BW115" s="976"/>
      <c r="BX115" s="976"/>
      <c r="BY115" s="976"/>
      <c r="BZ115" s="976"/>
      <c r="CA115" s="976" t="s">
        <v>127</v>
      </c>
      <c r="CB115" s="976"/>
      <c r="CC115" s="976"/>
      <c r="CD115" s="976"/>
      <c r="CE115" s="976"/>
      <c r="CF115" s="970" t="s">
        <v>440</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440</v>
      </c>
      <c r="DH115" s="1015"/>
      <c r="DI115" s="1015"/>
      <c r="DJ115" s="1015"/>
      <c r="DK115" s="1016"/>
      <c r="DL115" s="1017" t="s">
        <v>440</v>
      </c>
      <c r="DM115" s="1015"/>
      <c r="DN115" s="1015"/>
      <c r="DO115" s="1015"/>
      <c r="DP115" s="1016"/>
      <c r="DQ115" s="1017" t="s">
        <v>440</v>
      </c>
      <c r="DR115" s="1015"/>
      <c r="DS115" s="1015"/>
      <c r="DT115" s="1015"/>
      <c r="DU115" s="1016"/>
      <c r="DV115" s="1018" t="s">
        <v>445</v>
      </c>
      <c r="DW115" s="1019"/>
      <c r="DX115" s="1019"/>
      <c r="DY115" s="1019"/>
      <c r="DZ115" s="1020"/>
    </row>
    <row r="116" spans="1:130" s="247" customFormat="1" ht="26.25" customHeight="1">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451</v>
      </c>
      <c r="AB116" s="1015"/>
      <c r="AC116" s="1015"/>
      <c r="AD116" s="1015"/>
      <c r="AE116" s="1016"/>
      <c r="AF116" s="1017" t="s">
        <v>440</v>
      </c>
      <c r="AG116" s="1015"/>
      <c r="AH116" s="1015"/>
      <c r="AI116" s="1015"/>
      <c r="AJ116" s="1016"/>
      <c r="AK116" s="1017" t="s">
        <v>440</v>
      </c>
      <c r="AL116" s="1015"/>
      <c r="AM116" s="1015"/>
      <c r="AN116" s="1015"/>
      <c r="AO116" s="1016"/>
      <c r="AP116" s="1018" t="s">
        <v>440</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444</v>
      </c>
      <c r="BW116" s="976"/>
      <c r="BX116" s="976"/>
      <c r="BY116" s="976"/>
      <c r="BZ116" s="976"/>
      <c r="CA116" s="976" t="s">
        <v>440</v>
      </c>
      <c r="CB116" s="976"/>
      <c r="CC116" s="976"/>
      <c r="CD116" s="976"/>
      <c r="CE116" s="976"/>
      <c r="CF116" s="970" t="s">
        <v>445</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15436</v>
      </c>
      <c r="DH116" s="1015"/>
      <c r="DI116" s="1015"/>
      <c r="DJ116" s="1015"/>
      <c r="DK116" s="1016"/>
      <c r="DL116" s="1017">
        <v>6531</v>
      </c>
      <c r="DM116" s="1015"/>
      <c r="DN116" s="1015"/>
      <c r="DO116" s="1015"/>
      <c r="DP116" s="1016"/>
      <c r="DQ116" s="1017">
        <v>5187</v>
      </c>
      <c r="DR116" s="1015"/>
      <c r="DS116" s="1015"/>
      <c r="DT116" s="1015"/>
      <c r="DU116" s="1016"/>
      <c r="DV116" s="1018">
        <v>0.3</v>
      </c>
      <c r="DW116" s="1019"/>
      <c r="DX116" s="1019"/>
      <c r="DY116" s="1019"/>
      <c r="DZ116" s="1020"/>
    </row>
    <row r="117" spans="1:130" s="247"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581788</v>
      </c>
      <c r="AB117" s="1033"/>
      <c r="AC117" s="1033"/>
      <c r="AD117" s="1033"/>
      <c r="AE117" s="1034"/>
      <c r="AF117" s="1035">
        <v>568912</v>
      </c>
      <c r="AG117" s="1033"/>
      <c r="AH117" s="1033"/>
      <c r="AI117" s="1033"/>
      <c r="AJ117" s="1034"/>
      <c r="AK117" s="1035">
        <v>585196</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441</v>
      </c>
      <c r="BR117" s="976"/>
      <c r="BS117" s="976"/>
      <c r="BT117" s="976"/>
      <c r="BU117" s="976"/>
      <c r="BV117" s="976" t="s">
        <v>448</v>
      </c>
      <c r="BW117" s="976"/>
      <c r="BX117" s="976"/>
      <c r="BY117" s="976"/>
      <c r="BZ117" s="976"/>
      <c r="CA117" s="976" t="s">
        <v>441</v>
      </c>
      <c r="CB117" s="976"/>
      <c r="CC117" s="976"/>
      <c r="CD117" s="976"/>
      <c r="CE117" s="976"/>
      <c r="CF117" s="970" t="s">
        <v>445</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440</v>
      </c>
      <c r="DM117" s="1015"/>
      <c r="DN117" s="1015"/>
      <c r="DO117" s="1015"/>
      <c r="DP117" s="1016"/>
      <c r="DQ117" s="1017" t="s">
        <v>127</v>
      </c>
      <c r="DR117" s="1015"/>
      <c r="DS117" s="1015"/>
      <c r="DT117" s="1015"/>
      <c r="DU117" s="1016"/>
      <c r="DV117" s="1018" t="s">
        <v>441</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309</v>
      </c>
      <c r="AG118" s="941"/>
      <c r="AH118" s="941"/>
      <c r="AI118" s="941"/>
      <c r="AJ118" s="942"/>
      <c r="AK118" s="940" t="s">
        <v>308</v>
      </c>
      <c r="AL118" s="941"/>
      <c r="AM118" s="941"/>
      <c r="AN118" s="941"/>
      <c r="AO118" s="942"/>
      <c r="AP118" s="1027" t="s">
        <v>434</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127</v>
      </c>
      <c r="BR118" s="1054"/>
      <c r="BS118" s="1054"/>
      <c r="BT118" s="1054"/>
      <c r="BU118" s="1054"/>
      <c r="BV118" s="1054" t="s">
        <v>445</v>
      </c>
      <c r="BW118" s="1054"/>
      <c r="BX118" s="1054"/>
      <c r="BY118" s="1054"/>
      <c r="BZ118" s="1054"/>
      <c r="CA118" s="1054" t="s">
        <v>127</v>
      </c>
      <c r="CB118" s="1054"/>
      <c r="CC118" s="1054"/>
      <c r="CD118" s="1054"/>
      <c r="CE118" s="1054"/>
      <c r="CF118" s="970" t="s">
        <v>445</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127</v>
      </c>
      <c r="DM118" s="1015"/>
      <c r="DN118" s="1015"/>
      <c r="DO118" s="1015"/>
      <c r="DP118" s="1016"/>
      <c r="DQ118" s="1017" t="s">
        <v>127</v>
      </c>
      <c r="DR118" s="1015"/>
      <c r="DS118" s="1015"/>
      <c r="DT118" s="1015"/>
      <c r="DU118" s="1016"/>
      <c r="DV118" s="1018" t="s">
        <v>440</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441</v>
      </c>
      <c r="AG119" s="948"/>
      <c r="AH119" s="948"/>
      <c r="AI119" s="948"/>
      <c r="AJ119" s="949"/>
      <c r="AK119" s="950" t="s">
        <v>127</v>
      </c>
      <c r="AL119" s="948"/>
      <c r="AM119" s="948"/>
      <c r="AN119" s="948"/>
      <c r="AO119" s="949"/>
      <c r="AP119" s="951" t="s">
        <v>440</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471</v>
      </c>
      <c r="BP119" s="1062"/>
      <c r="BQ119" s="1053">
        <v>6003900</v>
      </c>
      <c r="BR119" s="1054"/>
      <c r="BS119" s="1054"/>
      <c r="BT119" s="1054"/>
      <c r="BU119" s="1054"/>
      <c r="BV119" s="1054">
        <v>6056879</v>
      </c>
      <c r="BW119" s="1054"/>
      <c r="BX119" s="1054"/>
      <c r="BY119" s="1054"/>
      <c r="BZ119" s="1054"/>
      <c r="CA119" s="1054">
        <v>6036395</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445</v>
      </c>
      <c r="DH119" s="1040"/>
      <c r="DI119" s="1040"/>
      <c r="DJ119" s="1040"/>
      <c r="DK119" s="1041"/>
      <c r="DL119" s="1039" t="s">
        <v>127</v>
      </c>
      <c r="DM119" s="1040"/>
      <c r="DN119" s="1040"/>
      <c r="DO119" s="1040"/>
      <c r="DP119" s="1041"/>
      <c r="DQ119" s="1039" t="s">
        <v>440</v>
      </c>
      <c r="DR119" s="1040"/>
      <c r="DS119" s="1040"/>
      <c r="DT119" s="1040"/>
      <c r="DU119" s="1041"/>
      <c r="DV119" s="1042" t="s">
        <v>448</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127</v>
      </c>
      <c r="AB120" s="1015"/>
      <c r="AC120" s="1015"/>
      <c r="AD120" s="1015"/>
      <c r="AE120" s="1016"/>
      <c r="AF120" s="1017" t="s">
        <v>127</v>
      </c>
      <c r="AG120" s="1015"/>
      <c r="AH120" s="1015"/>
      <c r="AI120" s="1015"/>
      <c r="AJ120" s="1016"/>
      <c r="AK120" s="1017" t="s">
        <v>127</v>
      </c>
      <c r="AL120" s="1015"/>
      <c r="AM120" s="1015"/>
      <c r="AN120" s="1015"/>
      <c r="AO120" s="1016"/>
      <c r="AP120" s="1018" t="s">
        <v>440</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3228731</v>
      </c>
      <c r="BR120" s="983"/>
      <c r="BS120" s="983"/>
      <c r="BT120" s="983"/>
      <c r="BU120" s="983"/>
      <c r="BV120" s="983">
        <v>3207011</v>
      </c>
      <c r="BW120" s="983"/>
      <c r="BX120" s="983"/>
      <c r="BY120" s="983"/>
      <c r="BZ120" s="983"/>
      <c r="CA120" s="983">
        <v>3316019</v>
      </c>
      <c r="CB120" s="983"/>
      <c r="CC120" s="983"/>
      <c r="CD120" s="983"/>
      <c r="CE120" s="983"/>
      <c r="CF120" s="997">
        <v>191.5</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747694</v>
      </c>
      <c r="DH120" s="983"/>
      <c r="DI120" s="983"/>
      <c r="DJ120" s="983"/>
      <c r="DK120" s="983"/>
      <c r="DL120" s="983">
        <v>730195</v>
      </c>
      <c r="DM120" s="983"/>
      <c r="DN120" s="983"/>
      <c r="DO120" s="983"/>
      <c r="DP120" s="983"/>
      <c r="DQ120" s="983">
        <v>693630</v>
      </c>
      <c r="DR120" s="983"/>
      <c r="DS120" s="983"/>
      <c r="DT120" s="983"/>
      <c r="DU120" s="983"/>
      <c r="DV120" s="984">
        <v>40.1</v>
      </c>
      <c r="DW120" s="984"/>
      <c r="DX120" s="984"/>
      <c r="DY120" s="984"/>
      <c r="DZ120" s="985"/>
    </row>
    <row r="121" spans="1:130" s="247" customFormat="1" ht="26.25" customHeight="1">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440</v>
      </c>
      <c r="AB121" s="1015"/>
      <c r="AC121" s="1015"/>
      <c r="AD121" s="1015"/>
      <c r="AE121" s="1016"/>
      <c r="AF121" s="1017" t="s">
        <v>127</v>
      </c>
      <c r="AG121" s="1015"/>
      <c r="AH121" s="1015"/>
      <c r="AI121" s="1015"/>
      <c r="AJ121" s="1016"/>
      <c r="AK121" s="1017" t="s">
        <v>448</v>
      </c>
      <c r="AL121" s="1015"/>
      <c r="AM121" s="1015"/>
      <c r="AN121" s="1015"/>
      <c r="AO121" s="1016"/>
      <c r="AP121" s="1018" t="s">
        <v>448</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18000</v>
      </c>
      <c r="BR121" s="976"/>
      <c r="BS121" s="976"/>
      <c r="BT121" s="976"/>
      <c r="BU121" s="976"/>
      <c r="BV121" s="976">
        <v>16800</v>
      </c>
      <c r="BW121" s="976"/>
      <c r="BX121" s="976"/>
      <c r="BY121" s="976"/>
      <c r="BZ121" s="976"/>
      <c r="CA121" s="976">
        <v>15600</v>
      </c>
      <c r="CB121" s="976"/>
      <c r="CC121" s="976"/>
      <c r="CD121" s="976"/>
      <c r="CE121" s="976"/>
      <c r="CF121" s="970">
        <v>0.9</v>
      </c>
      <c r="CG121" s="971"/>
      <c r="CH121" s="971"/>
      <c r="CI121" s="971"/>
      <c r="CJ121" s="971"/>
      <c r="CK121" s="1066"/>
      <c r="CL121" s="1067"/>
      <c r="CM121" s="1067"/>
      <c r="CN121" s="1067"/>
      <c r="CO121" s="1068"/>
      <c r="CP121" s="1076" t="s">
        <v>408</v>
      </c>
      <c r="CQ121" s="1077"/>
      <c r="CR121" s="1077"/>
      <c r="CS121" s="1077"/>
      <c r="CT121" s="1077"/>
      <c r="CU121" s="1077"/>
      <c r="CV121" s="1077"/>
      <c r="CW121" s="1077"/>
      <c r="CX121" s="1077"/>
      <c r="CY121" s="1077"/>
      <c r="CZ121" s="1077"/>
      <c r="DA121" s="1077"/>
      <c r="DB121" s="1077"/>
      <c r="DC121" s="1077"/>
      <c r="DD121" s="1077"/>
      <c r="DE121" s="1077"/>
      <c r="DF121" s="1078"/>
      <c r="DG121" s="975">
        <v>479068</v>
      </c>
      <c r="DH121" s="976"/>
      <c r="DI121" s="976"/>
      <c r="DJ121" s="976"/>
      <c r="DK121" s="976"/>
      <c r="DL121" s="976">
        <v>489185</v>
      </c>
      <c r="DM121" s="976"/>
      <c r="DN121" s="976"/>
      <c r="DO121" s="976"/>
      <c r="DP121" s="976"/>
      <c r="DQ121" s="976">
        <v>513031</v>
      </c>
      <c r="DR121" s="976"/>
      <c r="DS121" s="976"/>
      <c r="DT121" s="976"/>
      <c r="DU121" s="976"/>
      <c r="DV121" s="977">
        <v>29.6</v>
      </c>
      <c r="DW121" s="977"/>
      <c r="DX121" s="977"/>
      <c r="DY121" s="977"/>
      <c r="DZ121" s="978"/>
    </row>
    <row r="122" spans="1:130" s="247" customFormat="1" ht="26.25" customHeight="1">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440</v>
      </c>
      <c r="AB122" s="1015"/>
      <c r="AC122" s="1015"/>
      <c r="AD122" s="1015"/>
      <c r="AE122" s="1016"/>
      <c r="AF122" s="1017" t="s">
        <v>445</v>
      </c>
      <c r="AG122" s="1015"/>
      <c r="AH122" s="1015"/>
      <c r="AI122" s="1015"/>
      <c r="AJ122" s="1016"/>
      <c r="AK122" s="1017" t="s">
        <v>440</v>
      </c>
      <c r="AL122" s="1015"/>
      <c r="AM122" s="1015"/>
      <c r="AN122" s="1015"/>
      <c r="AO122" s="1016"/>
      <c r="AP122" s="1018" t="s">
        <v>127</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4240054</v>
      </c>
      <c r="BR122" s="1054"/>
      <c r="BS122" s="1054"/>
      <c r="BT122" s="1054"/>
      <c r="BU122" s="1054"/>
      <c r="BV122" s="1054">
        <v>4491212</v>
      </c>
      <c r="BW122" s="1054"/>
      <c r="BX122" s="1054"/>
      <c r="BY122" s="1054"/>
      <c r="BZ122" s="1054"/>
      <c r="CA122" s="1054">
        <v>4410286</v>
      </c>
      <c r="CB122" s="1054"/>
      <c r="CC122" s="1054"/>
      <c r="CD122" s="1054"/>
      <c r="CE122" s="1054"/>
      <c r="CF122" s="1074">
        <v>254.7</v>
      </c>
      <c r="CG122" s="1075"/>
      <c r="CH122" s="1075"/>
      <c r="CI122" s="1075"/>
      <c r="CJ122" s="1075"/>
      <c r="CK122" s="1066"/>
      <c r="CL122" s="1067"/>
      <c r="CM122" s="1067"/>
      <c r="CN122" s="1067"/>
      <c r="CO122" s="1068"/>
      <c r="CP122" s="1076" t="s">
        <v>411</v>
      </c>
      <c r="CQ122" s="1077"/>
      <c r="CR122" s="1077"/>
      <c r="CS122" s="1077"/>
      <c r="CT122" s="1077"/>
      <c r="CU122" s="1077"/>
      <c r="CV122" s="1077"/>
      <c r="CW122" s="1077"/>
      <c r="CX122" s="1077"/>
      <c r="CY122" s="1077"/>
      <c r="CZ122" s="1077"/>
      <c r="DA122" s="1077"/>
      <c r="DB122" s="1077"/>
      <c r="DC122" s="1077"/>
      <c r="DD122" s="1077"/>
      <c r="DE122" s="1077"/>
      <c r="DF122" s="1078"/>
      <c r="DG122" s="975">
        <v>33225</v>
      </c>
      <c r="DH122" s="976"/>
      <c r="DI122" s="976"/>
      <c r="DJ122" s="976"/>
      <c r="DK122" s="976"/>
      <c r="DL122" s="976">
        <v>34911</v>
      </c>
      <c r="DM122" s="976"/>
      <c r="DN122" s="976"/>
      <c r="DO122" s="976"/>
      <c r="DP122" s="976"/>
      <c r="DQ122" s="976">
        <v>36481</v>
      </c>
      <c r="DR122" s="976"/>
      <c r="DS122" s="976"/>
      <c r="DT122" s="976"/>
      <c r="DU122" s="976"/>
      <c r="DV122" s="977">
        <v>2.1</v>
      </c>
      <c r="DW122" s="977"/>
      <c r="DX122" s="977"/>
      <c r="DY122" s="977"/>
      <c r="DZ122" s="978"/>
    </row>
    <row r="123" spans="1:130" s="247" customFormat="1" ht="26.25" customHeight="1">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8964</v>
      </c>
      <c r="AB123" s="1015"/>
      <c r="AC123" s="1015"/>
      <c r="AD123" s="1015"/>
      <c r="AE123" s="1016"/>
      <c r="AF123" s="1017">
        <v>8904</v>
      </c>
      <c r="AG123" s="1015"/>
      <c r="AH123" s="1015"/>
      <c r="AI123" s="1015"/>
      <c r="AJ123" s="1016"/>
      <c r="AK123" s="1017">
        <v>1344</v>
      </c>
      <c r="AL123" s="1015"/>
      <c r="AM123" s="1015"/>
      <c r="AN123" s="1015"/>
      <c r="AO123" s="1016"/>
      <c r="AP123" s="1018">
        <v>0.1</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480</v>
      </c>
      <c r="BP123" s="1062"/>
      <c r="BQ123" s="1121">
        <v>7486785</v>
      </c>
      <c r="BR123" s="1122"/>
      <c r="BS123" s="1122"/>
      <c r="BT123" s="1122"/>
      <c r="BU123" s="1122"/>
      <c r="BV123" s="1122">
        <v>7715023</v>
      </c>
      <c r="BW123" s="1122"/>
      <c r="BX123" s="1122"/>
      <c r="BY123" s="1122"/>
      <c r="BZ123" s="1122"/>
      <c r="CA123" s="1122">
        <v>7741905</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7600</v>
      </c>
      <c r="DH123" s="1015"/>
      <c r="DI123" s="1015"/>
      <c r="DJ123" s="1015"/>
      <c r="DK123" s="1016"/>
      <c r="DL123" s="1017">
        <v>30700</v>
      </c>
      <c r="DM123" s="1015"/>
      <c r="DN123" s="1015"/>
      <c r="DO123" s="1015"/>
      <c r="DP123" s="1016"/>
      <c r="DQ123" s="1017" t="s">
        <v>440</v>
      </c>
      <c r="DR123" s="1015"/>
      <c r="DS123" s="1015"/>
      <c r="DT123" s="1015"/>
      <c r="DU123" s="1016"/>
      <c r="DV123" s="1018" t="s">
        <v>127</v>
      </c>
      <c r="DW123" s="1019"/>
      <c r="DX123" s="1019"/>
      <c r="DY123" s="1019"/>
      <c r="DZ123" s="1020"/>
    </row>
    <row r="124" spans="1:130" s="247" customFormat="1" ht="26.25" customHeight="1" thickBot="1">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441</v>
      </c>
      <c r="AB124" s="1015"/>
      <c r="AC124" s="1015"/>
      <c r="AD124" s="1015"/>
      <c r="AE124" s="1016"/>
      <c r="AF124" s="1017" t="s">
        <v>127</v>
      </c>
      <c r="AG124" s="1015"/>
      <c r="AH124" s="1015"/>
      <c r="AI124" s="1015"/>
      <c r="AJ124" s="1016"/>
      <c r="AK124" s="1017" t="s">
        <v>441</v>
      </c>
      <c r="AL124" s="1015"/>
      <c r="AM124" s="1015"/>
      <c r="AN124" s="1015"/>
      <c r="AO124" s="1016"/>
      <c r="AP124" s="1018" t="s">
        <v>441</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441</v>
      </c>
      <c r="BR124" s="1084"/>
      <c r="BS124" s="1084"/>
      <c r="BT124" s="1084"/>
      <c r="BU124" s="1084"/>
      <c r="BV124" s="1084" t="s">
        <v>440</v>
      </c>
      <c r="BW124" s="1084"/>
      <c r="BX124" s="1084"/>
      <c r="BY124" s="1084"/>
      <c r="BZ124" s="1084"/>
      <c r="CA124" s="1084" t="s">
        <v>441</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t="s">
        <v>441</v>
      </c>
      <c r="DH124" s="1040"/>
      <c r="DI124" s="1040"/>
      <c r="DJ124" s="1040"/>
      <c r="DK124" s="1041"/>
      <c r="DL124" s="1039" t="s">
        <v>445</v>
      </c>
      <c r="DM124" s="1040"/>
      <c r="DN124" s="1040"/>
      <c r="DO124" s="1040"/>
      <c r="DP124" s="1041"/>
      <c r="DQ124" s="1039" t="s">
        <v>445</v>
      </c>
      <c r="DR124" s="1040"/>
      <c r="DS124" s="1040"/>
      <c r="DT124" s="1040"/>
      <c r="DU124" s="1041"/>
      <c r="DV124" s="1042" t="s">
        <v>441</v>
      </c>
      <c r="DW124" s="1043"/>
      <c r="DX124" s="1043"/>
      <c r="DY124" s="1043"/>
      <c r="DZ124" s="1044"/>
    </row>
    <row r="125" spans="1:130" s="247" customFormat="1" ht="26.25" customHeight="1">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440</v>
      </c>
      <c r="AB125" s="1015"/>
      <c r="AC125" s="1015"/>
      <c r="AD125" s="1015"/>
      <c r="AE125" s="1016"/>
      <c r="AF125" s="1017" t="s">
        <v>441</v>
      </c>
      <c r="AG125" s="1015"/>
      <c r="AH125" s="1015"/>
      <c r="AI125" s="1015"/>
      <c r="AJ125" s="1016"/>
      <c r="AK125" s="1017" t="s">
        <v>445</v>
      </c>
      <c r="AL125" s="1015"/>
      <c r="AM125" s="1015"/>
      <c r="AN125" s="1015"/>
      <c r="AO125" s="1016"/>
      <c r="AP125" s="1018" t="s">
        <v>445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440</v>
      </c>
      <c r="DH125" s="983"/>
      <c r="DI125" s="983"/>
      <c r="DJ125" s="983"/>
      <c r="DK125" s="983"/>
      <c r="DL125" s="983" t="s">
        <v>127</v>
      </c>
      <c r="DM125" s="983"/>
      <c r="DN125" s="983"/>
      <c r="DO125" s="983"/>
      <c r="DP125" s="983"/>
      <c r="DQ125" s="983" t="s">
        <v>445</v>
      </c>
      <c r="DR125" s="983"/>
      <c r="DS125" s="983"/>
      <c r="DT125" s="983"/>
      <c r="DU125" s="983"/>
      <c r="DV125" s="984" t="s">
        <v>445</v>
      </c>
      <c r="DW125" s="984"/>
      <c r="DX125" s="984"/>
      <c r="DY125" s="984"/>
      <c r="DZ125" s="985"/>
    </row>
    <row r="126" spans="1:130" s="247" customFormat="1" ht="26.25" customHeight="1" thickBot="1">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445</v>
      </c>
      <c r="AG126" s="1015"/>
      <c r="AH126" s="1015"/>
      <c r="AI126" s="1015"/>
      <c r="AJ126" s="1016"/>
      <c r="AK126" s="1017" t="s">
        <v>445</v>
      </c>
      <c r="AL126" s="1015"/>
      <c r="AM126" s="1015"/>
      <c r="AN126" s="1015"/>
      <c r="AO126" s="1016"/>
      <c r="AP126" s="1018" t="s">
        <v>445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445</v>
      </c>
      <c r="DM126" s="976"/>
      <c r="DN126" s="976"/>
      <c r="DO126" s="976"/>
      <c r="DP126" s="976"/>
      <c r="DQ126" s="976" t="s">
        <v>445</v>
      </c>
      <c r="DR126" s="976"/>
      <c r="DS126" s="976"/>
      <c r="DT126" s="976"/>
      <c r="DU126" s="976"/>
      <c r="DV126" s="977" t="s">
        <v>441</v>
      </c>
      <c r="DW126" s="977"/>
      <c r="DX126" s="977"/>
      <c r="DY126" s="977"/>
      <c r="DZ126" s="978"/>
    </row>
    <row r="127" spans="1:130" s="247" customFormat="1" ht="26.25" customHeight="1">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441</v>
      </c>
      <c r="AB127" s="1015"/>
      <c r="AC127" s="1015"/>
      <c r="AD127" s="1015"/>
      <c r="AE127" s="1016"/>
      <c r="AF127" s="1017" t="s">
        <v>440</v>
      </c>
      <c r="AG127" s="1015"/>
      <c r="AH127" s="1015"/>
      <c r="AI127" s="1015"/>
      <c r="AJ127" s="1016"/>
      <c r="AK127" s="1017" t="s">
        <v>441</v>
      </c>
      <c r="AL127" s="1015"/>
      <c r="AM127" s="1015"/>
      <c r="AN127" s="1015"/>
      <c r="AO127" s="1016"/>
      <c r="AP127" s="1018" t="s">
        <v>445</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441</v>
      </c>
      <c r="DH127" s="976"/>
      <c r="DI127" s="976"/>
      <c r="DJ127" s="976"/>
      <c r="DK127" s="976"/>
      <c r="DL127" s="976" t="s">
        <v>441</v>
      </c>
      <c r="DM127" s="976"/>
      <c r="DN127" s="976"/>
      <c r="DO127" s="976"/>
      <c r="DP127" s="976"/>
      <c r="DQ127" s="976" t="s">
        <v>127</v>
      </c>
      <c r="DR127" s="976"/>
      <c r="DS127" s="976"/>
      <c r="DT127" s="976"/>
      <c r="DU127" s="976"/>
      <c r="DV127" s="977" t="s">
        <v>127</v>
      </c>
      <c r="DW127" s="977"/>
      <c r="DX127" s="977"/>
      <c r="DY127" s="977"/>
      <c r="DZ127" s="978"/>
    </row>
    <row r="128" spans="1:130" s="247" customFormat="1" ht="26.25" customHeight="1" thickBot="1">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t="s">
        <v>127</v>
      </c>
      <c r="AB128" s="1104"/>
      <c r="AC128" s="1104"/>
      <c r="AD128" s="1104"/>
      <c r="AE128" s="1105"/>
      <c r="AF128" s="1106">
        <v>1200</v>
      </c>
      <c r="AG128" s="1104"/>
      <c r="AH128" s="1104"/>
      <c r="AI128" s="1104"/>
      <c r="AJ128" s="1105"/>
      <c r="AK128" s="1106">
        <v>1200</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440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127</v>
      </c>
      <c r="DH128" s="1096"/>
      <c r="DI128" s="1096"/>
      <c r="DJ128" s="1096"/>
      <c r="DK128" s="1096"/>
      <c r="DL128" s="1096" t="s">
        <v>127</v>
      </c>
      <c r="DM128" s="1096"/>
      <c r="DN128" s="1096"/>
      <c r="DO128" s="1096"/>
      <c r="DP128" s="1096"/>
      <c r="DQ128" s="1096" t="s">
        <v>127</v>
      </c>
      <c r="DR128" s="1096"/>
      <c r="DS128" s="1096"/>
      <c r="DT128" s="1096"/>
      <c r="DU128" s="1096"/>
      <c r="DV128" s="1097" t="s">
        <v>127</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2197456</v>
      </c>
      <c r="AB129" s="1015"/>
      <c r="AC129" s="1015"/>
      <c r="AD129" s="1015"/>
      <c r="AE129" s="1016"/>
      <c r="AF129" s="1017">
        <v>2163888</v>
      </c>
      <c r="AG129" s="1015"/>
      <c r="AH129" s="1015"/>
      <c r="AI129" s="1015"/>
      <c r="AJ129" s="1016"/>
      <c r="AK129" s="1017">
        <v>2184900</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440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432460</v>
      </c>
      <c r="AB130" s="1015"/>
      <c r="AC130" s="1015"/>
      <c r="AD130" s="1015"/>
      <c r="AE130" s="1016"/>
      <c r="AF130" s="1017">
        <v>447528</v>
      </c>
      <c r="AG130" s="1015"/>
      <c r="AH130" s="1015"/>
      <c r="AI130" s="1015"/>
      <c r="AJ130" s="1016"/>
      <c r="AK130" s="1017">
        <v>453408</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7.6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1764996</v>
      </c>
      <c r="AB131" s="1040"/>
      <c r="AC131" s="1040"/>
      <c r="AD131" s="1040"/>
      <c r="AE131" s="1041"/>
      <c r="AF131" s="1039">
        <v>1716360</v>
      </c>
      <c r="AG131" s="1040"/>
      <c r="AH131" s="1040"/>
      <c r="AI131" s="1040"/>
      <c r="AJ131" s="1041"/>
      <c r="AK131" s="1039">
        <v>1731492</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t="s">
        <v>440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8.4605290889999996</v>
      </c>
      <c r="AB132" s="1156"/>
      <c r="AC132" s="1156"/>
      <c r="AD132" s="1156"/>
      <c r="AE132" s="1157"/>
      <c r="AF132" s="1158">
        <v>7.0022605980000003</v>
      </c>
      <c r="AG132" s="1156"/>
      <c r="AH132" s="1156"/>
      <c r="AI132" s="1156"/>
      <c r="AJ132" s="1157"/>
      <c r="AK132" s="1158">
        <v>7.5419349320000002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8.1999999999999993</v>
      </c>
      <c r="AB133" s="1139"/>
      <c r="AC133" s="1139"/>
      <c r="AD133" s="1139"/>
      <c r="AE133" s="1140"/>
      <c r="AF133" s="1138">
        <v>8.1</v>
      </c>
      <c r="AG133" s="1139"/>
      <c r="AH133" s="1139"/>
      <c r="AI133" s="1139"/>
      <c r="AJ133" s="1140"/>
      <c r="AK133" s="1138">
        <v>7.6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mtxBHM8WCDNnVIfE29K+OSfFA6OdtYZK3Kl7oNk/k50ckT4ttE4TnGBVgaKotR7f9PHqgHG3hxO35Gu7IKP6g==" saltValue="y8vGO5v7bKjH0lLFW+qU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k/UEo3P03O04VL2TSDPXj9f+ruCaqqdRbPB/iBeZBVzJWNy97bVn44NDrchTaQoXfjiM+91dMkw/UjprJ/+aA==" saltValue="Lu1YTmhr5YQhevgq7+w/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X6d+59ZDBuG7IqCa983UEJzyghbGnhZriev9TJzIJKgxBFPY0bicQfMbbwPpv/YeFI7NtXUtIMns/E/qpe+gg==" saltValue="WnH7BH/eSTHhKlu+h92f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733507</v>
      </c>
      <c r="AP9" s="313">
        <v>231390</v>
      </c>
      <c r="AQ9" s="314">
        <v>198046</v>
      </c>
      <c r="AR9" s="315">
        <v>16.8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63080</v>
      </c>
      <c r="AP10" s="316">
        <v>19899</v>
      </c>
      <c r="AQ10" s="317">
        <v>23470</v>
      </c>
      <c r="AR10" s="318">
        <v>-15.2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47794</v>
      </c>
      <c r="AP11" s="316">
        <v>15077</v>
      </c>
      <c r="AQ11" s="317">
        <v>31217</v>
      </c>
      <c r="AR11" s="318">
        <v>-51.7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t="s">
        <v>519</v>
      </c>
      <c r="AP12" s="316" t="s">
        <v>519</v>
      </c>
      <c r="AQ12" s="317">
        <v>3147</v>
      </c>
      <c r="AR12" s="318" t="s">
        <v>519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519</v>
      </c>
      <c r="AP13" s="316" t="s">
        <v>519</v>
      </c>
      <c r="AQ13" s="317" t="s">
        <v>519</v>
      </c>
      <c r="AR13" s="318" t="s">
        <v>519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31601</v>
      </c>
      <c r="AP14" s="316">
        <v>9969</v>
      </c>
      <c r="AQ14" s="317">
        <v>10757</v>
      </c>
      <c r="AR14" s="318">
        <v>-7.3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30662</v>
      </c>
      <c r="AP15" s="316">
        <v>9673</v>
      </c>
      <c r="AQ15" s="317">
        <v>4810</v>
      </c>
      <c r="AR15" s="318">
        <v>101.1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-55432</v>
      </c>
      <c r="AP16" s="316">
        <v>-17486</v>
      </c>
      <c r="AQ16" s="317">
        <v>-18847</v>
      </c>
      <c r="AR16" s="318">
        <v>-7.2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851212</v>
      </c>
      <c r="AP17" s="316">
        <v>268521</v>
      </c>
      <c r="AQ17" s="317">
        <v>252599</v>
      </c>
      <c r="AR17" s="318">
        <v>6.3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25.87</v>
      </c>
      <c r="AP21" s="329">
        <v>22.36</v>
      </c>
      <c r="AQ21" s="330">
        <v>3.51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99.3</v>
      </c>
      <c r="AP22" s="334">
        <v>95.6</v>
      </c>
      <c r="AQ22" s="335">
        <v>3.7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440029</v>
      </c>
      <c r="AP32" s="343">
        <v>138810</v>
      </c>
      <c r="AQ32" s="344">
        <v>139617</v>
      </c>
      <c r="AR32" s="345">
        <v>-0.6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519</v>
      </c>
      <c r="AP33" s="343" t="s">
        <v>519</v>
      </c>
      <c r="AQ33" s="344" t="s">
        <v>519</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519</v>
      </c>
      <c r="AP34" s="343" t="s">
        <v>519</v>
      </c>
      <c r="AQ34" s="344">
        <v>5</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119504</v>
      </c>
      <c r="AP35" s="343">
        <v>37698</v>
      </c>
      <c r="AQ35" s="344">
        <v>32699</v>
      </c>
      <c r="AR35" s="345">
        <v>15.3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24319</v>
      </c>
      <c r="AP36" s="343">
        <v>7672</v>
      </c>
      <c r="AQ36" s="344">
        <v>4068</v>
      </c>
      <c r="AR36" s="345">
        <v>88.6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1344</v>
      </c>
      <c r="AP37" s="343">
        <v>424</v>
      </c>
      <c r="AQ37" s="344">
        <v>1263</v>
      </c>
      <c r="AR37" s="345">
        <v>-66.400000000000006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519</v>
      </c>
      <c r="AP38" s="346" t="s">
        <v>519</v>
      </c>
      <c r="AQ38" s="347">
        <v>23</v>
      </c>
      <c r="AR38" s="335" t="s">
        <v>519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-1200</v>
      </c>
      <c r="AP39" s="343">
        <v>-379</v>
      </c>
      <c r="AQ39" s="344">
        <v>-8148</v>
      </c>
      <c r="AR39" s="345">
        <v>-95.3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-453408</v>
      </c>
      <c r="AP40" s="343">
        <v>-143031</v>
      </c>
      <c r="AQ40" s="344">
        <v>-124721</v>
      </c>
      <c r="AR40" s="345">
        <v>14.7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130588</v>
      </c>
      <c r="AP41" s="343">
        <v>41195</v>
      </c>
      <c r="AQ41" s="344">
        <v>44807</v>
      </c>
      <c r="AR41" s="345">
        <v>-8.1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590500</v>
      </c>
      <c r="AN51" s="365">
        <v>168330</v>
      </c>
      <c r="AO51" s="366">
        <v>13.1</v>
      </c>
      <c r="AP51" s="367">
        <v>280458</v>
      </c>
      <c r="AQ51" s="368">
        <v>-15.8</v>
      </c>
      <c r="AR51" s="369">
        <v>28.9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315109</v>
      </c>
      <c r="AN52" s="373">
        <v>89826</v>
      </c>
      <c r="AO52" s="374">
        <v>-8.4</v>
      </c>
      <c r="AP52" s="375">
        <v>127286</v>
      </c>
      <c r="AQ52" s="376">
        <v>0.4</v>
      </c>
      <c r="AR52" s="377">
        <v>-8.8000000000000007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784561</v>
      </c>
      <c r="AN53" s="365">
        <v>228336</v>
      </c>
      <c r="AO53" s="366">
        <v>35.6</v>
      </c>
      <c r="AP53" s="367">
        <v>291945</v>
      </c>
      <c r="AQ53" s="368">
        <v>4.0999999999999996</v>
      </c>
      <c r="AR53" s="369">
        <v>31.5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312746</v>
      </c>
      <c r="AN54" s="373">
        <v>91020</v>
      </c>
      <c r="AO54" s="374">
        <v>1.3</v>
      </c>
      <c r="AP54" s="375">
        <v>127651</v>
      </c>
      <c r="AQ54" s="376">
        <v>0.3</v>
      </c>
      <c r="AR54" s="377">
        <v>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1023873</v>
      </c>
      <c r="AN55" s="365">
        <v>305999</v>
      </c>
      <c r="AO55" s="366">
        <v>34</v>
      </c>
      <c r="AP55" s="367">
        <v>291173</v>
      </c>
      <c r="AQ55" s="368">
        <v>-0.3</v>
      </c>
      <c r="AR55" s="369">
        <v>34.299999999999997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804275</v>
      </c>
      <c r="AN56" s="373">
        <v>240369</v>
      </c>
      <c r="AO56" s="374">
        <v>164.1</v>
      </c>
      <c r="AP56" s="375">
        <v>119071</v>
      </c>
      <c r="AQ56" s="376">
        <v>-6.7</v>
      </c>
      <c r="AR56" s="377">
        <v>170.8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526270</v>
      </c>
      <c r="AN57" s="365">
        <v>161334</v>
      </c>
      <c r="AO57" s="366">
        <v>-47.3</v>
      </c>
      <c r="AP57" s="367">
        <v>271581</v>
      </c>
      <c r="AQ57" s="368">
        <v>-6.7</v>
      </c>
      <c r="AR57" s="369">
        <v>-40.6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346053</v>
      </c>
      <c r="AN58" s="373">
        <v>106086</v>
      </c>
      <c r="AO58" s="374">
        <v>-55.9</v>
      </c>
      <c r="AP58" s="375">
        <v>117844</v>
      </c>
      <c r="AQ58" s="376">
        <v>-1</v>
      </c>
      <c r="AR58" s="377">
        <v>-54.9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661298</v>
      </c>
      <c r="AN59" s="365">
        <v>208611</v>
      </c>
      <c r="AO59" s="366">
        <v>29.3</v>
      </c>
      <c r="AP59" s="367">
        <v>268375</v>
      </c>
      <c r="AQ59" s="368">
        <v>-1.2</v>
      </c>
      <c r="AR59" s="369">
        <v>30.5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430292</v>
      </c>
      <c r="AN60" s="373">
        <v>135739</v>
      </c>
      <c r="AO60" s="374">
        <v>28</v>
      </c>
      <c r="AP60" s="375">
        <v>119602</v>
      </c>
      <c r="AQ60" s="376">
        <v>1.5</v>
      </c>
      <c r="AR60" s="377">
        <v>26.5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717300</v>
      </c>
      <c r="AN61" s="380">
        <v>214522</v>
      </c>
      <c r="AO61" s="381">
        <v>12.9</v>
      </c>
      <c r="AP61" s="382">
        <v>280706</v>
      </c>
      <c r="AQ61" s="383">
        <v>-4</v>
      </c>
      <c r="AR61" s="369">
        <v>16.899999999999999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441695</v>
      </c>
      <c r="AN62" s="373">
        <v>132608</v>
      </c>
      <c r="AO62" s="374">
        <v>25.8</v>
      </c>
      <c r="AP62" s="375">
        <v>122291</v>
      </c>
      <c r="AQ62" s="376">
        <v>-1.1000000000000001</v>
      </c>
      <c r="AR62" s="377">
        <v>26.9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B4ty1g0FXBeyhNys4a1TJkplFsSvXaEBE1E38NwdyAih4c24ea9tun4pOifNjv9IG1x3Hr2vxSEc4skWHyG50w==" saltValue="7GeEyC4Cqnuz1S22bzCA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1" spans="125:125" ht="13.5" hidden="1" customHeight="1">
      <c r="DU121" s="291"/>
    </row>
  </sheetData>
  <sheetProtection algorithmName="SHA-512" hashValue="GE3JmmJjHfpX0jqRrEFj4qa+NoB4VyaAot/ComRuFAFwtCEqJ1iaMS2OR5B58vIKSS2ZPyqefrK9DfO/d+DWjw==" saltValue="ptj0cd7EAGFXcmjDZXcJ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RXynMnv7tuBTiyeUBYVlGjbgTDNNT6oHog5c3cGmaFVtyBWGN1CIcBc6EAdyvYVt5RV29j+37FDK7nNtk0L12A==" saltValue="FbcV9q+f+zGjvKVNWDM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8" t="s">
        <v>3</v>
      </c>
      <c r="D47" s="1198"/>
      <c r="E47" s="1199"/>
      <c r="F47" s="11">
        <v>43.22</v>
      </c>
      <c r="G47" s="12">
        <v>40.04</v>
      </c>
      <c r="H47" s="12">
        <v>35.840000000000003</v>
      </c>
      <c r="I47" s="12">
        <v>36.39</v>
      </c>
      <c r="J47" s="13">
        <v>36.049999999999997</v>
      </c>
    </row>
    <row r="48" spans="2:10" ht="57.75" customHeight="1">
      <c r="B48" s="14"/>
      <c r="C48" s="1200" t="s">
        <v>4</v>
      </c>
      <c r="D48" s="1200"/>
      <c r="E48" s="1201"/>
      <c r="F48" s="15">
        <v>3.44</v>
      </c>
      <c r="G48" s="16">
        <v>2.78</v>
      </c>
      <c r="H48" s="16">
        <v>4.9400000000000004</v>
      </c>
      <c r="I48" s="16">
        <v>3.21</v>
      </c>
      <c r="J48" s="17">
        <v>4.5599999999999996</v>
      </c>
    </row>
    <row r="49" spans="2:10" ht="57.75" customHeight="1" thickBot="1">
      <c r="B49" s="18"/>
      <c r="C49" s="1202" t="s">
        <v>5</v>
      </c>
      <c r="D49" s="1202"/>
      <c r="E49" s="1203"/>
      <c r="F49" s="19" t="s">
        <v>566</v>
      </c>
      <c r="G49" s="20" t="s">
        <v>567</v>
      </c>
      <c r="H49" s="20">
        <v>3.49</v>
      </c>
      <c r="I49" s="20" t="s">
        <v>568</v>
      </c>
      <c r="J49" s="21">
        <v>1.39</v>
      </c>
    </row>
    <row r="50" spans="2:10" ht="13.5" customHeight="1"/>
  </sheetData>
  <sheetProtection algorithmName="SHA-512" hashValue="OduX5BSXQlNUJd83dCht+R+zN8MOj1x14w43ggHWp4JMvj0gavuI4+9157vQw7tul+orm7xPLT2mKbUWFF7IhQ==" saltValue="kUwdv4LN0zb+CzZK/17U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2021-03-10T01:14:14Z</dcterms:modified>
</cp:coreProperties>
</file>