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AM35" i="10"/>
  <c r="CO34" i="10"/>
  <c r="CO35" i="10" s="1"/>
  <c r="BW34" i="10"/>
  <c r="BW35" i="10" s="1"/>
  <c r="BW36" i="10" s="1"/>
  <c r="BW37" i="10" s="1"/>
  <c r="BW38" i="10" s="1"/>
  <c r="BW39" i="10" s="1"/>
  <c r="BW40" i="10" s="1"/>
  <c r="AM34" i="10"/>
  <c r="C34" i="10"/>
  <c r="C35" i="10" s="1"/>
  <c r="U34" i="10" l="1"/>
  <c r="U35" i="10" s="1"/>
  <c r="U36" i="10" s="1"/>
  <c r="BE34" i="10"/>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<sst xmlns="http://schemas.openxmlformats.org/spreadsheetml/2006/main" count="1102" uniqueCount="596">
  <si>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</si>
  <si>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</si>
  <si>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</si>
  <si>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</si>
  <si>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</si>
  <si>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</si>
  <si>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</si>
  <si>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</si>
  <si>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</si>
  <si>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</si>
  <si>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</si>
  <si>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</si>
  <si>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</si>
  <si>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</si>
  <si>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</si>
  <si>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</si>
  <si>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</si>
  <si>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</si>
  <si>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</si>
  <si>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</si>
  <si>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</si>
  <si>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</si>
  <si>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</si>
  <si>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</si>
  <si>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</si>
  <si>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</si>
  <si>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</si>
  <si>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</si>
  <si>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</si>
  <si>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</si>
  <si>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</si>
  <si>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</si>
  <si>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</si>
  <si>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</si>
  <si>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</si>
  <si>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</si>
  <si>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</si>
  <si>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</si>
  <si>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</si>
  <si>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</si>
  <si>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</si>
  <si>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</si>
  <si>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</si>
  <si>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</si>
  <si>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</si>
  <si>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</si>
  <si>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</si>
  <si>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</si>
  <si>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</si>
  <si>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</si>
  <si>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</si>
  <si>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</si>
  <si>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</si>
  <si>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</si>
  <si>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</si>
  <si>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</si>
  <si>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</si>
  <si>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</si>
  <si>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</si>
  <si>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</si>
  <si>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</si>
  <si>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</si>
  <si>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</si>
  <si>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</si>
  <si>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</si>
  <si>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</si>
  <si>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</si>
  <si>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</si>
  <si>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</si>
  <si>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</si>
  <si>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</si>
  <si>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</si>
  <si>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</si>
  <si>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</si>
  <si>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</si>
  <si>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</si>
  <si>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</si>
  <si>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</si>
  <si>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</si>
  <si>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</si>
  <si>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</si>
  <si>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</si>
  <si>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</si>
  <si>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</si>
  <si>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</si>
  <si>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</si>
  <si>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</si>
  <si>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</si>
  <si>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</si>
  <si>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</si>
  <si>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</si>
  <si>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</si>
  <si>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</si>
  <si>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</si>
  <si>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</si>
  <si>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</si>
  <si>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</si>
  <si>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</si>
  <si>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大蔵村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</si>
  <si>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</si>
  <si>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</si>
  <si>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</si>
  <si>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</si>
  <si>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</si>
  <si>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</si>
  <si>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</si>
  <si>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</si>
  <si>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</si>
  <si>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</si>
  <si>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</si>
  <si>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</si>
  <si>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</si>
  <si>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</si>
  <si>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</si>
  <si>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</si>
  <si>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</si>
  <si>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</si>
  <si>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</si>
  <si>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</si>
  <si>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</si>
  <si>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</si>
  <si>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</si>
  <si>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</si>
  <si>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</si>
  <si>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</si>
  <si>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</si>
  <si>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</si>
  <si>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</si>
  <si>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</si>
  <si>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</si>
  <si>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</si>
  <si>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</si>
  <si>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</si>
  <si>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</si>
  <si>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</si>
  <si>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</si>
  <si>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</si>
  <si>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</si>
  <si>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</si>
  <si>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</si>
  <si>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</si>
  <si>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</si>
  <si>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</si>
  <si>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</si>
  <si>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</si>
  <si>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</si>
  <si>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</si>
  <si>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</si>
  <si>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</si>
  <si>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</si>
  <si>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4"/>
  </si>
  <si>
    <t>うち日本人(％)</t>
    <phoneticPr fontId="5"/>
  </si>
  <si>
    <t>-2.5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</si>
  <si>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</si>
  <si>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</si>
  <si>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</si>
  <si>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</si>
  <si>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</si>
  <si>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</si>
  <si>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</si>
  <si>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</si>
  <si>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</si>
  <si>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</si>
  <si>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</si>
  <si>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</si>
  <si>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</si>
  <si>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</si>
  <si>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</si>
  <si>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</si>
  <si>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</si>
  <si>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</si>
  <si>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</si>
  <si>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</si>
  <si>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</si>
  <si>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</si>
  <si>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</si>
  <si>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</si>
  <si>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</si>
  <si>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</si>
  <si>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</si>
  <si>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</si>
  <si>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</si>
  <si>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</si>
  <si>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</si>
  <si>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</si>
  <si>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</si>
  <si>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</si>
  <si>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</si>
  <si>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</si>
  <si>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</si>
  <si>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</si>
  <si>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</si>
  <si>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</si>
  <si>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</si>
  <si>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</si>
  <si>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</si>
  <si>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</si>
  <si>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</si>
  <si>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</si>
  <si>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</si>
  <si>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</si>
  <si>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</si>
  <si>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</si>
  <si>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</si>
  <si>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</si>
  <si>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</si>
  <si>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</si>
  <si>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</si>
  <si>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</si>
  <si>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</si>
  <si>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</si>
  <si>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</si>
  <si>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山形県大蔵村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</si>
  <si>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</si>
  <si>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</si>
  <si>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</si>
  <si>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</si>
  <si>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</si>
  <si>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</si>
  <si>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</si>
  <si>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</si>
  <si>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</si>
  <si>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</si>
  <si>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</si>
  <si>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</si>
  <si>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</si>
  <si>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</si>
  <si>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</si>
  <si>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</si>
  <si>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</si>
  <si>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</si>
  <si>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</si>
  <si>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</si>
  <si>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</si>
  <si>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</si>
  <si>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</si>
  <si>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</si>
  <si>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</si>
  <si>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</si>
  <si>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</si>
  <si>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</si>
  <si>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</si>
  <si>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</si>
  <si>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</si>
  <si>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</si>
  <si>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</si>
  <si>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</si>
  <si>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</si>
  <si>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</si>
  <si>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</si>
  <si>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</si>
  <si>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</si>
  <si>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</si>
  <si>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</si>
  <si>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</si>
  <si>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</si>
  <si>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</si>
  <si>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</si>
  <si>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</si>
  <si>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</si>
  <si>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</si>
  <si>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</si>
  <si>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</si>
  <si>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</si>
  <si>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</si>
  <si>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</si>
  <si>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</si>
  <si>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</si>
  <si>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</si>
  <si>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</si>
  <si>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</si>
  <si>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</si>
  <si>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</si>
  <si>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</si>
  <si>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</si>
  <si>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</si>
  <si>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</si>
  <si>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</si>
  <si>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</si>
  <si>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</si>
  <si>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</si>
  <si>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</si>
  <si>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</si>
  <si>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</si>
  <si>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</si>
  <si>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</si>
  <si>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</si>
  <si>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</si>
  <si>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</si>
  <si>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</si>
  <si>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</si>
  <si>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</si>
  <si>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</si>
  <si>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</si>
  <si>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</si>
  <si>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</si>
  <si>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</si>
  <si>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</si>
  <si>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</si>
  <si>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</si>
  <si>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</si>
  <si>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</si>
  <si>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</si>
  <si>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</si>
  <si>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</si>
  <si>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</si>
  <si>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</si>
  <si>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</si>
  <si>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</si>
  <si>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</si>
  <si>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</si>
  <si>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</si>
  <si>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</si>
  <si>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</si>
  <si>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</si>
  <si>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</si>
  <si>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</si>
  <si>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</si>
  <si>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</si>
  <si>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</si>
  <si>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</si>
  <si>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</si>
  <si>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</si>
  <si>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</si>
  <si>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</si>
  <si>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</si>
  <si>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</si>
  <si>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</si>
  <si>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</si>
  <si>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</si>
  <si>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</si>
  <si>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</si>
  <si>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</si>
  <si>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</si>
  <si>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</si>
  <si>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</si>
  <si>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</si>
  <si>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</si>
  <si>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</si>
  <si>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</si>
  <si>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</si>
  <si>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</si>
  <si>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</si>
  <si>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</si>
  <si>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</si>
  <si>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</si>
  <si>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</si>
  <si>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</si>
  <si>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</si>
  <si>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</si>
  <si>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</si>
  <si>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</si>
  <si>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</si>
  <si>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</si>
  <si>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</si>
  <si>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</si>
  <si>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</si>
  <si>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</si>
  <si>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</si>
  <si>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</si>
  <si>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</si>
  <si>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</si>
  <si>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山形県大蔵村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</si>
  <si>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</si>
  <si>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</si>
  <si>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</si>
  <si>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</si>
  <si>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</si>
  <si>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</si>
  <si>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</si>
  <si>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</si>
  <si>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</si>
  <si>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</si>
  <si>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</si>
  <si>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</si>
  <si>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</si>
  <si>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</si>
  <si>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</si>
  <si>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</si>
  <si>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</si>
  <si>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</si>
  <si>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</si>
  <si>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</si>
  <si>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</si>
  <si>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</si>
  <si>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</si>
  <si>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</si>
  <si>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</si>
  <si>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</si>
  <si>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</si>
  <si>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</si>
  <si>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</si>
  <si>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</si>
  <si>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</si>
  <si>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</si>
  <si>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</si>
  <si>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</si>
  <si>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</si>
  <si>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</si>
  <si>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</si>
  <si>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</si>
  <si>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</si>
  <si>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特定環境保全公共下水道事業特別会計</t>
    <phoneticPr fontId="5"/>
  </si>
  <si>
    <t>浄化槽整備事業特別会計</t>
    <phoneticPr fontId="5"/>
  </si>
  <si>
    <t>法非適用企業</t>
    <phoneticPr fontId="5"/>
  </si>
  <si>
    <t>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</si>
  <si>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</si>
  <si>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</si>
  <si>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</si>
  <si>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</si>
  <si>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</si>
  <si>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</si>
  <si>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</si>
  <si>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</si>
  <si>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</si>
  <si>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</si>
  <si>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</si>
  <si>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</si>
  <si>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</si>
  <si>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</si>
  <si>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</si>
  <si>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</si>
  <si>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</si>
  <si>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</si>
  <si>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</si>
  <si>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</si>
  <si>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</si>
  <si>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</si>
  <si>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</si>
  <si>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</si>
  <si>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</si>
  <si>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</si>
  <si>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</si>
  <si>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</si>
  <si>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</si>
  <si>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</si>
  <si>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</si>
  <si>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</si>
  <si>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</si>
  <si>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</si>
  <si>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</si>
  <si>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</si>
  <si>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</si>
  <si>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</si>
  <si>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</si>
  <si>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</si>
  <si>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</si>
  <si>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</si>
  <si>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</si>
  <si>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</si>
  <si>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</si>
  <si>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</si>
  <si>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</si>
  <si>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</si>
  <si>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</si>
  <si>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</si>
  <si>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</si>
  <si>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</si>
  <si>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</si>
  <si>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</si>
  <si>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</si>
  <si>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</si>
  <si>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</si>
  <si>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</si>
  <si>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</si>
  <si>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</si>
  <si>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</si>
  <si>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</si>
  <si>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浄化槽整備事業特別会計</t>
    <phoneticPr fontId="5"/>
  </si>
  <si>
    <t>(Ｆ)</t>
    <phoneticPr fontId="5"/>
  </si>
  <si>
    <t>団地造成事業特別会計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</si>
  <si>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</si>
  <si>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</si>
  <si>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</si>
  <si>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</si>
  <si>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</si>
  <si>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</si>
  <si>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</si>
  <si>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</si>
  <si>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</si>
  <si>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</si>
  <si>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</si>
  <si>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</si>
  <si>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</si>
  <si>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</si>
  <si>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</si>
  <si>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</si>
  <si>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</si>
  <si>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</si>
  <si>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</si>
  <si>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</si>
  <si>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</si>
  <si>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</si>
  <si>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</si>
  <si>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</si>
  <si>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</si>
  <si>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</si>
  <si>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</si>
  <si>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</si>
  <si>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</si>
  <si>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</si>
  <si>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</si>
  <si>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</si>
  <si>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</si>
  <si>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</si>
  <si>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</si>
  <si>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</si>
  <si>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</si>
  <si>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</si>
  <si>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</si>
  <si>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</si>
  <si>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</si>
  <si>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</si>
  <si>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</si>
  <si>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</si>
  <si>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</si>
  <si>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</si>
  <si>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</si>
  <si>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</si>
  <si>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</si>
  <si>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</si>
  <si>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</si>
  <si>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</si>
  <si>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</si>
  <si>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</si>
  <si>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</si>
  <si>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</si>
  <si>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</si>
  <si>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</si>
  <si>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</si>
  <si>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</si>
  <si>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</si>
  <si>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</si>
  <si>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</si>
  <si>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</si>
  <si>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</si>
  <si>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</si>
  <si>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</si>
  <si>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</si>
  <si>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</si>
  <si>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</si>
  <si>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</si>
  <si>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</si>
  <si>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</si>
  <si>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</si>
  <si>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</si>
  <si>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</si>
  <si>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</si>
  <si>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</si>
  <si>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</si>
  <si>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</si>
  <si>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</si>
  <si>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</si>
  <si>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</si>
  <si>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</si>
  <si>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</si>
  <si>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</si>
  <si>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5.52</t>
  </si>
  <si>
    <t>▲ 5.99</t>
  </si>
  <si>
    <t>▲ 5.26</t>
  </si>
  <si>
    <t>▲ 1.81</t>
  </si>
  <si>
    <t>一般会計</t>
  </si>
  <si>
    <t>国民健康保険特別会計</t>
  </si>
  <si>
    <t>へき地診療所特別会計</t>
  </si>
  <si>
    <t>介護保険特別会計</t>
  </si>
  <si>
    <t>簡易水道事業特別会計</t>
  </si>
  <si>
    <t>特定環境保全公共下水道事業特別会計</t>
  </si>
  <si>
    <t>浄化槽整備事業特別会計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</si>
  <si>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</si>
  <si>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</si>
  <si>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</si>
  <si>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</si>
  <si>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</si>
  <si>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</si>
  <si>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</si>
  <si>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</si>
  <si>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山形県消防補償等組合</t>
    <rPh sb="0" eb="3">
      <t>ヤマガタケン</t>
    </rPh>
    <rPh sb="3" eb="5">
      <t>ショウボウ</t>
    </rPh>
    <rPh sb="5" eb="8">
      <t>ホショウトウ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</si>
  <si>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</si>
  <si>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</si>
  <si>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</si>
  <si>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最上広域市町村圏事務組合</t>
    <rPh sb="0" eb="2">
      <t>モガミ</t>
    </rPh>
    <rPh sb="2" eb="4">
      <t>コウイキ</t>
    </rPh>
    <rPh sb="4" eb="7">
      <t>シチョウソン</t>
    </rPh>
    <rPh sb="7" eb="8">
      <t>ケン</t>
    </rPh>
    <rPh sb="8" eb="10">
      <t>ジム</t>
    </rPh>
    <rPh sb="10" eb="12">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</si>
  <si>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</si>
  <si>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15" eb="17">
      <t>ジギョウ</t>
    </rPh>
    <rPh sb="17" eb="19">
      <t>カイケイ</t>
    </rPh>
    <phoneticPr fontId="2"/>
  </si>
  <si>
    <t>肘折温泉郷振興</t>
    <rPh sb="0" eb="1">
      <t>ヒジ</t>
    </rPh>
    <rPh sb="1" eb="2">
      <t>オリ</t>
    </rPh>
    <rPh sb="2" eb="4">
      <t>オンセン</t>
    </rPh>
    <rPh sb="4" eb="5">
      <t>キョウ</t>
    </rPh>
    <rPh sb="5" eb="7">
      <t>シンコウ</t>
    </rPh>
    <phoneticPr fontId="2"/>
  </si>
  <si>
    <t>おおくら升玉水力発電</t>
    <rPh sb="4" eb="5">
      <t>マス</t>
    </rPh>
    <rPh sb="5" eb="6">
      <t>ダマ</t>
    </rPh>
    <rPh sb="6" eb="8">
      <t>スイリョク</t>
    </rPh>
    <rPh sb="8" eb="10">
      <t>ハツデン</t>
    </rPh>
    <phoneticPr fontId="2"/>
  </si>
  <si>
    <t>公共施設等整備振興基金</t>
    <rPh sb="0" eb="2">
      <t>コウキョウ</t>
    </rPh>
    <rPh sb="2" eb="4">
      <t>シセツ</t>
    </rPh>
    <rPh sb="4" eb="5">
      <t>トウ</t>
    </rPh>
    <rPh sb="5" eb="7">
      <t>セイビ</t>
    </rPh>
    <rPh sb="7" eb="9">
      <t>シンコウ</t>
    </rPh>
    <rPh sb="9" eb="11">
      <t>キキン</t>
    </rPh>
    <phoneticPr fontId="2"/>
  </si>
  <si>
    <t>地域福祉基金</t>
    <rPh sb="0" eb="2">
      <t>チイキ</t>
    </rPh>
    <rPh sb="2" eb="4">
      <t>フクシ</t>
    </rPh>
    <rPh sb="4" eb="6">
      <t>キキン</t>
    </rPh>
    <phoneticPr fontId="2"/>
  </si>
  <si>
    <t>ふるさと活性化事業基金</t>
    <rPh sb="4" eb="7">
      <t>カッセイカ</t>
    </rPh>
    <rPh sb="7" eb="9">
      <t>ジギョウ</t>
    </rPh>
    <rPh sb="9" eb="11">
      <t>キキン</t>
    </rPh>
    <phoneticPr fontId="2"/>
  </si>
  <si>
    <t>再生可能エネルギー導入促進事業基金</t>
    <rPh sb="0" eb="2">
      <t>サイセイ</t>
    </rPh>
    <rPh sb="2" eb="4">
      <t>カノウ</t>
    </rPh>
    <rPh sb="9" eb="11">
      <t>ドウニュウ</t>
    </rPh>
    <rPh sb="11" eb="13">
      <t>ソクシン</t>
    </rPh>
    <rPh sb="13" eb="15">
      <t>ジギョウ</t>
    </rPh>
    <rPh sb="15" eb="17">
      <t>キキン</t>
    </rPh>
    <phoneticPr fontId="2"/>
  </si>
  <si>
    <t>ふるさと創生振興基金</t>
    <rPh sb="4" eb="6">
      <t>ソウセイ</t>
    </rPh>
    <rPh sb="6" eb="8">
      <t>シンコウ</t>
    </rPh>
    <rPh sb="8" eb="10">
      <t>キキン</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</si>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</sst>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0057-4665-85F5-583FAFBCB1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148871</c:v>
                </c:pt>
                <c:pt idx="1">
                  <c:v>168330</c:v>
                </c:pt>
                <c:pt idx="2">
                  <c:v>228336</c:v>
                </c:pt>
                <c:pt idx="3">
                  <c:v>305999</c:v>
                </c:pt>
                <c:pt idx="4">
                  <c:v>161334</c:v>
                </c:pt>
              </c:numCache>
            </c:numRef>
          </c:val>
          <c:smooth val="0"/>
          <c:extLst xmlns:c16r2="http://schemas.microsoft.com/office/drawing/2015/06/chart">
            <c:ext xmlns:c16="http://schemas.microsoft.com/office/drawing/2014/chart" uri="{C3380CC4-5D6E-409C-BE32-E72D297353CC}">
              <c16:uniqueId val="{00000001-0057-4665-85F5-583FAFBCB161}"/>
            </c:ext>
          </c:extLst>
        </c:ser>
        <c:dLbls>
          <c:showLegendKey val="0"/>
          <c:showVal val="0"/>
          <c:showCatName val="0"/>
          <c:showSerName val="0"/>
          <c:showPercent val="0"/>
          <c:showBubbleSize val="0"/>
        </c:dLbls>
        <c:marker val="1"/>
        <c:smooth val="0"/>
        <c:axId val="137073024"/>
        <c:axId val="137074944"/>
      </c:lineChart>
      <c:catAx>
        <c:axId val="137073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074944"/>
        <c:crosses val="autoZero"/>
        <c:auto val="1"/>
        <c:lblAlgn val="ctr"/>
        <c:lblOffset val="100"/>
        <c:tickLblSkip val="1"/>
        <c:tickMarkSkip val="1"/>
        <c:noMultiLvlLbl val="0"/>
      </c:catAx>
      <c:valAx>
        <c:axId val="13707494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073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3.73</c:v>
                </c:pt>
                <c:pt idx="1">
                  <c:v>3.44</c:v>
                </c:pt>
                <c:pt idx="2">
                  <c:v>2.78</c:v>
                </c:pt>
                <c:pt idx="3">
                  <c:v>4.9400000000000004</c:v>
                </c:pt>
                <c:pt idx="4">
                  <c:v>3.21</c:v>
                </c:pt>
              </c:numCache>
            </c:numRef>
          </c:val>
          <c:extLst xmlns:c16r2="http://schemas.microsoft.com/office/drawing/2015/06/chart">
            <c:ext xmlns:c16="http://schemas.microsoft.com/office/drawing/2014/chart" uri="{C3380CC4-5D6E-409C-BE32-E72D297353CC}">
              <c16:uniqueId val="{00000000-DE66-4AA9-A504-76C769C397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49.4</c:v>
                </c:pt>
                <c:pt idx="1">
                  <c:v>43.22</c:v>
                </c:pt>
                <c:pt idx="2">
                  <c:v>40.04</c:v>
                </c:pt>
                <c:pt idx="3">
                  <c:v>35.840000000000003</c:v>
                </c:pt>
                <c:pt idx="4">
                  <c:v>36.39</c:v>
                </c:pt>
              </c:numCache>
            </c:numRef>
          </c:val>
          <c:extLst xmlns:c16r2="http://schemas.microsoft.com/office/drawing/2015/06/chart">
            <c:ext xmlns:c16="http://schemas.microsoft.com/office/drawing/2014/chart" uri="{C3380CC4-5D6E-409C-BE32-E72D297353CC}">
              <c16:uniqueId val="{00000001-DE66-4AA9-A504-76C769C397B0}"/>
            </c:ext>
          </c:extLst>
        </c:ser>
        <c:dLbls>
          <c:showLegendKey val="0"/>
          <c:showVal val="0"/>
          <c:showCatName val="0"/>
          <c:showSerName val="0"/>
          <c:showPercent val="0"/>
          <c:showBubbleSize val="0"/>
        </c:dLbls>
        <c:gapWidth val="250"/>
        <c:overlap val="100"/>
        <c:axId val="214160512"/>
        <c:axId val="214162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-5.52</c:v>
                </c:pt>
                <c:pt idx="1">
                  <c:v>-5.99</c:v>
                </c:pt>
                <c:pt idx="2">
                  <c:v>-5.26</c:v>
                </c:pt>
                <c:pt idx="3">
                  <c:v>3.49</c:v>
                </c:pt>
                <c:pt idx="4">
                  <c:v>-1.81</c:v>
                </c:pt>
              </c:numCache>
            </c:numRef>
          </c:val>
          <c:smooth val="0"/>
          <c:extLst xmlns:c16r2="http://schemas.microsoft.com/office/drawing/2015/06/chart">
            <c:ext xmlns:c16="http://schemas.microsoft.com/office/drawing/2014/chart" uri="{C3380CC4-5D6E-409C-BE32-E72D297353CC}">
              <c16:uniqueId val="{00000002-DE66-4AA9-A504-76C769C397B0}"/>
            </c:ext>
          </c:extLst>
        </c:ser>
        <c:dLbls>
          <c:showLegendKey val="0"/>
          <c:showVal val="0"/>
          <c:showCatName val="0"/>
          <c:showSerName val="0"/>
          <c:showPercent val="0"/>
          <c:showBubbleSize val="0"/>
        </c:dLbls>
        <c:marker val="1"/>
        <c:smooth val="0"/>
        <c:axId val="214160512"/>
        <c:axId val="214162432"/>
      </c:lineChart>
      <c:catAx>
        <c:axId val="21416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4162432"/>
        <c:crosses val="autoZero"/>
        <c:auto val="1"/>
        <c:lblAlgn val="ctr"/>
        <c:lblOffset val="100"/>
        <c:tickLblSkip val="1"/>
        <c:tickMarkSkip val="1"/>
        <c:noMultiLvlLbl val="0"/>
      </c:catAx>
      <c:valAx>
        <c:axId val="214162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16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AC7E-45CF-B5A9-63E7553A30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C7E-45CF-B5A9-63E7553A30B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C7E-45CF-B5A9-63E7553A30BA}"/>
            </c:ext>
          </c:extLst>
        </c:ser>
        <c:ser>
          <c:idx val="3"/>
          <c:order val="3"/>
          <c:tx>
            <c:strRef>
              <c:f>データシート!$A$30</c:f>
              <c:strCache>
                <c:ptCount val="1"/>
                <c:pt idx="0">
                  <c:v>浄化槽整備事業特別会計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AC7E-45CF-B5A9-63E7553A30BA}"/>
            </c:ext>
          </c:extLst>
        </c:ser>
        <c:ser>
          <c:idx val="4"/>
          <c:order val="4"/>
          <c:tx>
            <c:strRef>
              <c:f>データシート!$A$31</c:f>
              <c:strCache>
                <c:ptCount val="1"/>
                <c:pt idx="0">
                  <c:v>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AC7E-45CF-B5A9-63E7553A30BA}"/>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0.05</c:v>
                </c:pt>
                <c:pt idx="4">
                  <c:v>#N/A</c:v>
                </c:pt>
                <c:pt idx="5">
                  <c:v>0.05</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5-AC7E-45CF-B5A9-63E7553A30B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0.55000000000000004</c:v>
                </c:pt>
                <c:pt idx="2">
                  <c:v>#N/A</c:v>
                </c:pt>
                <c:pt idx="3">
                  <c:v>0.18</c:v>
                </c:pt>
                <c:pt idx="4">
                  <c:v>#N/A</c:v>
                </c:pt>
                <c:pt idx="5">
                  <c:v>0.46</c:v>
                </c:pt>
                <c:pt idx="6">
                  <c:v>#N/A</c:v>
                </c:pt>
                <c:pt idx="7">
                  <c:v>0.73</c:v>
                </c:pt>
                <c:pt idx="8">
                  <c:v>#N/A</c:v>
                </c:pt>
                <c:pt idx="9">
                  <c:v>0.27</c:v>
                </c:pt>
              </c:numCache>
            </c:numRef>
          </c:val>
          <c:extLst xmlns:c16r2="http://schemas.microsoft.com/office/drawing/2015/06/chart">
            <c:ext xmlns:c16="http://schemas.microsoft.com/office/drawing/2014/chart" uri="{C3380CC4-5D6E-409C-BE32-E72D297353CC}">
              <c16:uniqueId val="{00000006-AC7E-45CF-B5A9-63E7553A30BA}"/>
            </c:ext>
          </c:extLst>
        </c:ser>
        <c:ser>
          <c:idx val="7"/>
          <c:order val="7"/>
          <c:tx>
            <c:strRef>
              <c:f>データシート!$A$34</c:f>
              <c:strCache>
                <c:ptCount val="1"/>
                <c:pt idx="0">
                  <c:v>へき地診療所特別会計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0.14000000000000001</c:v>
                </c:pt>
                <c:pt idx="2">
                  <c:v>#N/A</c:v>
                </c:pt>
                <c:pt idx="3">
                  <c:v>0.26</c:v>
                </c:pt>
                <c:pt idx="4">
                  <c:v>#N/A</c:v>
                </c:pt>
                <c:pt idx="5">
                  <c:v>0.08</c:v>
                </c:pt>
                <c:pt idx="6">
                  <c:v>#N/A</c:v>
                </c:pt>
                <c:pt idx="7">
                  <c:v>0.26</c:v>
                </c:pt>
                <c:pt idx="8">
                  <c:v>#N/A</c:v>
                </c:pt>
                <c:pt idx="9">
                  <c:v>0.32</c:v>
                </c:pt>
              </c:numCache>
            </c:numRef>
          </c:val>
          <c:extLst xmlns:c16r2="http://schemas.microsoft.com/office/drawing/2015/06/chart">
            <c:ext xmlns:c16="http://schemas.microsoft.com/office/drawing/2014/chart" uri="{C3380CC4-5D6E-409C-BE32-E72D297353CC}">
              <c16:uniqueId val="{00000007-AC7E-45CF-B5A9-63E7553A30B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1.41</c:v>
                </c:pt>
                <c:pt idx="2">
                  <c:v>#N/A</c:v>
                </c:pt>
                <c:pt idx="3">
                  <c:v>0.69</c:v>
                </c:pt>
                <c:pt idx="4">
                  <c:v>#N/A</c:v>
                </c:pt>
                <c:pt idx="5">
                  <c:v>0.76</c:v>
                </c:pt>
                <c:pt idx="6">
                  <c:v>#N/A</c:v>
                </c:pt>
                <c:pt idx="7">
                  <c:v>1.34</c:v>
                </c:pt>
                <c:pt idx="8">
                  <c:v>#N/A</c:v>
                </c:pt>
                <c:pt idx="9">
                  <c:v>0.88</c:v>
                </c:pt>
              </c:numCache>
            </c:numRef>
          </c:val>
          <c:extLst xmlns:c16r2="http://schemas.microsoft.com/office/drawing/2015/06/chart">
            <c:ext xmlns:c16="http://schemas.microsoft.com/office/drawing/2014/chart" uri="{C3380CC4-5D6E-409C-BE32-E72D297353CC}">
              <c16:uniqueId val="{00000008-AC7E-45CF-B5A9-63E7553A30B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3.58</c:v>
                </c:pt>
                <c:pt idx="2">
                  <c:v>#N/A</c:v>
                </c:pt>
                <c:pt idx="3">
                  <c:v>3.16</c:v>
                </c:pt>
                <c:pt idx="4">
                  <c:v>#N/A</c:v>
                </c:pt>
                <c:pt idx="5">
                  <c:v>2.68</c:v>
                </c:pt>
                <c:pt idx="6">
                  <c:v>#N/A</c:v>
                </c:pt>
                <c:pt idx="7">
                  <c:v>4.67</c:v>
                </c:pt>
                <c:pt idx="8">
                  <c:v>#N/A</c:v>
                </c:pt>
                <c:pt idx="9">
                  <c:v>2.88</c:v>
                </c:pt>
              </c:numCache>
            </c:numRef>
          </c:val>
          <c:extLst xmlns:c16r2="http://schemas.microsoft.com/office/drawing/2015/06/chart">
            <c:ext xmlns:c16="http://schemas.microsoft.com/office/drawing/2014/chart" uri="{C3380CC4-5D6E-409C-BE32-E72D297353CC}">
              <c16:uniqueId val="{00000009-AC7E-45CF-B5A9-63E7553A30BA}"/>
            </c:ext>
          </c:extLst>
        </c:ser>
        <c:dLbls>
          <c:showLegendKey val="0"/>
          <c:showVal val="0"/>
          <c:showCatName val="0"/>
          <c:showSerName val="0"/>
          <c:showPercent val="0"/>
          <c:showBubbleSize val="0"/>
        </c:dLbls>
        <c:gapWidth val="150"/>
        <c:overlap val="100"/>
        <c:axId val="214687104"/>
        <c:axId val="214566016"/>
      </c:barChart>
      <c:catAx>
        <c:axId val="21468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566016"/>
        <c:crosses val="autoZero"/>
        <c:auto val="1"/>
        <c:lblAlgn val="ctr"/>
        <c:lblOffset val="100"/>
        <c:tickLblSkip val="1"/>
        <c:tickMarkSkip val="1"/>
        <c:noMultiLvlLbl val="0"/>
      </c:catAx>
      <c:valAx>
        <c:axId val="214566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687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521</c:v>
                </c:pt>
                <c:pt idx="5">
                  <c:v>446</c:v>
                </c:pt>
                <c:pt idx="8">
                  <c:v>406</c:v>
                </c:pt>
                <c:pt idx="11">
                  <c:v>432</c:v>
                </c:pt>
                <c:pt idx="14">
                  <c:v>448</c:v>
                </c:pt>
              </c:numCache>
            </c:numRef>
          </c:val>
          <c:extLst xmlns:c16r2="http://schemas.microsoft.com/office/drawing/2015/06/chart">
            <c:ext xmlns:c16="http://schemas.microsoft.com/office/drawing/2014/chart" uri="{C3380CC4-5D6E-409C-BE32-E72D297353CC}">
              <c16:uniqueId val="{00000000-4EEC-4F96-AB10-7A24C3C4F1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EEC-4F96-AB10-7A24C3C4F1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10</c:v>
                </c:pt>
                <c:pt idx="3">
                  <c:v>9</c:v>
                </c:pt>
                <c:pt idx="6">
                  <c:v>9</c:v>
                </c:pt>
                <c:pt idx="9">
                  <c:v>9</c:v>
                </c:pt>
                <c:pt idx="12">
                  <c:v>9</c:v>
                </c:pt>
              </c:numCache>
            </c:numRef>
          </c:val>
          <c:extLst xmlns:c16r2="http://schemas.microsoft.com/office/drawing/2015/06/chart">
            <c:ext xmlns:c16="http://schemas.microsoft.com/office/drawing/2014/chart" uri="{C3380CC4-5D6E-409C-BE32-E72D297353CC}">
              <c16:uniqueId val="{00000002-4EEC-4F96-AB10-7A24C3C4F1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161</c:v>
                </c:pt>
                <c:pt idx="3">
                  <c:v>76</c:v>
                </c:pt>
                <c:pt idx="6">
                  <c:v>17</c:v>
                </c:pt>
                <c:pt idx="9">
                  <c:v>27</c:v>
                </c:pt>
                <c:pt idx="12">
                  <c:v>23</c:v>
                </c:pt>
              </c:numCache>
            </c:numRef>
          </c:val>
          <c:extLst xmlns:c16r2="http://schemas.microsoft.com/office/drawing/2015/06/chart">
            <c:ext xmlns:c16="http://schemas.microsoft.com/office/drawing/2014/chart" uri="{C3380CC4-5D6E-409C-BE32-E72D297353CC}">
              <c16:uniqueId val="{00000003-4EEC-4F96-AB10-7A24C3C4F1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107</c:v>
                </c:pt>
                <c:pt idx="3">
                  <c:v>110</c:v>
                </c:pt>
                <c:pt idx="6">
                  <c:v>121</c:v>
                </c:pt>
                <c:pt idx="9">
                  <c:v>123</c:v>
                </c:pt>
                <c:pt idx="12">
                  <c:v>120</c:v>
                </c:pt>
              </c:numCache>
            </c:numRef>
          </c:val>
          <c:extLst xmlns:c16r2="http://schemas.microsoft.com/office/drawing/2015/06/chart">
            <c:ext xmlns:c16="http://schemas.microsoft.com/office/drawing/2014/chart" uri="{C3380CC4-5D6E-409C-BE32-E72D297353CC}">
              <c16:uniqueId val="{00000004-4EEC-4F96-AB10-7A24C3C4F1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EEC-4F96-AB10-7A24C3C4F1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EEC-4F96-AB10-7A24C3C4F1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349</c:v>
                </c:pt>
                <c:pt idx="3">
                  <c:v>380</c:v>
                </c:pt>
                <c:pt idx="6">
                  <c:v>423</c:v>
                </c:pt>
                <c:pt idx="9">
                  <c:v>423</c:v>
                </c:pt>
                <c:pt idx="12">
                  <c:v>417</c:v>
                </c:pt>
              </c:numCache>
            </c:numRef>
          </c:val>
          <c:extLst xmlns:c16r2="http://schemas.microsoft.com/office/drawing/2015/06/chart">
            <c:ext xmlns:c16="http://schemas.microsoft.com/office/drawing/2014/chart" uri="{C3380CC4-5D6E-409C-BE32-E72D297353CC}">
              <c16:uniqueId val="{00000007-4EEC-4F96-AB10-7A24C3C4F129}"/>
            </c:ext>
          </c:extLst>
        </c:ser>
        <c:dLbls>
          <c:showLegendKey val="0"/>
          <c:showVal val="0"/>
          <c:showCatName val="0"/>
          <c:showSerName val="0"/>
          <c:showPercent val="0"/>
          <c:showBubbleSize val="0"/>
        </c:dLbls>
        <c:gapWidth val="100"/>
        <c:overlap val="100"/>
        <c:axId val="207981568"/>
        <c:axId val="207983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106</c:v>
                </c:pt>
                <c:pt idx="2">
                  <c:v>#N/A</c:v>
                </c:pt>
                <c:pt idx="3">
                  <c:v>#N/A</c:v>
                </c:pt>
                <c:pt idx="4">
                  <c:v>129</c:v>
                </c:pt>
                <c:pt idx="5">
                  <c:v>#N/A</c:v>
                </c:pt>
                <c:pt idx="6">
                  <c:v>#N/A</c:v>
                </c:pt>
                <c:pt idx="7">
                  <c:v>164</c:v>
                </c:pt>
                <c:pt idx="8">
                  <c:v>#N/A</c:v>
                </c:pt>
                <c:pt idx="9">
                  <c:v>#N/A</c:v>
                </c:pt>
                <c:pt idx="10">
                  <c:v>150</c:v>
                </c:pt>
                <c:pt idx="11">
                  <c:v>#N/A</c:v>
                </c:pt>
                <c:pt idx="12">
                  <c:v>#N/A</c:v>
                </c:pt>
                <c:pt idx="13">
                  <c:v>121</c:v>
                </c:pt>
                <c:pt idx="14">
                  <c:v>#N/A</c:v>
                </c:pt>
              </c:numCache>
            </c:numRef>
          </c:val>
          <c:smooth val="0"/>
          <c:extLst xmlns:c16r2="http://schemas.microsoft.com/office/drawing/2015/06/chart">
            <c:ext xmlns:c16="http://schemas.microsoft.com/office/drawing/2014/chart" uri="{C3380CC4-5D6E-409C-BE32-E72D297353CC}">
              <c16:uniqueId val="{00000008-4EEC-4F96-AB10-7A24C3C4F129}"/>
            </c:ext>
          </c:extLst>
        </c:ser>
        <c:dLbls>
          <c:showLegendKey val="0"/>
          <c:showVal val="0"/>
          <c:showCatName val="0"/>
          <c:showSerName val="0"/>
          <c:showPercent val="0"/>
          <c:showBubbleSize val="0"/>
        </c:dLbls>
        <c:marker val="1"/>
        <c:smooth val="0"/>
        <c:axId val="207981568"/>
        <c:axId val="207983744"/>
      </c:lineChart>
      <c:catAx>
        <c:axId val="20798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983744"/>
        <c:crosses val="autoZero"/>
        <c:auto val="1"/>
        <c:lblAlgn val="ctr"/>
        <c:lblOffset val="100"/>
        <c:tickLblSkip val="1"/>
        <c:tickMarkSkip val="1"/>
        <c:noMultiLvlLbl val="0"/>
      </c:catAx>
      <c:valAx>
        <c:axId val="207983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98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4120</c:v>
                </c:pt>
                <c:pt idx="5">
                  <c:v>4071</c:v>
                </c:pt>
                <c:pt idx="8">
                  <c:v>3977</c:v>
                </c:pt>
                <c:pt idx="11">
                  <c:v>4240</c:v>
                </c:pt>
                <c:pt idx="14">
                  <c:v>4491</c:v>
                </c:pt>
              </c:numCache>
            </c:numRef>
          </c:val>
          <c:extLst xmlns:c16r2="http://schemas.microsoft.com/office/drawing/2015/06/chart">
            <c:ext xmlns:c16="http://schemas.microsoft.com/office/drawing/2014/chart" uri="{C3380CC4-5D6E-409C-BE32-E72D297353CC}">
              <c16:uniqueId val="{00000000-B098-45B6-8DFC-3D1CD12FF1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18</c:v>
                </c:pt>
                <c:pt idx="14">
                  <c:v>17</c:v>
                </c:pt>
              </c:numCache>
            </c:numRef>
          </c:val>
          <c:extLst xmlns:c16r2="http://schemas.microsoft.com/office/drawing/2015/06/chart">
            <c:ext xmlns:c16="http://schemas.microsoft.com/office/drawing/2014/chart" uri="{C3380CC4-5D6E-409C-BE32-E72D297353CC}">
              <c16:uniqueId val="{00000001-B098-45B6-8DFC-3D1CD12FF1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3036</c:v>
                </c:pt>
                <c:pt idx="5">
                  <c:v>3314</c:v>
                </c:pt>
                <c:pt idx="8">
                  <c:v>3344</c:v>
                </c:pt>
                <c:pt idx="11">
                  <c:v>3229</c:v>
                </c:pt>
                <c:pt idx="14">
                  <c:v>3207</c:v>
                </c:pt>
              </c:numCache>
            </c:numRef>
          </c:val>
          <c:extLst xmlns:c16r2="http://schemas.microsoft.com/office/drawing/2015/06/chart">
            <c:ext xmlns:c16="http://schemas.microsoft.com/office/drawing/2014/chart" uri="{C3380CC4-5D6E-409C-BE32-E72D297353CC}">
              <c16:uniqueId val="{00000002-B098-45B6-8DFC-3D1CD12FF1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098-45B6-8DFC-3D1CD12FF1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098-45B6-8DFC-3D1CD12FF1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098-45B6-8DFC-3D1CD12FF1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160</c:v>
                </c:pt>
                <c:pt idx="3">
                  <c:v>114</c:v>
                </c:pt>
                <c:pt idx="6">
                  <c:v>223</c:v>
                </c:pt>
                <c:pt idx="9">
                  <c:v>202</c:v>
                </c:pt>
                <c:pt idx="12">
                  <c:v>206</c:v>
                </c:pt>
              </c:numCache>
            </c:numRef>
          </c:val>
          <c:extLst xmlns:c16r2="http://schemas.microsoft.com/office/drawing/2015/06/chart">
            <c:ext xmlns:c16="http://schemas.microsoft.com/office/drawing/2014/chart" uri="{C3380CC4-5D6E-409C-BE32-E72D297353CC}">
              <c16:uniqueId val="{00000006-B098-45B6-8DFC-3D1CD12FF1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89</c:v>
                </c:pt>
                <c:pt idx="3">
                  <c:v>78</c:v>
                </c:pt>
                <c:pt idx="6">
                  <c:v>73</c:v>
                </c:pt>
                <c:pt idx="9">
                  <c:v>50</c:v>
                </c:pt>
                <c:pt idx="12">
                  <c:v>40</c:v>
                </c:pt>
              </c:numCache>
            </c:numRef>
          </c:val>
          <c:extLst xmlns:c16r2="http://schemas.microsoft.com/office/drawing/2015/06/chart">
            <c:ext xmlns:c16="http://schemas.microsoft.com/office/drawing/2014/chart" uri="{C3380CC4-5D6E-409C-BE32-E72D297353CC}">
              <c16:uniqueId val="{00000007-B098-45B6-8DFC-3D1CD12FF1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1404</c:v>
                </c:pt>
                <c:pt idx="3">
                  <c:v>1347</c:v>
                </c:pt>
                <c:pt idx="6">
                  <c:v>1277</c:v>
                </c:pt>
                <c:pt idx="9">
                  <c:v>1268</c:v>
                </c:pt>
                <c:pt idx="12">
                  <c:v>1285</c:v>
                </c:pt>
              </c:numCache>
            </c:numRef>
          </c:val>
          <c:extLst xmlns:c16r2="http://schemas.microsoft.com/office/drawing/2015/06/chart">
            <c:ext xmlns:c16="http://schemas.microsoft.com/office/drawing/2014/chart" uri="{C3380CC4-5D6E-409C-BE32-E72D297353CC}">
              <c16:uniqueId val="{00000008-B098-45B6-8DFC-3D1CD12FF1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50</c:v>
                </c:pt>
                <c:pt idx="3">
                  <c:v>41</c:v>
                </c:pt>
                <c:pt idx="6">
                  <c:v>32</c:v>
                </c:pt>
                <c:pt idx="9">
                  <c:v>15</c:v>
                </c:pt>
                <c:pt idx="12">
                  <c:v>7</c:v>
                </c:pt>
              </c:numCache>
            </c:numRef>
          </c:val>
          <c:extLst xmlns:c16r2="http://schemas.microsoft.com/office/drawing/2015/06/chart">
            <c:ext xmlns:c16="http://schemas.microsoft.com/office/drawing/2014/chart" uri="{C3380CC4-5D6E-409C-BE32-E72D297353CC}">
              <c16:uniqueId val="{00000009-B098-45B6-8DFC-3D1CD12FF1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3925</c:v>
                </c:pt>
                <c:pt idx="3">
                  <c:v>4021</c:v>
                </c:pt>
                <c:pt idx="6">
                  <c:v>4038</c:v>
                </c:pt>
                <c:pt idx="9">
                  <c:v>4469</c:v>
                </c:pt>
                <c:pt idx="12">
                  <c:v>4519</c:v>
                </c:pt>
              </c:numCache>
            </c:numRef>
          </c:val>
          <c:extLst xmlns:c16r2="http://schemas.microsoft.com/office/drawing/2015/06/chart">
            <c:ext xmlns:c16="http://schemas.microsoft.com/office/drawing/2014/chart" uri="{C3380CC4-5D6E-409C-BE32-E72D297353CC}">
              <c16:uniqueId val="{0000000A-B098-45B6-8DFC-3D1CD12FF1BC}"/>
            </c:ext>
          </c:extLst>
        </c:ser>
        <c:dLbls>
          <c:showLegendKey val="0"/>
          <c:showVal val="0"/>
          <c:showCatName val="0"/>
          <c:showSerName val="0"/>
          <c:showPercent val="0"/>
          <c:showBubbleSize val="0"/>
        </c:dLbls>
        <c:gapWidth val="100"/>
        <c:overlap val="100"/>
        <c:axId val="207940992"/>
        <c:axId val="215033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098-45B6-8DFC-3D1CD12FF1BC}"/>
            </c:ext>
          </c:extLst>
        </c:ser>
        <c:dLbls>
          <c:showLegendKey val="0"/>
          <c:showVal val="0"/>
          <c:showCatName val="0"/>
          <c:showSerName val="0"/>
          <c:showPercent val="0"/>
          <c:showBubbleSize val="0"/>
        </c:dLbls>
        <c:marker val="1"/>
        <c:smooth val="0"/>
        <c:axId val="207940992"/>
        <c:axId val="215033344"/>
      </c:lineChart>
      <c:catAx>
        <c:axId val="20794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5033344"/>
        <c:crosses val="autoZero"/>
        <c:auto val="1"/>
        <c:lblAlgn val="ctr"/>
        <c:lblOffset val="100"/>
        <c:tickLblSkip val="1"/>
        <c:tickMarkSkip val="1"/>
        <c:noMultiLvlLbl val="0"/>
      </c:catAx>
      <c:valAx>
        <c:axId val="215033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940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887</c:v>
                </c:pt>
                <c:pt idx="1">
                  <c:v>787</c:v>
                </c:pt>
                <c:pt idx="2">
                  <c:v>788</c:v>
                </c:pt>
              </c:numCache>
            </c:numRef>
          </c:val>
          <c:extLst xmlns:c16r2="http://schemas.microsoft.com/office/drawing/2015/06/chart">
            <c:ext xmlns:c16="http://schemas.microsoft.com/office/drawing/2014/chart" uri="{C3380CC4-5D6E-409C-BE32-E72D297353CC}">
              <c16:uniqueId val="{00000000-034E-41DD-B331-8D95E16D79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398</c:v>
                </c:pt>
                <c:pt idx="1">
                  <c:v>270</c:v>
                </c:pt>
                <c:pt idx="2">
                  <c:v>320</c:v>
                </c:pt>
              </c:numCache>
            </c:numRef>
          </c:val>
          <c:extLst xmlns:c16r2="http://schemas.microsoft.com/office/drawing/2015/06/chart">
            <c:ext xmlns:c16="http://schemas.microsoft.com/office/drawing/2014/chart" uri="{C3380CC4-5D6E-409C-BE32-E72D297353CC}">
              <c16:uniqueId val="{00000001-034E-41DD-B331-8D95E16D79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1942</c:v>
                </c:pt>
                <c:pt idx="1">
                  <c:v>2095</c:v>
                </c:pt>
                <c:pt idx="2">
                  <c:v>1973</c:v>
                </c:pt>
              </c:numCache>
            </c:numRef>
          </c:val>
          <c:extLst xmlns:c16r2="http://schemas.microsoft.com/office/drawing/2015/06/chart">
            <c:ext xmlns:c16="http://schemas.microsoft.com/office/drawing/2014/chart" uri="{C3380CC4-5D6E-409C-BE32-E72D297353CC}">
              <c16:uniqueId val="{00000002-034E-41DD-B331-8D95E16D7902}"/>
            </c:ext>
          </c:extLst>
        </c:ser>
        <c:dLbls>
          <c:showLegendKey val="0"/>
          <c:showVal val="0"/>
          <c:showCatName val="0"/>
          <c:showSerName val="0"/>
          <c:showPercent val="0"/>
          <c:showBubbleSize val="0"/>
        </c:dLbls>
        <c:gapWidth val="120"/>
        <c:overlap val="100"/>
        <c:axId val="215128704"/>
        <c:axId val="215134592"/>
      </c:barChart>
      <c:catAx>
        <c:axId val="21512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5134592"/>
        <c:crosses val="autoZero"/>
        <c:auto val="1"/>
        <c:lblAlgn val="ctr"/>
        <c:lblOffset val="100"/>
        <c:tickLblSkip val="1"/>
        <c:tickMarkSkip val="1"/>
        <c:noMultiLvlLbl val="0"/>
      </c:catAx>
      <c:valAx>
        <c:axId val="2151345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512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山形県大蔵村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3,262
3,245
211.63
3,942,549
3,802,244
69,375
2,163,888
4,519,201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等や村内に大規模な産業がないこと等から課税客体が少なく、財政基盤が弱く、類似団体平均を下回っている。歳出削減や事業見直し、また定員管理の適正化を図り行政運営の効率化を進め、財政の健全化を図っていく。投資的経費についても、縮減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xmlns=""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xmlns=""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xmlns=""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10668</xdr:rowOff>
    </xdr:from>
    <xdr:to>
      <xdr:col>23</xdr:col>
      <xdr:colOff>133350</xdr:colOff>
      <xdr:row>44</xdr:row>
      <xdr:rowOff>10668</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114800" y="7554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xmlns=""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xmlns=""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10668</xdr:rowOff>
    </xdr:from>
    <xdr:to>
      <xdr:col>19</xdr:col>
      <xdr:colOff>133350</xdr:colOff>
      <xdr:row>44</xdr:row>
      <xdr:rowOff>20320</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3225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xmlns=""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20320</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29972</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1447800" y="75641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131318</xdr:rowOff>
    </xdr:from>
    <xdr:to>
      <xdr:col>23</xdr:col>
      <xdr:colOff>184150</xdr:colOff>
      <xdr:row>44</xdr:row>
      <xdr:rowOff>61468</xdr:rowOff>
    </xdr:to>
    <xdr:sp macro="" textlink="">
      <xdr:nvSpPr>
        <xdr:cNvPr id="85" name="楕円 84">
          <a:extLst>
            <a:ext uri="{FF2B5EF4-FFF2-40B4-BE49-F238E27FC236}">
              <a16:creationId xmlns:a16="http://schemas.microsoft.com/office/drawing/2014/main" xmlns="" id="{00000000-0008-0000-0300-000055000000}"/>
            </a:ext>
          </a:extLst>
        </xdr:cNvPr>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a:extLst>
            <a:ext uri="{FF2B5EF4-FFF2-40B4-BE49-F238E27FC236}">
              <a16:creationId xmlns:a16="http://schemas.microsoft.com/office/drawing/2014/main" xmlns="" id="{00000000-0008-0000-0300-000056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131318</xdr:rowOff>
    </xdr:from>
    <xdr:to>
      <xdr:col>19</xdr:col>
      <xdr:colOff>184150</xdr:colOff>
      <xdr:row>44</xdr:row>
      <xdr:rowOff>61468</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46245</xdr:rowOff>
    </xdr:from>
    <xdr:ext cx="7366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150622</xdr:rowOff>
    </xdr:from>
    <xdr:to>
      <xdr:col>7</xdr:col>
      <xdr:colOff>31750</xdr:colOff>
      <xdr:row>44</xdr:row>
      <xdr:rowOff>80772</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1397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65549</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066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xmlns=""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xmlns=""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ポイント上回っている。その要因は、へき地診療所特別会計が普通会計に属しており、医師等の人件費が大きく影響しているためである。平成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年度の経常収支比率が平成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ポイント減となったのは、平成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年度に基金積み立てを行ったふるさと納税収入</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百万円を平成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年度に取り崩し、特定財源が大幅に増加したことによるものである。今後については、投資的経費の抑制など公債費の適正管理を図り、更なる経常的支出の削減により経常収支比率の改善に努める。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xmlns=""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xmlns=""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xmlns=""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118321</xdr:rowOff>
    </xdr:from>
    <xdr:to>
      <xdr:col>23</xdr:col>
      <xdr:colOff>133350</xdr:colOff>
      <xdr:row>64</xdr:row>
      <xdr:rowOff>5186</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4114800" y="10919671"/>
          <a:ext cx="838200" cy="5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xmlns=""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xmlns=""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156528</xdr:rowOff>
    </xdr:from>
    <xdr:to>
      <xdr:col>19</xdr:col>
      <xdr:colOff>133350</xdr:colOff>
      <xdr:row>64</xdr:row>
      <xdr:rowOff>5186</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3225800" y="1095787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xmlns=""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63</xdr:row>
      <xdr:rowOff>156528</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2336800" y="1089152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154517</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1447800" y="108915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67521</xdr:rowOff>
    </xdr:from>
    <xdr:to>
      <xdr:col>23</xdr:col>
      <xdr:colOff>184150</xdr:colOff>
      <xdr:row>63</xdr:row>
      <xdr:rowOff>169121</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49022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39598</xdr:rowOff>
    </xdr:from>
    <xdr:ext cx="762000" cy="259045"/>
    <xdr:sp macro="" textlink="">
      <xdr:nvSpPr>
        <xdr:cNvPr id="149" name="財政構造の弾力性該当値テキスト">
          <a:extLst>
            <a:ext uri="{FF2B5EF4-FFF2-40B4-BE49-F238E27FC236}">
              <a16:creationId xmlns:a16="http://schemas.microsoft.com/office/drawing/2014/main" xmlns="" id="{00000000-0008-0000-0300-000095000000}"/>
            </a:ext>
          </a:extLst>
        </xdr:cNvPr>
        <xdr:cNvSpPr txBox="1"/>
      </xdr:nvSpPr>
      <xdr:spPr>
        <a:xfrm>
          <a:off x="5041900" y="1084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125836</xdr:rowOff>
    </xdr:from>
    <xdr:to>
      <xdr:col>19</xdr:col>
      <xdr:colOff>184150</xdr:colOff>
      <xdr:row>64</xdr:row>
      <xdr:rowOff>55986</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064000" y="1092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40763</xdr:rowOff>
    </xdr:from>
    <xdr:ext cx="7366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733800" y="1101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105728</xdr:rowOff>
    </xdr:from>
    <xdr:to>
      <xdr:col>15</xdr:col>
      <xdr:colOff>133350</xdr:colOff>
      <xdr:row>64</xdr:row>
      <xdr:rowOff>35878</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3175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20655</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2844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[469,636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469,636</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年度以降、類似団体平均を上回っている状況が続いている。その要因としては、へき地診療所特別会計が普通会計に属していることや、地形的な理由から保育所を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所設置していることなどにより、人件費が多額となっていることである。今後は、施設の統廃合、コストの低減を図るよう努める。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52499</xdr:rowOff>
    </xdr:from>
    <xdr:to>
      <xdr:col>23</xdr:col>
      <xdr:colOff>133350</xdr:colOff>
      <xdr:row>83</xdr:row>
      <xdr:rowOff>54598</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114800" y="14282849"/>
          <a:ext cx="8382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159955</xdr:rowOff>
    </xdr:from>
    <xdr:to>
      <xdr:col>19</xdr:col>
      <xdr:colOff>133350</xdr:colOff>
      <xdr:row>83</xdr:row>
      <xdr:rowOff>54598</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4218855"/>
          <a:ext cx="889000" cy="6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159955</xdr:rowOff>
    </xdr:from>
    <xdr:to>
      <xdr:col>15</xdr:col>
      <xdr:colOff>82550</xdr:colOff>
      <xdr:row>82</xdr:row>
      <xdr:rowOff>170404</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flipV="1">
          <a:off x="2336800" y="14218855"/>
          <a:ext cx="8890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133251</xdr:rowOff>
    </xdr:from>
    <xdr:to>
      <xdr:col>11</xdr:col>
      <xdr:colOff>31750</xdr:colOff>
      <xdr:row>82</xdr:row>
      <xdr:rowOff>170404</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4192151"/>
          <a:ext cx="889000" cy="3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1699</xdr:rowOff>
    </xdr:from>
    <xdr:to>
      <xdr:col>23</xdr:col>
      <xdr:colOff>184150</xdr:colOff>
      <xdr:row>83</xdr:row>
      <xdr:rowOff>103299</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2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145226</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420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3798</xdr:rowOff>
    </xdr:from>
    <xdr:to>
      <xdr:col>19</xdr:col>
      <xdr:colOff>184150</xdr:colOff>
      <xdr:row>83</xdr:row>
      <xdr:rowOff>105398</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423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90175</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4320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109155</xdr:rowOff>
    </xdr:from>
    <xdr:to>
      <xdr:col>15</xdr:col>
      <xdr:colOff>133350</xdr:colOff>
      <xdr:row>83</xdr:row>
      <xdr:rowOff>39305</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416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24082</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425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119604</xdr:rowOff>
    </xdr:from>
    <xdr:to>
      <xdr:col>11</xdr:col>
      <xdr:colOff>82550</xdr:colOff>
      <xdr:row>83</xdr:row>
      <xdr:rowOff>49754</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417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34531</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426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82451</xdr:rowOff>
    </xdr:from>
    <xdr:to>
      <xdr:col>7</xdr:col>
      <xdr:colOff>31750</xdr:colOff>
      <xdr:row>83</xdr:row>
      <xdr:rowOff>12601</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41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168828</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422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年度以降、類似団体平均を上回っており、平成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ポイント改善した。今後、国及び県の勧告並びに他の自治体の状況を考慮し、持続可能な財政運営のため給与の適正化に努める。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xmlns=""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xmlns=""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xmlns=""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42227</xdr:rowOff>
    </xdr:from>
    <xdr:to>
      <xdr:col>81</xdr:col>
      <xdr:colOff>44450</xdr:colOff>
      <xdr:row>88</xdr:row>
      <xdr:rowOff>96520</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flipV="1">
          <a:off x="16179800" y="15129827"/>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a16="http://schemas.microsoft.com/office/drawing/2014/main" xmlns="" id="{00000000-0008-0000-0300-0000FC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xmlns=""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72389</xdr:rowOff>
    </xdr:from>
    <xdr:to>
      <xdr:col>77</xdr:col>
      <xdr:colOff>44450</xdr:colOff>
      <xdr:row>88</xdr:row>
      <xdr:rowOff>96520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5290800" y="151599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72389</xdr:rowOff>
    </xdr:from>
    <xdr:to>
      <xdr:col>72</xdr:col>
      <xdr:colOff>203200</xdr:colOff>
      <xdr:row>88</xdr:row>
      <xdr:rowOff>78423</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4401800" y="15159989"/>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123189</xdr:rowOff>
    </xdr:from>
    <xdr:to>
      <xdr:col>68</xdr:col>
      <xdr:colOff>152400</xdr:colOff>
      <xdr:row>88</xdr:row>
      <xdr:rowOff>78423</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3512800" y="15039339"/>
          <a:ext cx="889000" cy="12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162877</xdr:rowOff>
    </xdr:from>
    <xdr:to>
      <xdr:col>81</xdr:col>
      <xdr:colOff>95250</xdr:colOff>
      <xdr:row>88</xdr:row>
      <xdr:rowOff>93027</xdr:rowOff>
    </xdr:to>
    <xdr:sp macro="" textlink="">
      <xdr:nvSpPr>
        <xdr:cNvPr id="270" name="楕円 269">
          <a:extLst>
            <a:ext uri="{FF2B5EF4-FFF2-40B4-BE49-F238E27FC236}">
              <a16:creationId xmlns:a16="http://schemas.microsoft.com/office/drawing/2014/main" xmlns="" id="{00000000-0008-0000-0300-00000E010000}"/>
            </a:ext>
          </a:extLst>
        </xdr:cNvPr>
        <xdr:cNvSpPr/>
      </xdr:nvSpPr>
      <xdr:spPr>
        <a:xfrm>
          <a:off x="169672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134954</xdr:rowOff>
    </xdr:from>
    <xdr:ext cx="762000" cy="259045"/>
    <xdr:sp macro="" textlink="">
      <xdr:nvSpPr>
        <xdr:cNvPr id="271" name="給与水準   （国との比較）該当値テキスト">
          <a:extLst>
            <a:ext uri="{FF2B5EF4-FFF2-40B4-BE49-F238E27FC236}">
              <a16:creationId xmlns:a16="http://schemas.microsoft.com/office/drawing/2014/main" xmlns="" id="{00000000-0008-0000-0300-00000F010000}"/>
            </a:ext>
          </a:extLst>
        </xdr:cNvPr>
        <xdr:cNvSpPr txBox="1"/>
      </xdr:nvSpPr>
      <xdr:spPr>
        <a:xfrm>
          <a:off x="17106900" y="150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798800" y="152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21589</xdr:rowOff>
    </xdr:from>
    <xdr:to>
      <xdr:col>73</xdr:col>
      <xdr:colOff>44450</xdr:colOff>
      <xdr:row>88</xdr:row>
      <xdr:rowOff>123189</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107966</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909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27623</xdr:rowOff>
    </xdr:from>
    <xdr:to>
      <xdr:col>68</xdr:col>
      <xdr:colOff>203200</xdr:colOff>
      <xdr:row>88</xdr:row>
      <xdr:rowOff>129223</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4351000" y="151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114000</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020800" y="1520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xmlns=""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24.83</a:t>
          </a:r>
          <a:r>
            <a:rPr kumimoji="1" lang="ja-JP" altLang="en-US" sz="1300">
              <a:latin typeface="ＭＳ Ｐゴシック" panose="020B0600070205080204" pitchFamily="50" charset="-128"/>
              <a:ea typeface="ＭＳ Ｐゴシック" panose="020B0600070205080204" pitchFamily="50" charset="-128"/>
            </a:rPr>
            <a:t>人と類似団体平均の</a:t>
          </a:r>
          <a:r>
            <a:rPr kumimoji="1" lang="en-US" altLang="ja-JP" sz="1300">
              <a:latin typeface="ＭＳ Ｐゴシック" panose="020B0600070205080204" pitchFamily="50" charset="-128"/>
              <a:ea typeface="ＭＳ Ｐゴシック" panose="020B0600070205080204" pitchFamily="50" charset="-128"/>
            </a:rPr>
            <a:t>21.84</a:t>
          </a:r>
          <a:r>
            <a:rPr kumimoji="1" lang="ja-JP" altLang="en-US" sz="1300">
              <a:latin typeface="ＭＳ Ｐゴシック" panose="020B0600070205080204" pitchFamily="50" charset="-128"/>
              <a:ea typeface="ＭＳ Ｐゴシック" panose="020B0600070205080204" pitchFamily="50" charset="-128"/>
            </a:rPr>
            <a:t>人を上回っている。要因としては、へき地診療所の設置や本村の地形的要因等により保育所等の施設数が多いことである。今後は、定員適正化計画に基づく退職者の不補充や更なる行政組織の統廃合を視野に入れ、適正な人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xmlns=""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xmlns=""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xmlns=""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115370</xdr:rowOff>
    </xdr:from>
    <xdr:to>
      <xdr:col>81</xdr:col>
      <xdr:colOff>44450</xdr:colOff>
      <xdr:row>60</xdr:row>
      <xdr:rowOff>157425</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179800" y="10402370"/>
          <a:ext cx="838200" cy="4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xmlns=""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xmlns=""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113991</xdr:rowOff>
    </xdr:from>
    <xdr:to>
      <xdr:col>77</xdr:col>
      <xdr:colOff>44450</xdr:colOff>
      <xdr:row>60</xdr:row>
      <xdr:rowOff>115370</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5290800" y="10400991"/>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77797</xdr:rowOff>
    </xdr:from>
    <xdr:to>
      <xdr:col>72</xdr:col>
      <xdr:colOff>203200</xdr:colOff>
      <xdr:row>60</xdr:row>
      <xdr:rowOff>113991</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4401800" y="1036479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67800</xdr:rowOff>
    </xdr:from>
    <xdr:to>
      <xdr:col>68</xdr:col>
      <xdr:colOff>152400</xdr:colOff>
      <xdr:row>60</xdr:row>
      <xdr:rowOff>77797</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3512800" y="10354800"/>
          <a:ext cx="889000" cy="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106625</xdr:rowOff>
    </xdr:from>
    <xdr:to>
      <xdr:col>81</xdr:col>
      <xdr:colOff>95250</xdr:colOff>
      <xdr:row>61</xdr:row>
      <xdr:rowOff>36775</xdr:rowOff>
    </xdr:to>
    <xdr:sp macro="" textlink="">
      <xdr:nvSpPr>
        <xdr:cNvPr id="335" name="楕円 334">
          <a:extLst>
            <a:ext uri="{FF2B5EF4-FFF2-40B4-BE49-F238E27FC236}">
              <a16:creationId xmlns:a16="http://schemas.microsoft.com/office/drawing/2014/main" xmlns="" id="{00000000-0008-0000-0300-00004F010000}"/>
            </a:ext>
          </a:extLst>
        </xdr:cNvPr>
        <xdr:cNvSpPr/>
      </xdr:nvSpPr>
      <xdr:spPr>
        <a:xfrm>
          <a:off x="16967200" y="1039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78702</xdr:rowOff>
    </xdr:from>
    <xdr:ext cx="762000" cy="259045"/>
    <xdr:sp macro="" textlink="">
      <xdr:nvSpPr>
        <xdr:cNvPr id="336" name="定員管理の状況該当値テキスト">
          <a:extLst>
            <a:ext uri="{FF2B5EF4-FFF2-40B4-BE49-F238E27FC236}">
              <a16:creationId xmlns:a16="http://schemas.microsoft.com/office/drawing/2014/main" xmlns="" id="{00000000-0008-0000-0300-000050010000}"/>
            </a:ext>
          </a:extLst>
        </xdr:cNvPr>
        <xdr:cNvSpPr txBox="1"/>
      </xdr:nvSpPr>
      <xdr:spPr>
        <a:xfrm>
          <a:off x="17106900" y="1036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64570</xdr:rowOff>
    </xdr:from>
    <xdr:to>
      <xdr:col>77</xdr:col>
      <xdr:colOff>95250</xdr:colOff>
      <xdr:row>60</xdr:row>
      <xdr:rowOff>166170</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129000" y="1035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150947</xdr:rowOff>
    </xdr:from>
    <xdr:ext cx="7366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798800" y="10437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63191</xdr:rowOff>
    </xdr:from>
    <xdr:to>
      <xdr:col>73</xdr:col>
      <xdr:colOff>44450</xdr:colOff>
      <xdr:row>60</xdr:row>
      <xdr:rowOff>164791</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5240000" y="1035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149568</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909800" y="1043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26997</xdr:rowOff>
    </xdr:from>
    <xdr:to>
      <xdr:col>68</xdr:col>
      <xdr:colOff>203200</xdr:colOff>
      <xdr:row>60</xdr:row>
      <xdr:rowOff>128597</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4351000" y="103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113374</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020800" y="1040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17000</xdr:rowOff>
    </xdr:from>
    <xdr:to>
      <xdr:col>64</xdr:col>
      <xdr:colOff>152400</xdr:colOff>
      <xdr:row>60</xdr:row>
      <xdr:rowOff>118600</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3462000" y="103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103377</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131800" y="103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年度の実質公債費比率は平成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8.1</a:t>
          </a:r>
          <a:r>
            <a:rPr kumimoji="1" lang="ja-JP" altLang="en-US" sz="1200">
              <a:latin typeface="ＭＳ Ｐゴシック" panose="020B0600070205080204" pitchFamily="50" charset="-128"/>
              <a:ea typeface="ＭＳ Ｐゴシック" panose="020B0600070205080204" pitchFamily="50" charset="-128"/>
            </a:rPr>
            <a:t>％となった。平成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年度過疎対策事業債（村道大坪福田工業団地線道路改良事業等）の償還が終了したものの、平成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年度過疎対策事業債（子育て支援住宅建設事業等）の元金償還開始により、前年度並みの比率となった。また、公債管理適正化及び平準化を図るため、平成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a:t>
          </a:r>
          <a:r>
            <a:rPr kumimoji="1" lang="en-US" altLang="ja-JP" sz="1200">
              <a:latin typeface="ＭＳ Ｐゴシック" panose="020B0600070205080204" pitchFamily="50" charset="-128"/>
              <a:ea typeface="ＭＳ Ｐゴシック" panose="020B0600070205080204" pitchFamily="50" charset="-128"/>
            </a:rPr>
            <a:t>129</a:t>
          </a:r>
          <a:r>
            <a:rPr kumimoji="1" lang="ja-JP" altLang="en-US" sz="1200">
              <a:latin typeface="ＭＳ Ｐゴシック" panose="020B0600070205080204" pitchFamily="50" charset="-128"/>
              <a:ea typeface="ＭＳ Ｐゴシック" panose="020B0600070205080204" pitchFamily="50" charset="-128"/>
            </a:rPr>
            <a:t>百万円の繰上償還を行ったことも、実質公債費比率の上昇率を抑制する要因となっている。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今後も、辺地対策事業債や過疎対策事業債など交付税措置の有利な地方債を活用しながらも、極力投資的経費を抑制し、実質公債費比率の好転を目指す。</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xmlns=""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xmlns=""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xmlns=""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105156</xdr:rowOff>
    </xdr:from>
    <xdr:to>
      <xdr:col>81</xdr:col>
      <xdr:colOff>44450</xdr:colOff>
      <xdr:row>41</xdr:row>
      <xdr:rowOff>109982</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flipV="1">
          <a:off x="16179800" y="713460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a16="http://schemas.microsoft.com/office/drawing/2014/main" xmlns=""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xmlns=""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71374</xdr:rowOff>
    </xdr:from>
    <xdr:to>
      <xdr:col>77</xdr:col>
      <xdr:colOff>44450</xdr:colOff>
      <xdr:row>41</xdr:row>
      <xdr:rowOff>109982</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5290800" y="71008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xmlns=""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a:extLst>
            <a:ext uri="{FF2B5EF4-FFF2-40B4-BE49-F238E27FC236}">
              <a16:creationId xmlns:a16="http://schemas.microsoft.com/office/drawing/2014/main" xmlns="" id="{00000000-0008-0000-0300-00007C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56896</xdr:rowOff>
    </xdr:from>
    <xdr:to>
      <xdr:col>72</xdr:col>
      <xdr:colOff>203200</xdr:colOff>
      <xdr:row>41</xdr:row>
      <xdr:rowOff>71374</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4401800" y="708634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56896</xdr:rowOff>
    </xdr:from>
    <xdr:to>
      <xdr:col>68</xdr:col>
      <xdr:colOff>152400</xdr:colOff>
      <xdr:row>41</xdr:row>
      <xdr:rowOff>56896</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3512800" y="7086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54356</xdr:rowOff>
    </xdr:from>
    <xdr:to>
      <xdr:col>81</xdr:col>
      <xdr:colOff>95250</xdr:colOff>
      <xdr:row>41</xdr:row>
      <xdr:rowOff>155956</xdr:rowOff>
    </xdr:to>
    <xdr:sp macro="" textlink="">
      <xdr:nvSpPr>
        <xdr:cNvPr id="394" name="楕円 393">
          <a:extLst>
            <a:ext uri="{FF2B5EF4-FFF2-40B4-BE49-F238E27FC236}">
              <a16:creationId xmlns:a16="http://schemas.microsoft.com/office/drawing/2014/main" xmlns="" id="{00000000-0008-0000-0300-00008A010000}"/>
            </a:ext>
          </a:extLst>
        </xdr:cNvPr>
        <xdr:cNvSpPr/>
      </xdr:nvSpPr>
      <xdr:spPr>
        <a:xfrm>
          <a:off x="169672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26433</xdr:rowOff>
    </xdr:from>
    <xdr:ext cx="762000" cy="259045"/>
    <xdr:sp macro="" textlink="">
      <xdr:nvSpPr>
        <xdr:cNvPr id="395" name="公債費負担の状況該当値テキスト">
          <a:extLst>
            <a:ext uri="{FF2B5EF4-FFF2-40B4-BE49-F238E27FC236}">
              <a16:creationId xmlns:a16="http://schemas.microsoft.com/office/drawing/2014/main" xmlns="" id="{00000000-0008-0000-0300-00008B010000}"/>
            </a:ext>
          </a:extLst>
        </xdr:cNvPr>
        <xdr:cNvSpPr txBox="1"/>
      </xdr:nvSpPr>
      <xdr:spPr>
        <a:xfrm>
          <a:off x="17106900" y="705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396" name="楕円 395">
          <a:extLst>
            <a:ext uri="{FF2B5EF4-FFF2-40B4-BE49-F238E27FC236}">
              <a16:creationId xmlns:a16="http://schemas.microsoft.com/office/drawing/2014/main" xmlns="" id="{00000000-0008-0000-0300-00008C010000}"/>
            </a:ext>
          </a:extLst>
        </xdr:cNvPr>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20574</xdr:rowOff>
    </xdr:from>
    <xdr:to>
      <xdr:col>73</xdr:col>
      <xdr:colOff>44450</xdr:colOff>
      <xdr:row>41</xdr:row>
      <xdr:rowOff>122174</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6096</xdr:rowOff>
    </xdr:from>
    <xdr:to>
      <xdr:col>68</xdr:col>
      <xdr:colOff>203200</xdr:colOff>
      <xdr:row>41</xdr:row>
      <xdr:rowOff>107696</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4351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6096</xdr:rowOff>
    </xdr:from>
    <xdr:to>
      <xdr:col>64</xdr:col>
      <xdr:colOff>152400</xdr:colOff>
      <xdr:row>41</xdr:row>
      <xdr:rowOff>107696</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3462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117873</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131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将来負担比率はなく、健全な財政状況であると言える。今後も健全な財政運営に努める。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xmlns=""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xmlns=""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xmlns=""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xmlns=""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xmlns=""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xmlns=""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山形県大蔵村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3,262
3,245
211.63
3,942,549
3,802,244
69,375
2,163,888
4,519,201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26.6</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ポイント上回っている。類似団体平均を上回っている要因としては、へき地診療所特別会計が普通会計に含まれており、医師や看護師等にかかる人件費や地形的な理由により村内に保育所を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所設置していること等から施設関係職員が多くなっているためである。今後は定員適正化に努めていく。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143002</xdr:rowOff>
    </xdr:from>
    <xdr:to>
      <xdr:col>24</xdr:col>
      <xdr:colOff>25400</xdr:colOff>
      <xdr:row>37</xdr:row>
      <xdr:rowOff>143002</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486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143002</xdr:rowOff>
    </xdr:from>
    <xdr:to>
      <xdr:col>19</xdr:col>
      <xdr:colOff>187325</xdr:colOff>
      <xdr:row>37</xdr:row>
      <xdr:rowOff>170434</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4866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129286</xdr:rowOff>
    </xdr:from>
    <xdr:to>
      <xdr:col>15</xdr:col>
      <xdr:colOff>98425</xdr:colOff>
      <xdr:row>37</xdr:row>
      <xdr:rowOff>170434</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4729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124714</xdr:rowOff>
    </xdr:from>
    <xdr:to>
      <xdr:col>11</xdr:col>
      <xdr:colOff>9525</xdr:colOff>
      <xdr:row>37</xdr:row>
      <xdr:rowOff>129286</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468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64279</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92202</xdr:rowOff>
    </xdr:from>
    <xdr:to>
      <xdr:col>20</xdr:col>
      <xdr:colOff>38100</xdr:colOff>
      <xdr:row>38</xdr:row>
      <xdr:rowOff>22352</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7129</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119634</xdr:rowOff>
    </xdr:from>
    <xdr:to>
      <xdr:col>15</xdr:col>
      <xdr:colOff>149225</xdr:colOff>
      <xdr:row>38</xdr:row>
      <xdr:rowOff>49785</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34561</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78486</xdr:rowOff>
    </xdr:from>
    <xdr:to>
      <xdr:col>11</xdr:col>
      <xdr:colOff>60325</xdr:colOff>
      <xdr:row>38</xdr:row>
      <xdr:rowOff>8636</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164863</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73914</xdr:rowOff>
    </xdr:from>
    <xdr:to>
      <xdr:col>6</xdr:col>
      <xdr:colOff>171450</xdr:colOff>
      <xdr:row>38</xdr:row>
      <xdr:rowOff>4064</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160291</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ポイント下回っている状況ではあるが、年々比率が上昇している。主な要因は、民間事業者が運行していた路線バスが平成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年度で廃止され、その代替路線として、平成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年度から新たに村営バスとして運転業務を委託したためである。今後は、コスト意識を高め、経常経費等の削減に努めていく。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xmlns=""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xmlns=""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xmlns=""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56134</xdr:rowOff>
    </xdr:from>
    <xdr:to>
      <xdr:col>82</xdr:col>
      <xdr:colOff>107950</xdr:colOff>
      <xdr:row>17</xdr:row>
      <xdr:rowOff>60706</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5671800" y="29707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a16="http://schemas.microsoft.com/office/drawing/2014/main" xmlns="" id="{00000000-0008-0000-0400-00007B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xmlns=""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168148</xdr:rowOff>
    </xdr:from>
    <xdr:to>
      <xdr:col>78</xdr:col>
      <xdr:colOff>69850</xdr:colOff>
      <xdr:row>17</xdr:row>
      <xdr:rowOff>56134</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4782800" y="29113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xmlns=""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90424</xdr:rowOff>
    </xdr:from>
    <xdr:to>
      <xdr:col>73</xdr:col>
      <xdr:colOff>180975</xdr:colOff>
      <xdr:row>16</xdr:row>
      <xdr:rowOff>168148</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3893800" y="28336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16</xdr:row>
      <xdr:rowOff>90424</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004800" y="28107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xdr:rowOff>
    </xdr:from>
    <xdr:to>
      <xdr:col>82</xdr:col>
      <xdr:colOff>158750</xdr:colOff>
      <xdr:row>17</xdr:row>
      <xdr:rowOff>111506</xdr:rowOff>
    </xdr:to>
    <xdr:sp macro="" textlink="">
      <xdr:nvSpPr>
        <xdr:cNvPr id="141" name="楕円 140">
          <a:extLst>
            <a:ext uri="{FF2B5EF4-FFF2-40B4-BE49-F238E27FC236}">
              <a16:creationId xmlns:a16="http://schemas.microsoft.com/office/drawing/2014/main" xmlns="" id="{00000000-0008-0000-0400-00008D000000}"/>
            </a:ext>
          </a:extLst>
        </xdr:cNvPr>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26433</xdr:rowOff>
    </xdr:from>
    <xdr:ext cx="762000" cy="259045"/>
    <xdr:sp macro="" textlink="">
      <xdr:nvSpPr>
        <xdr:cNvPr id="142" name="物件費該当値テキスト">
          <a:extLst>
            <a:ext uri="{FF2B5EF4-FFF2-40B4-BE49-F238E27FC236}">
              <a16:creationId xmlns:a16="http://schemas.microsoft.com/office/drawing/2014/main" xmlns="" id="{00000000-0008-0000-0400-00008E000000}"/>
            </a:ext>
          </a:extLst>
        </xdr:cNvPr>
        <xdr:cNvSpPr txBox="1"/>
      </xdr:nvSpPr>
      <xdr:spPr>
        <a:xfrm>
          <a:off x="16598900" y="276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5334</xdr:rowOff>
    </xdr:from>
    <xdr:to>
      <xdr:col>78</xdr:col>
      <xdr:colOff>120650</xdr:colOff>
      <xdr:row>17</xdr:row>
      <xdr:rowOff>106934</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5621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117348</xdr:rowOff>
    </xdr:from>
    <xdr:to>
      <xdr:col>74</xdr:col>
      <xdr:colOff>31750</xdr:colOff>
      <xdr:row>17</xdr:row>
      <xdr:rowOff>47498</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4732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57675</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39624</xdr:rowOff>
    </xdr:from>
    <xdr:to>
      <xdr:col>69</xdr:col>
      <xdr:colOff>142875</xdr:colOff>
      <xdr:row>16</xdr:row>
      <xdr:rowOff>141224</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3843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151401</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512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128541</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ポイント上回っている。要因は、地形的な理由により村内に保育所を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所設置しているため、児童福祉費に係る扶助費が大きくなっているためである。今後も、人口減少に歯止めをかける事業の一環として現行の体制を維持し、子育てしやすい環境づくりを行っていくとともに、最小の経費で最大の効果が得られるよう、経費削減に努め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xmlns=""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xmlns=""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xmlns=""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xmlns=""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158750</xdr:rowOff>
    </xdr:from>
    <xdr:to>
      <xdr:col>24</xdr:col>
      <xdr:colOff>25400</xdr:colOff>
      <xdr:row>56</xdr:row>
      <xdr:rowOff>38100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flipV="1">
          <a:off x="3987800" y="9588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a:extLst>
            <a:ext uri="{FF2B5EF4-FFF2-40B4-BE49-F238E27FC236}">
              <a16:creationId xmlns:a16="http://schemas.microsoft.com/office/drawing/2014/main" xmlns="" id="{00000000-0008-0000-0400-0000B7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xmlns=""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38100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3098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a16="http://schemas.microsoft.com/office/drawing/2014/main" xmlns="" id="{00000000-0008-0000-0400-0000BB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25400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2209800" y="961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158750</xdr:rowOff>
    </xdr:from>
    <xdr:to>
      <xdr:col>11</xdr:col>
      <xdr:colOff>9525</xdr:colOff>
      <xdr:row>56</xdr:row>
      <xdr:rowOff>12700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1320800" y="958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107950</xdr:rowOff>
    </xdr:from>
    <xdr:to>
      <xdr:col>24</xdr:col>
      <xdr:colOff>76200</xdr:colOff>
      <xdr:row>56</xdr:row>
      <xdr:rowOff>38100</xdr:rowOff>
    </xdr:to>
    <xdr:sp macro="" textlink="">
      <xdr:nvSpPr>
        <xdr:cNvPr id="201" name="楕円 200">
          <a:extLst>
            <a:ext uri="{FF2B5EF4-FFF2-40B4-BE49-F238E27FC236}">
              <a16:creationId xmlns:a16="http://schemas.microsoft.com/office/drawing/2014/main" xmlns="" id="{00000000-0008-0000-0400-0000C9000000}"/>
            </a:ext>
          </a:extLst>
        </xdr:cNvPr>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80027</xdr:rowOff>
    </xdr:from>
    <xdr:ext cx="762000" cy="259045"/>
    <xdr:sp macro="" textlink="">
      <xdr:nvSpPr>
        <xdr:cNvPr id="202" name="扶助費該当値テキスト">
          <a:extLst>
            <a:ext uri="{FF2B5EF4-FFF2-40B4-BE49-F238E27FC236}">
              <a16:creationId xmlns:a16="http://schemas.microsoft.com/office/drawing/2014/main" xmlns="" id="{00000000-0008-0000-0400-0000CA000000}"/>
            </a:ext>
          </a:extLst>
        </xdr:cNvPr>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107950</xdr:rowOff>
    </xdr:from>
    <xdr:to>
      <xdr:col>6</xdr:col>
      <xdr:colOff>171450</xdr:colOff>
      <xdr:row>56</xdr:row>
      <xdr:rowOff>38100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xmlns=""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xmlns=""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xmlns=""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類似団体平均を上回っているのは、本村が全国屈指の豪雪地であり、除排雪経費を含む維持補修費に多額の費用を要しているためである。平成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年豪雪により、平成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年度は高い状況であったが、平成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年度と比較し、</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年度の繰出金の経常収支比率は、平成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年度と比較し</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ポイント減となっている。しかし、繰出金は増加傾向であるため、特に公営企業会計においては、受益者負担の公正・公平性の観点から料金等の見直しを行い、基準外繰出の縮減に努める。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xmlns=""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xmlns=""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xmlns=""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xmlns=""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42418</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5671800" y="97739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a16="http://schemas.microsoft.com/office/drawing/2014/main" xmlns="" id="{00000000-0008-0000-0400-0000F1000000}"/>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xmlns=""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159004</xdr:rowOff>
    </xdr:from>
    <xdr:to>
      <xdr:col>78</xdr:col>
      <xdr:colOff>69850</xdr:colOff>
      <xdr:row>57</xdr:row>
      <xdr:rowOff>42418</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4782800" y="9760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xmlns=""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xmlns="" id="{00000000-0008-0000-0400-0000F5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159004</xdr:rowOff>
    </xdr:from>
    <xdr:to>
      <xdr:col>73</xdr:col>
      <xdr:colOff>180975</xdr:colOff>
      <xdr:row>57</xdr:row>
      <xdr:rowOff>37846</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3893800" y="9760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37846</xdr:rowOff>
    </xdr:from>
    <xdr:to>
      <xdr:col>69</xdr:col>
      <xdr:colOff>92075</xdr:colOff>
      <xdr:row>57</xdr:row>
      <xdr:rowOff>65278</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flipV="1">
          <a:off x="13004800" y="9810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9" name="楕円 258">
          <a:extLst>
            <a:ext uri="{FF2B5EF4-FFF2-40B4-BE49-F238E27FC236}">
              <a16:creationId xmlns:a16="http://schemas.microsoft.com/office/drawing/2014/main" xmlns="" id="{00000000-0008-0000-0400-000003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60" name="その他該当値テキスト">
          <a:extLst>
            <a:ext uri="{FF2B5EF4-FFF2-40B4-BE49-F238E27FC236}">
              <a16:creationId xmlns:a16="http://schemas.microsoft.com/office/drawing/2014/main" xmlns="" id="{00000000-0008-0000-0400-000004010000}"/>
            </a:ext>
          </a:extLst>
        </xdr:cNvPr>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163068</xdr:rowOff>
    </xdr:from>
    <xdr:to>
      <xdr:col>78</xdr:col>
      <xdr:colOff>120650</xdr:colOff>
      <xdr:row>57</xdr:row>
      <xdr:rowOff>93218</xdr:rowOff>
    </xdr:to>
    <xdr:sp macro="" textlink="">
      <xdr:nvSpPr>
        <xdr:cNvPr id="261" name="楕円 260">
          <a:extLst>
            <a:ext uri="{FF2B5EF4-FFF2-40B4-BE49-F238E27FC236}">
              <a16:creationId xmlns:a16="http://schemas.microsoft.com/office/drawing/2014/main" xmlns="" id="{00000000-0008-0000-0400-000005010000}"/>
            </a:ext>
          </a:extLst>
        </xdr:cNvPr>
        <xdr:cNvSpPr/>
      </xdr:nvSpPr>
      <xdr:spPr>
        <a:xfrm>
          <a:off x="15621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77995</xdr:rowOff>
    </xdr:from>
    <xdr:ext cx="7366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290800" y="985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108204</xdr:rowOff>
    </xdr:from>
    <xdr:to>
      <xdr:col>74</xdr:col>
      <xdr:colOff>31750</xdr:colOff>
      <xdr:row>57</xdr:row>
      <xdr:rowOff>38354</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4732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158496</xdr:rowOff>
    </xdr:from>
    <xdr:to>
      <xdr:col>69</xdr:col>
      <xdr:colOff>142875</xdr:colOff>
      <xdr:row>57</xdr:row>
      <xdr:rowOff>88646</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3843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14478</xdr:rowOff>
    </xdr:from>
    <xdr:to>
      <xdr:col>65</xdr:col>
      <xdr:colOff>53975</xdr:colOff>
      <xdr:row>57</xdr:row>
      <xdr:rowOff>116078</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2954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100855</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xmlns=""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xmlns=""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年度以前は類似団体と比較すると平均値を大きく上回っていた。要因としては、平成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年度まで普通交付税の事業費補正として算入される、最上広域市町村圏事務組合分が本村へ一括算入されており、その分を分担金として支出していたためである。平成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年度では類似団体平均を</a:t>
          </a:r>
          <a:r>
            <a:rPr kumimoji="1" lang="en-US" altLang="ja-JP" sz="1200">
              <a:latin typeface="ＭＳ Ｐゴシック" panose="020B0600070205080204" pitchFamily="50" charset="-128"/>
              <a:ea typeface="ＭＳ Ｐゴシック" panose="020B0600070205080204" pitchFamily="50" charset="-128"/>
            </a:rPr>
            <a:t>4.5</a:t>
          </a:r>
          <a:r>
            <a:rPr kumimoji="1" lang="ja-JP" altLang="en-US" sz="1200">
              <a:latin typeface="ＭＳ Ｐゴシック" panose="020B0600070205080204" pitchFamily="50" charset="-128"/>
              <a:ea typeface="ＭＳ Ｐゴシック" panose="020B0600070205080204" pitchFamily="50" charset="-128"/>
            </a:rPr>
            <a:t>ポイント下回っており、前年度と比較して</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ポイント減となった。これは、平成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年度に基金積み立てを行ったふるさと納税収入</a:t>
          </a:r>
          <a:r>
            <a:rPr kumimoji="1" lang="en-US" altLang="ja-JP" sz="1200">
              <a:latin typeface="ＭＳ Ｐゴシック" panose="020B0600070205080204" pitchFamily="50" charset="-128"/>
              <a:ea typeface="ＭＳ Ｐゴシック" panose="020B0600070205080204" pitchFamily="50" charset="-128"/>
            </a:rPr>
            <a:t>155</a:t>
          </a:r>
          <a:r>
            <a:rPr kumimoji="1" lang="ja-JP" altLang="en-US" sz="1200">
              <a:latin typeface="ＭＳ Ｐゴシック" panose="020B0600070205080204" pitchFamily="50" charset="-128"/>
              <a:ea typeface="ＭＳ Ｐゴシック" panose="020B0600070205080204" pitchFamily="50" charset="-128"/>
            </a:rPr>
            <a:t>百万円を平成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年度に寄附者の意向に沿った事業に取り崩して充当し、特定財源が多くなったためである。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xmlns=""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xmlns=""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xmlns=""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xmlns=""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xmlns=""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36</xdr:row>
      <xdr:rowOff>8128</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5671800" y="610260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xmlns=""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xmlns=""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58420</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flipV="1">
          <a:off x="14782800" y="61803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xmlns=""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94996</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3893800" y="6230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xmlns=""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37</xdr:row>
      <xdr:rowOff>129286</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flipV="1">
          <a:off x="13004800" y="626719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macro="" textlink="">
      <xdr:nvSpPr>
        <xdr:cNvPr id="317" name="楕円 316">
          <a:extLst>
            <a:ext uri="{FF2B5EF4-FFF2-40B4-BE49-F238E27FC236}">
              <a16:creationId xmlns:a16="http://schemas.microsoft.com/office/drawing/2014/main" xmlns="" id="{00000000-0008-0000-0400-00003D010000}"/>
            </a:ext>
          </a:extLst>
        </xdr:cNvPr>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67581</xdr:rowOff>
    </xdr:from>
    <xdr:ext cx="762000" cy="259045"/>
    <xdr:sp macro="" textlink="">
      <xdr:nvSpPr>
        <xdr:cNvPr id="318" name="補助費等該当値テキスト">
          <a:extLst>
            <a:ext uri="{FF2B5EF4-FFF2-40B4-BE49-F238E27FC236}">
              <a16:creationId xmlns:a16="http://schemas.microsoft.com/office/drawing/2014/main" xmlns="" id="{00000000-0008-0000-0400-00003E010000}"/>
            </a:ext>
          </a:extLst>
        </xdr:cNvPr>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19" name="楕円 318">
          <a:extLst>
            <a:ext uri="{FF2B5EF4-FFF2-40B4-BE49-F238E27FC236}">
              <a16:creationId xmlns:a16="http://schemas.microsoft.com/office/drawing/2014/main" xmlns="" id="{00000000-0008-0000-0400-00003F010000}"/>
            </a:ext>
          </a:extLst>
        </xdr:cNvPr>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xmlns=""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xmlns=""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年度以降、類似団体平均を上回り、平成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年度に実施した子育て支援住宅建設事業（過疎対策事業債）の元金償還が始まり、今後についても大型事業の償還を控えており、償還のピークは令和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年度になると見込まれる。そのため、その償還の財源として減債基金への積み立てや、公債管理の適正化を図り、公債費縮減に努めていく。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xmlns=""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xmlns=""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xmlns=""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xmlns=""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xmlns=""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35561</xdr:rowOff>
    </xdr:from>
    <xdr:to>
      <xdr:col>24</xdr:col>
      <xdr:colOff>25400</xdr:colOff>
      <xdr:row>77</xdr:row>
      <xdr:rowOff>35561</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3987800" y="13237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a:extLst>
            <a:ext uri="{FF2B5EF4-FFF2-40B4-BE49-F238E27FC236}">
              <a16:creationId xmlns:a16="http://schemas.microsoft.com/office/drawing/2014/main" xmlns="" id="{00000000-0008-0000-0400-000067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xmlns=""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35561</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3098800" y="13233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xmlns=""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107950</xdr:rowOff>
    </xdr:from>
    <xdr:to>
      <xdr:col>15</xdr:col>
      <xdr:colOff>98425</xdr:colOff>
      <xdr:row>77</xdr:row>
      <xdr:rowOff>31750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2209800" y="13138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107950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1320800" y="130962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156211</xdr:rowOff>
    </xdr:from>
    <xdr:to>
      <xdr:col>24</xdr:col>
      <xdr:colOff>76200</xdr:colOff>
      <xdr:row>77</xdr:row>
      <xdr:rowOff>86361</xdr:rowOff>
    </xdr:to>
    <xdr:sp macro="" textlink="">
      <xdr:nvSpPr>
        <xdr:cNvPr id="377" name="楕円 376">
          <a:extLst>
            <a:ext uri="{FF2B5EF4-FFF2-40B4-BE49-F238E27FC236}">
              <a16:creationId xmlns:a16="http://schemas.microsoft.com/office/drawing/2014/main" xmlns="" id="{00000000-0008-0000-0400-000079010000}"/>
            </a:ext>
          </a:extLst>
        </xdr:cNvPr>
        <xdr:cNvSpPr/>
      </xdr:nvSpPr>
      <xdr:spPr>
        <a:xfrm>
          <a:off x="4775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128288</xdr:rowOff>
    </xdr:from>
    <xdr:ext cx="762000" cy="259045"/>
    <xdr:sp macro="" textlink="">
      <xdr:nvSpPr>
        <xdr:cNvPr id="378" name="公債費該当値テキスト">
          <a:extLst>
            <a:ext uri="{FF2B5EF4-FFF2-40B4-BE49-F238E27FC236}">
              <a16:creationId xmlns:a16="http://schemas.microsoft.com/office/drawing/2014/main" xmlns="" id="{00000000-0008-0000-0400-00007A010000}"/>
            </a:ext>
          </a:extLst>
        </xdr:cNvPr>
        <xdr:cNvSpPr txBox="1"/>
      </xdr:nvSpPr>
      <xdr:spPr>
        <a:xfrm>
          <a:off x="4914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156211</xdr:rowOff>
    </xdr:from>
    <xdr:to>
      <xdr:col>20</xdr:col>
      <xdr:colOff>38100</xdr:colOff>
      <xdr:row>77</xdr:row>
      <xdr:rowOff>86361</xdr:rowOff>
    </xdr:to>
    <xdr:sp macro="" textlink="">
      <xdr:nvSpPr>
        <xdr:cNvPr id="379" name="楕円 378">
          <a:extLst>
            <a:ext uri="{FF2B5EF4-FFF2-40B4-BE49-F238E27FC236}">
              <a16:creationId xmlns:a16="http://schemas.microsoft.com/office/drawing/2014/main" xmlns="" id="{00000000-0008-0000-0400-00007B010000}"/>
            </a:ext>
          </a:extLst>
        </xdr:cNvPr>
        <xdr:cNvSpPr/>
      </xdr:nvSpPr>
      <xdr:spPr>
        <a:xfrm>
          <a:off x="3937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71138</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327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57150</xdr:rowOff>
    </xdr:from>
    <xdr:to>
      <xdr:col>11</xdr:col>
      <xdr:colOff>60325</xdr:colOff>
      <xdr:row>76</xdr:row>
      <xdr:rowOff>158750</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xmlns=""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人件費、扶助費、その他の数値で類似団体平均を上回ってる。人件費、扶助費については、へき地診療所、保育所関係の経費が大きいこと、維持補修費では、全国屈指の豪雪地帯であるため除排雪経費が大きいことなどから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ポイント上回っている。今後は、定員適正化や経常経費等の削減に努めていく。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xmlns=""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xmlns=""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xmlns=""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xmlns=""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3556</xdr:rowOff>
    </xdr:from>
    <xdr:to>
      <xdr:col>82</xdr:col>
      <xdr:colOff>107950</xdr:colOff>
      <xdr:row>77</xdr:row>
      <xdr:rowOff>69850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5671800" y="13205206"/>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xmlns=""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xmlns=""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49276</xdr:rowOff>
    </xdr:from>
    <xdr:to>
      <xdr:col>78</xdr:col>
      <xdr:colOff>69850</xdr:colOff>
      <xdr:row>77</xdr:row>
      <xdr:rowOff>69850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4782800" y="132509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xmlns=""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30987</xdr:rowOff>
    </xdr:from>
    <xdr:to>
      <xdr:col>73</xdr:col>
      <xdr:colOff>180975</xdr:colOff>
      <xdr:row>77</xdr:row>
      <xdr:rowOff>49276</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3893800" y="1323263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30987</xdr:rowOff>
    </xdr:from>
    <xdr:to>
      <xdr:col>69</xdr:col>
      <xdr:colOff>92075</xdr:colOff>
      <xdr:row>77</xdr:row>
      <xdr:rowOff>129287</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3004800" y="13232637"/>
          <a:ext cx="889000" cy="9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124206</xdr:rowOff>
    </xdr:from>
    <xdr:to>
      <xdr:col>82</xdr:col>
      <xdr:colOff>158750</xdr:colOff>
      <xdr:row>77</xdr:row>
      <xdr:rowOff>54356</xdr:rowOff>
    </xdr:to>
    <xdr:sp macro="" textlink="">
      <xdr:nvSpPr>
        <xdr:cNvPr id="436" name="楕円 435">
          <a:extLst>
            <a:ext uri="{FF2B5EF4-FFF2-40B4-BE49-F238E27FC236}">
              <a16:creationId xmlns:a16="http://schemas.microsoft.com/office/drawing/2014/main" xmlns="" id="{00000000-0008-0000-0400-0000B4010000}"/>
            </a:ext>
          </a:extLst>
        </xdr:cNvPr>
        <xdr:cNvSpPr/>
      </xdr:nvSpPr>
      <xdr:spPr>
        <a:xfrm>
          <a:off x="16459200" y="1315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96283</xdr:rowOff>
    </xdr:from>
    <xdr:ext cx="762000" cy="259045"/>
    <xdr:sp macro="" textlink="">
      <xdr:nvSpPr>
        <xdr:cNvPr id="437" name="公債費以外該当値テキスト">
          <a:extLst>
            <a:ext uri="{FF2B5EF4-FFF2-40B4-BE49-F238E27FC236}">
              <a16:creationId xmlns:a16="http://schemas.microsoft.com/office/drawing/2014/main" xmlns="" id="{00000000-0008-0000-0400-0000B5010000}"/>
            </a:ext>
          </a:extLst>
        </xdr:cNvPr>
        <xdr:cNvSpPr txBox="1"/>
      </xdr:nvSpPr>
      <xdr:spPr>
        <a:xfrm>
          <a:off x="16598900" y="1312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38" name="楕円 437">
          <a:extLst>
            <a:ext uri="{FF2B5EF4-FFF2-40B4-BE49-F238E27FC236}">
              <a16:creationId xmlns:a16="http://schemas.microsoft.com/office/drawing/2014/main" xmlns="" id="{00000000-0008-0000-0400-0000B6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169926</xdr:rowOff>
    </xdr:from>
    <xdr:to>
      <xdr:col>74</xdr:col>
      <xdr:colOff>31750</xdr:colOff>
      <xdr:row>77</xdr:row>
      <xdr:rowOff>100076</xdr:rowOff>
    </xdr:to>
    <xdr:sp macro="" textlink="">
      <xdr:nvSpPr>
        <xdr:cNvPr id="440" name="楕円 439">
          <a:extLst>
            <a:ext uri="{FF2B5EF4-FFF2-40B4-BE49-F238E27FC236}">
              <a16:creationId xmlns:a16="http://schemas.microsoft.com/office/drawing/2014/main" xmlns="" id="{00000000-0008-0000-0400-0000B8010000}"/>
            </a:ext>
          </a:extLst>
        </xdr:cNvPr>
        <xdr:cNvSpPr/>
      </xdr:nvSpPr>
      <xdr:spPr>
        <a:xfrm>
          <a:off x="14732000" y="132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84853</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401800" y="1328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151637</xdr:rowOff>
    </xdr:from>
    <xdr:to>
      <xdr:col>69</xdr:col>
      <xdr:colOff>142875</xdr:colOff>
      <xdr:row>77</xdr:row>
      <xdr:rowOff>81787</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3843000" y="131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66564</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512800" y="13268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78487</xdr:rowOff>
    </xdr:from>
    <xdr:to>
      <xdr:col>65</xdr:col>
      <xdr:colOff>53975</xdr:colOff>
      <xdr:row>78</xdr:row>
      <xdr:rowOff>8637</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2954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164864</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623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山形県大蔵村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xmlns=""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xmlns=""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xmlns=""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113059</xdr:rowOff>
    </xdr:from>
    <xdr:to>
      <xdr:col>29</xdr:col>
      <xdr:colOff>127000</xdr:colOff>
      <xdr:row>17</xdr:row>
      <xdr:rowOff>122098</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003800" y="3075334"/>
          <a:ext cx="647700" cy="9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97837</xdr:rowOff>
    </xdr:from>
    <xdr:ext cx="762000" cy="259045"/>
    <xdr:sp macro="" textlink="">
      <xdr:nvSpPr>
        <xdr:cNvPr id="50" name="人口1人当たり決算額の推移平均値テキスト130">
          <a:extLst>
            <a:ext uri="{FF2B5EF4-FFF2-40B4-BE49-F238E27FC236}">
              <a16:creationId xmlns:a16="http://schemas.microsoft.com/office/drawing/2014/main" xmlns="" id="{00000000-0008-0000-0500-000032000000}"/>
            </a:ext>
          </a:extLst>
        </xdr:cNvPr>
        <xdr:cNvSpPr txBox="1"/>
      </xdr:nvSpPr>
      <xdr:spPr>
        <a:xfrm>
          <a:off x="5740400" y="3060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122098</xdr:rowOff>
    </xdr:from>
    <xdr:to>
      <xdr:col>26</xdr:col>
      <xdr:colOff>50800</xdr:colOff>
      <xdr:row>17</xdr:row>
      <xdr:rowOff>128288</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4305300" y="3084373"/>
          <a:ext cx="698500" cy="6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128288</xdr:rowOff>
    </xdr:from>
    <xdr:to>
      <xdr:col>22</xdr:col>
      <xdr:colOff>114300</xdr:colOff>
      <xdr:row>17</xdr:row>
      <xdr:rowOff>137003</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3606800" y="3090563"/>
          <a:ext cx="698500" cy="8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137003</xdr:rowOff>
    </xdr:from>
    <xdr:to>
      <xdr:col>18</xdr:col>
      <xdr:colOff>177800</xdr:colOff>
      <xdr:row>17</xdr:row>
      <xdr:rowOff>163608</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2908300" y="3099278"/>
          <a:ext cx="698500" cy="26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62259</xdr:rowOff>
    </xdr:from>
    <xdr:to>
      <xdr:col>29</xdr:col>
      <xdr:colOff>177800</xdr:colOff>
      <xdr:row>17</xdr:row>
      <xdr:rowOff>163859</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5600700" y="3024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78786</xdr:rowOff>
    </xdr:from>
    <xdr:ext cx="762000" cy="259045"/>
    <xdr:sp macro="" textlink="">
      <xdr:nvSpPr>
        <xdr:cNvPr id="69" name="人口1人当たり決算額の推移該当値テキスト130">
          <a:extLst>
            <a:ext uri="{FF2B5EF4-FFF2-40B4-BE49-F238E27FC236}">
              <a16:creationId xmlns:a16="http://schemas.microsoft.com/office/drawing/2014/main" xmlns="" id="{00000000-0008-0000-0500-000045000000}"/>
            </a:ext>
          </a:extLst>
        </xdr:cNvPr>
        <xdr:cNvSpPr txBox="1"/>
      </xdr:nvSpPr>
      <xdr:spPr>
        <a:xfrm>
          <a:off x="5740400" y="286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71298</xdr:rowOff>
    </xdr:from>
    <xdr:to>
      <xdr:col>26</xdr:col>
      <xdr:colOff>101600</xdr:colOff>
      <xdr:row>18</xdr:row>
      <xdr:rowOff>1448</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953000" y="3033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11625</xdr:rowOff>
    </xdr:from>
    <xdr:ext cx="7366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4622800" y="2802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77488</xdr:rowOff>
    </xdr:from>
    <xdr:to>
      <xdr:col>22</xdr:col>
      <xdr:colOff>165100</xdr:colOff>
      <xdr:row>18</xdr:row>
      <xdr:rowOff>7638</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254500" y="3039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17815</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924300" y="280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86203</xdr:rowOff>
    </xdr:from>
    <xdr:to>
      <xdr:col>19</xdr:col>
      <xdr:colOff>38100</xdr:colOff>
      <xdr:row>18</xdr:row>
      <xdr:rowOff>16353</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3556000" y="3048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26530</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225800" y="281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112808</xdr:rowOff>
    </xdr:from>
    <xdr:to>
      <xdr:col>15</xdr:col>
      <xdr:colOff>101600</xdr:colOff>
      <xdr:row>18</xdr:row>
      <xdr:rowOff>42958</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2857500" y="3075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27735</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2527300" y="316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xmlns=""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xmlns=""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xmlns=""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xmlns=""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xmlns=""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208706</xdr:rowOff>
    </xdr:from>
    <xdr:to>
      <xdr:col>29</xdr:col>
      <xdr:colOff>127000</xdr:colOff>
      <xdr:row>35</xdr:row>
      <xdr:rowOff>244299</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003800" y="6819056"/>
          <a:ext cx="647700" cy="35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193427</xdr:rowOff>
    </xdr:from>
    <xdr:to>
      <xdr:col>26</xdr:col>
      <xdr:colOff>50800</xdr:colOff>
      <xdr:row>35</xdr:row>
      <xdr:rowOff>208706</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4305300" y="6803777"/>
          <a:ext cx="698500" cy="15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193427</xdr:rowOff>
    </xdr:from>
    <xdr:to>
      <xdr:col>22</xdr:col>
      <xdr:colOff>114300</xdr:colOff>
      <xdr:row>35</xdr:row>
      <xdr:rowOff>243239</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3606800" y="6803777"/>
          <a:ext cx="698500" cy="49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243239</xdr:rowOff>
    </xdr:from>
    <xdr:to>
      <xdr:col>18</xdr:col>
      <xdr:colOff>177800</xdr:colOff>
      <xdr:row>35</xdr:row>
      <xdr:rowOff>277616</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flipV="1">
          <a:off x="2908300" y="6853589"/>
          <a:ext cx="698500" cy="34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193499</xdr:rowOff>
    </xdr:from>
    <xdr:to>
      <xdr:col>29</xdr:col>
      <xdr:colOff>177800</xdr:colOff>
      <xdr:row>35</xdr:row>
      <xdr:rowOff>295099</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803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165576</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77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157906</xdr:rowOff>
    </xdr:from>
    <xdr:to>
      <xdr:col>26</xdr:col>
      <xdr:colOff>101600</xdr:colOff>
      <xdr:row>35</xdr:row>
      <xdr:rowOff>259506</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768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269683</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653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142627</xdr:rowOff>
    </xdr:from>
    <xdr:to>
      <xdr:col>22</xdr:col>
      <xdr:colOff>165100</xdr:colOff>
      <xdr:row>35</xdr:row>
      <xdr:rowOff>244227</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6752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254404</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652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192439</xdr:rowOff>
    </xdr:from>
    <xdr:to>
      <xdr:col>19</xdr:col>
      <xdr:colOff>38100</xdr:colOff>
      <xdr:row>35</xdr:row>
      <xdr:rowOff>294039</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6802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278816</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688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226816</xdr:rowOff>
    </xdr:from>
    <xdr:to>
      <xdr:col>15</xdr:col>
      <xdr:colOff>101600</xdr:colOff>
      <xdr:row>35</xdr:row>
      <xdr:rowOff>328416</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837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313193</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692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山形県大蔵村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3,262
3,245
211.63
3,942,549
3,802,244
69,375
2,163,888
4,519,201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xmlns=""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xmlns=""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xmlns=""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143561</xdr:rowOff>
    </xdr:from>
    <xdr:to>
      <xdr:col>24</xdr:col>
      <xdr:colOff>63500</xdr:colOff>
      <xdr:row>35</xdr:row>
      <xdr:rowOff>153517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3797300" y="6144311"/>
          <a:ext cx="8382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xmlns=""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xmlns=""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153517</xdr:rowOff>
    </xdr:from>
    <xdr:to>
      <xdr:col>19</xdr:col>
      <xdr:colOff>177800</xdr:colOff>
      <xdr:row>35</xdr:row>
      <xdr:rowOff>155953</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2908300" y="6154267"/>
          <a:ext cx="889000" cy="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xmlns=""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155953</xdr:rowOff>
    </xdr:from>
    <xdr:to>
      <xdr:col>15</xdr:col>
      <xdr:colOff>50800</xdr:colOff>
      <xdr:row>35</xdr:row>
      <xdr:rowOff>160925</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019300" y="6156703"/>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160925</xdr:rowOff>
    </xdr:from>
    <xdr:to>
      <xdr:col>10</xdr:col>
      <xdr:colOff>114300</xdr:colOff>
      <xdr:row>36</xdr:row>
      <xdr:rowOff>18709</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1130300" y="6161675"/>
          <a:ext cx="889000" cy="2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92761</xdr:rowOff>
    </xdr:from>
    <xdr:to>
      <xdr:col>24</xdr:col>
      <xdr:colOff>114300</xdr:colOff>
      <xdr:row>36</xdr:row>
      <xdr:rowOff>22911</xdr:rowOff>
    </xdr:to>
    <xdr:sp macro="" textlink="">
      <xdr:nvSpPr>
        <xdr:cNvPr id="77" name="楕円 76">
          <a:extLst>
            <a:ext uri="{FF2B5EF4-FFF2-40B4-BE49-F238E27FC236}">
              <a16:creationId xmlns:a16="http://schemas.microsoft.com/office/drawing/2014/main" xmlns="" id="{00000000-0008-0000-0600-00004D000000}"/>
            </a:ext>
          </a:extLst>
        </xdr:cNvPr>
        <xdr:cNvSpPr/>
      </xdr:nvSpPr>
      <xdr:spPr>
        <a:xfrm>
          <a:off x="4584700" y="609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115638</xdr:rowOff>
    </xdr:from>
    <xdr:ext cx="599010" cy="259045"/>
    <xdr:sp macro="" textlink="">
      <xdr:nvSpPr>
        <xdr:cNvPr id="78" name="人件費該当値テキスト">
          <a:extLst>
            <a:ext uri="{FF2B5EF4-FFF2-40B4-BE49-F238E27FC236}">
              <a16:creationId xmlns:a16="http://schemas.microsoft.com/office/drawing/2014/main" xmlns="" id="{00000000-0008-0000-0600-00004E000000}"/>
            </a:ext>
          </a:extLst>
        </xdr:cNvPr>
        <xdr:cNvSpPr txBox="1"/>
      </xdr:nvSpPr>
      <xdr:spPr>
        <a:xfrm>
          <a:off x="4686300" y="5944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102717</xdr:rowOff>
    </xdr:from>
    <xdr:to>
      <xdr:col>20</xdr:col>
      <xdr:colOff>38100</xdr:colOff>
      <xdr:row>36</xdr:row>
      <xdr:rowOff>32867</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3746500" y="61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49394</xdr:rowOff>
    </xdr:from>
    <xdr:ext cx="59901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497795" y="587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105153</xdr:rowOff>
    </xdr:from>
    <xdr:to>
      <xdr:col>15</xdr:col>
      <xdr:colOff>101600</xdr:colOff>
      <xdr:row>36</xdr:row>
      <xdr:rowOff>35303</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2857500" y="610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51830</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2608795" y="588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110125</xdr:rowOff>
    </xdr:from>
    <xdr:to>
      <xdr:col>10</xdr:col>
      <xdr:colOff>165100</xdr:colOff>
      <xdr:row>36</xdr:row>
      <xdr:rowOff>40275</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1968500" y="611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56802</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1719795" y="588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139359</xdr:rowOff>
    </xdr:from>
    <xdr:to>
      <xdr:col>6</xdr:col>
      <xdr:colOff>38100</xdr:colOff>
      <xdr:row>36</xdr:row>
      <xdr:rowOff>69509</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079500" y="614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86036</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830795" y="591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xmlns=""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xmlns=""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xmlns=""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136167</xdr:rowOff>
    </xdr:from>
    <xdr:to>
      <xdr:col>24</xdr:col>
      <xdr:colOff>63500</xdr:colOff>
      <xdr:row>57</xdr:row>
      <xdr:rowOff>145399</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3797300" y="9908817"/>
          <a:ext cx="8382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145399</xdr:rowOff>
    </xdr:from>
    <xdr:to>
      <xdr:col>19</xdr:col>
      <xdr:colOff>177800</xdr:colOff>
      <xdr:row>58</xdr:row>
      <xdr:rowOff>3880</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2908300" y="9918049"/>
          <a:ext cx="889000" cy="2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152267</xdr:rowOff>
    </xdr:from>
    <xdr:to>
      <xdr:col>15</xdr:col>
      <xdr:colOff>50800</xdr:colOff>
      <xdr:row>58</xdr:row>
      <xdr:rowOff>3880</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a:off x="2019300" y="9924917"/>
          <a:ext cx="889000" cy="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152267</xdr:rowOff>
    </xdr:from>
    <xdr:to>
      <xdr:col>10</xdr:col>
      <xdr:colOff>114300</xdr:colOff>
      <xdr:row>58</xdr:row>
      <xdr:rowOff>30854</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1130300" y="9924917"/>
          <a:ext cx="889000" cy="5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85367</xdr:rowOff>
    </xdr:from>
    <xdr:to>
      <xdr:col>24</xdr:col>
      <xdr:colOff>114300</xdr:colOff>
      <xdr:row>58</xdr:row>
      <xdr:rowOff>15517</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4584700" y="985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63794</xdr:rowOff>
    </xdr:from>
    <xdr:ext cx="599010"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983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94599</xdr:rowOff>
    </xdr:from>
    <xdr:to>
      <xdr:col>20</xdr:col>
      <xdr:colOff>38100</xdr:colOff>
      <xdr:row>58</xdr:row>
      <xdr:rowOff>24749</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3746500" y="986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15876</xdr:rowOff>
    </xdr:from>
    <xdr:ext cx="59901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497795" y="995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124530</xdr:rowOff>
    </xdr:from>
    <xdr:to>
      <xdr:col>15</xdr:col>
      <xdr:colOff>101600</xdr:colOff>
      <xdr:row>58</xdr:row>
      <xdr:rowOff>54680</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2857500" y="98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45807</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08795" y="998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101467</xdr:rowOff>
    </xdr:from>
    <xdr:to>
      <xdr:col>10</xdr:col>
      <xdr:colOff>165100</xdr:colOff>
      <xdr:row>58</xdr:row>
      <xdr:rowOff>31617</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968500" y="98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22744</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19795" y="996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151504</xdr:rowOff>
    </xdr:from>
    <xdr:to>
      <xdr:col>6</xdr:col>
      <xdr:colOff>38100</xdr:colOff>
      <xdr:row>58</xdr:row>
      <xdr:rowOff>81654</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079500" y="992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72781</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30795" y="1001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126914</xdr:rowOff>
    </xdr:from>
    <xdr:to>
      <xdr:col>24</xdr:col>
      <xdr:colOff>63500</xdr:colOff>
      <xdr:row>76</xdr:row>
      <xdr:rowOff>21346</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3797300" y="12985664"/>
          <a:ext cx="838200" cy="6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126914</xdr:rowOff>
    </xdr:from>
    <xdr:to>
      <xdr:col>19</xdr:col>
      <xdr:colOff>177800</xdr:colOff>
      <xdr:row>77</xdr:row>
      <xdr:rowOff>50820</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2985664"/>
          <a:ext cx="889000" cy="26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50820</xdr:rowOff>
    </xdr:from>
    <xdr:to>
      <xdr:col>15</xdr:col>
      <xdr:colOff>50800</xdr:colOff>
      <xdr:row>77</xdr:row>
      <xdr:rowOff>57603</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019300" y="13252470"/>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148912</xdr:rowOff>
    </xdr:from>
    <xdr:to>
      <xdr:col>10</xdr:col>
      <xdr:colOff>114300</xdr:colOff>
      <xdr:row>77</xdr:row>
      <xdr:rowOff>57603</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1130300" y="13179112"/>
          <a:ext cx="889000" cy="8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77827</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6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141996</xdr:rowOff>
    </xdr:from>
    <xdr:to>
      <xdr:col>24</xdr:col>
      <xdr:colOff>114300</xdr:colOff>
      <xdr:row>76</xdr:row>
      <xdr:rowOff>72146</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00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164873</xdr:rowOff>
    </xdr:from>
    <xdr:ext cx="534377"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285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76114</xdr:rowOff>
    </xdr:from>
    <xdr:to>
      <xdr:col>20</xdr:col>
      <xdr:colOff>38100</xdr:colOff>
      <xdr:row>76</xdr:row>
      <xdr:rowOff>6263</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29348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22791</xdr:rowOff>
    </xdr:from>
    <xdr:ext cx="534377"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30111" y="1271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xdr:rowOff>
    </xdr:from>
    <xdr:to>
      <xdr:col>15</xdr:col>
      <xdr:colOff>101600</xdr:colOff>
      <xdr:row>77</xdr:row>
      <xdr:rowOff>101620</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20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118147</xdr:rowOff>
    </xdr:from>
    <xdr:ext cx="534377"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41111" y="1297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6803</xdr:rowOff>
    </xdr:from>
    <xdr:to>
      <xdr:col>10</xdr:col>
      <xdr:colOff>165100</xdr:colOff>
      <xdr:row>77</xdr:row>
      <xdr:rowOff>108403</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2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124930</xdr:rowOff>
    </xdr:from>
    <xdr:ext cx="534377"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52111" y="1298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98112</xdr:rowOff>
    </xdr:from>
    <xdr:to>
      <xdr:col>6</xdr:col>
      <xdr:colOff>38100</xdr:colOff>
      <xdr:row>77</xdr:row>
      <xdr:rowOff>28262</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12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44790</xdr:rowOff>
    </xdr:from>
    <xdr:ext cx="534377"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63111" y="129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xmlns=""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xmlns=""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xmlns=""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115897</xdr:rowOff>
    </xdr:from>
    <xdr:to>
      <xdr:col>24</xdr:col>
      <xdr:colOff>63500</xdr:colOff>
      <xdr:row>95</xdr:row>
      <xdr:rowOff>126955</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3797300" y="16403647"/>
          <a:ext cx="838200" cy="1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xmlns=""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115897</xdr:rowOff>
    </xdr:from>
    <xdr:to>
      <xdr:col>19</xdr:col>
      <xdr:colOff>177800</xdr:colOff>
      <xdr:row>95</xdr:row>
      <xdr:rowOff>125337</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908300" y="16403647"/>
          <a:ext cx="889000" cy="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125337</xdr:rowOff>
    </xdr:from>
    <xdr:to>
      <xdr:col>15</xdr:col>
      <xdr:colOff>50800</xdr:colOff>
      <xdr:row>95</xdr:row>
      <xdr:rowOff>147310</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019300" y="16413087"/>
          <a:ext cx="889000" cy="2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147310</xdr:rowOff>
    </xdr:from>
    <xdr:to>
      <xdr:col>10</xdr:col>
      <xdr:colOff>114300</xdr:colOff>
      <xdr:row>96</xdr:row>
      <xdr:rowOff>16608</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1130300" y="16435060"/>
          <a:ext cx="889000" cy="4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76155</xdr:rowOff>
    </xdr:from>
    <xdr:to>
      <xdr:col>24</xdr:col>
      <xdr:colOff>114300</xdr:colOff>
      <xdr:row>96</xdr:row>
      <xdr:rowOff>6305</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4584700" y="163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99032</xdr:rowOff>
    </xdr:from>
    <xdr:ext cx="534377" cy="259045"/>
    <xdr:sp macro="" textlink="">
      <xdr:nvSpPr>
        <xdr:cNvPr id="255" name="扶助費該当値テキスト">
          <a:extLst>
            <a:ext uri="{FF2B5EF4-FFF2-40B4-BE49-F238E27FC236}">
              <a16:creationId xmlns:a16="http://schemas.microsoft.com/office/drawing/2014/main" xmlns="" id="{00000000-0008-0000-0600-0000FF000000}"/>
            </a:ext>
          </a:extLst>
        </xdr:cNvPr>
        <xdr:cNvSpPr txBox="1"/>
      </xdr:nvSpPr>
      <xdr:spPr>
        <a:xfrm>
          <a:off x="4686300" y="1621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65097</xdr:rowOff>
    </xdr:from>
    <xdr:to>
      <xdr:col>20</xdr:col>
      <xdr:colOff>38100</xdr:colOff>
      <xdr:row>95</xdr:row>
      <xdr:rowOff>166697</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3746500" y="1635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11774</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3530111" y="1612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74537</xdr:rowOff>
    </xdr:from>
    <xdr:to>
      <xdr:col>15</xdr:col>
      <xdr:colOff>101600</xdr:colOff>
      <xdr:row>96</xdr:row>
      <xdr:rowOff>4687</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2857500" y="163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21214</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2641111" y="1613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96510</xdr:rowOff>
    </xdr:from>
    <xdr:to>
      <xdr:col>10</xdr:col>
      <xdr:colOff>165100</xdr:colOff>
      <xdr:row>96</xdr:row>
      <xdr:rowOff>26660</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968500" y="1638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43187</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1752111" y="1615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137258</xdr:rowOff>
    </xdr:from>
    <xdr:to>
      <xdr:col>6</xdr:col>
      <xdr:colOff>38100</xdr:colOff>
      <xdr:row>96</xdr:row>
      <xdr:rowOff>67408</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079500" y="164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83935</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863111" y="1620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xmlns=""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xmlns=""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xmlns=""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135644</xdr:rowOff>
    </xdr:from>
    <xdr:to>
      <xdr:col>55</xdr:col>
      <xdr:colOff>0</xdr:colOff>
      <xdr:row>37</xdr:row>
      <xdr:rowOff>157759</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9639300" y="6479294"/>
          <a:ext cx="838200" cy="2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a16="http://schemas.microsoft.com/office/drawing/2014/main" xmlns="" id="{00000000-0008-0000-0600-000025010000}"/>
            </a:ext>
          </a:extLst>
        </xdr:cNvPr>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157759</xdr:rowOff>
    </xdr:from>
    <xdr:to>
      <xdr:col>50</xdr:col>
      <xdr:colOff>114300</xdr:colOff>
      <xdr:row>38</xdr:row>
      <xdr:rowOff>3611</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8750300" y="6501409"/>
          <a:ext cx="889000" cy="1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147735</xdr:rowOff>
    </xdr:from>
    <xdr:to>
      <xdr:col>45</xdr:col>
      <xdr:colOff>177800</xdr:colOff>
      <xdr:row>38</xdr:row>
      <xdr:rowOff>3611</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a:off x="7861300" y="6491385"/>
          <a:ext cx="889000" cy="2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96085</xdr:rowOff>
    </xdr:from>
    <xdr:to>
      <xdr:col>41</xdr:col>
      <xdr:colOff>50800</xdr:colOff>
      <xdr:row>37</xdr:row>
      <xdr:rowOff>147735</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a:off x="6972300" y="6439735"/>
          <a:ext cx="889000" cy="5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xmlns=""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84844</xdr:rowOff>
    </xdr:from>
    <xdr:to>
      <xdr:col>55</xdr:col>
      <xdr:colOff>50800</xdr:colOff>
      <xdr:row>38</xdr:row>
      <xdr:rowOff>14994</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10426700" y="64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63271</xdr:rowOff>
    </xdr:from>
    <xdr:ext cx="599010" cy="259045"/>
    <xdr:sp macro="" textlink="">
      <xdr:nvSpPr>
        <xdr:cNvPr id="312" name="補助費等該当値テキスト">
          <a:extLst>
            <a:ext uri="{FF2B5EF4-FFF2-40B4-BE49-F238E27FC236}">
              <a16:creationId xmlns:a16="http://schemas.microsoft.com/office/drawing/2014/main" xmlns="" id="{00000000-0008-0000-0600-000038010000}"/>
            </a:ext>
          </a:extLst>
        </xdr:cNvPr>
        <xdr:cNvSpPr txBox="1"/>
      </xdr:nvSpPr>
      <xdr:spPr>
        <a:xfrm>
          <a:off x="10528300" y="640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106959</xdr:rowOff>
    </xdr:from>
    <xdr:to>
      <xdr:col>50</xdr:col>
      <xdr:colOff>165100</xdr:colOff>
      <xdr:row>38</xdr:row>
      <xdr:rowOff>37109</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9588500" y="645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28236</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9339795" y="654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124261</xdr:rowOff>
    </xdr:from>
    <xdr:to>
      <xdr:col>46</xdr:col>
      <xdr:colOff>38100</xdr:colOff>
      <xdr:row>38</xdr:row>
      <xdr:rowOff>54411</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8699500" y="64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45538</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8450795" y="656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96935</xdr:rowOff>
    </xdr:from>
    <xdr:to>
      <xdr:col>41</xdr:col>
      <xdr:colOff>101600</xdr:colOff>
      <xdr:row>38</xdr:row>
      <xdr:rowOff>27085</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7810500" y="64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18212</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7561795" y="653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45285</xdr:rowOff>
    </xdr:from>
    <xdr:to>
      <xdr:col>36</xdr:col>
      <xdr:colOff>165100</xdr:colOff>
      <xdr:row>37</xdr:row>
      <xdr:rowOff>146885</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6921500" y="638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138012</xdr:rowOff>
    </xdr:from>
    <xdr:ext cx="599010"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6672795" y="648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xmlns=""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xmlns=""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xmlns=""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171247</xdr:rowOff>
    </xdr:from>
    <xdr:to>
      <xdr:col>55</xdr:col>
      <xdr:colOff>0</xdr:colOff>
      <xdr:row>58</xdr:row>
      <xdr:rowOff>65938</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9639300" y="9943897"/>
          <a:ext cx="838200" cy="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xmlns=""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171247</xdr:rowOff>
    </xdr:from>
    <xdr:to>
      <xdr:col>50</xdr:col>
      <xdr:colOff>114300</xdr:colOff>
      <xdr:row>58</xdr:row>
      <xdr:rowOff>35305</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8750300" y="9943897"/>
          <a:ext cx="889000" cy="3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35305</xdr:rowOff>
    </xdr:from>
    <xdr:to>
      <xdr:col>45</xdr:col>
      <xdr:colOff>177800</xdr:colOff>
      <xdr:row>58</xdr:row>
      <xdr:rowOff>62740</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7861300" y="9979405"/>
          <a:ext cx="889000" cy="2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62740</xdr:rowOff>
    </xdr:from>
    <xdr:to>
      <xdr:col>41</xdr:col>
      <xdr:colOff>50800</xdr:colOff>
      <xdr:row>58</xdr:row>
      <xdr:rowOff>71636</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6972300" y="10006840"/>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15138</xdr:rowOff>
    </xdr:from>
    <xdr:to>
      <xdr:col>55</xdr:col>
      <xdr:colOff>50800</xdr:colOff>
      <xdr:row>58</xdr:row>
      <xdr:rowOff>116738</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10426700" y="995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114610</xdr:rowOff>
    </xdr:from>
    <xdr:ext cx="599010" cy="259045"/>
    <xdr:sp macro="" textlink="">
      <xdr:nvSpPr>
        <xdr:cNvPr id="367" name="普通建設事業費該当値テキスト">
          <a:extLst>
            <a:ext uri="{FF2B5EF4-FFF2-40B4-BE49-F238E27FC236}">
              <a16:creationId xmlns:a16="http://schemas.microsoft.com/office/drawing/2014/main" xmlns="" id="{00000000-0008-0000-0600-00006F010000}"/>
            </a:ext>
          </a:extLst>
        </xdr:cNvPr>
        <xdr:cNvSpPr txBox="1"/>
      </xdr:nvSpPr>
      <xdr:spPr>
        <a:xfrm>
          <a:off x="10528300" y="988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120447</xdr:rowOff>
    </xdr:from>
    <xdr:to>
      <xdr:col>50</xdr:col>
      <xdr:colOff>165100</xdr:colOff>
      <xdr:row>58</xdr:row>
      <xdr:rowOff>50597</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9588500" y="98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67124</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339795" y="966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155955</xdr:rowOff>
    </xdr:from>
    <xdr:to>
      <xdr:col>46</xdr:col>
      <xdr:colOff>38100</xdr:colOff>
      <xdr:row>58</xdr:row>
      <xdr:rowOff>86105</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8699500" y="99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77232</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450795" y="1002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11940</xdr:rowOff>
    </xdr:from>
    <xdr:to>
      <xdr:col>41</xdr:col>
      <xdr:colOff>101600</xdr:colOff>
      <xdr:row>58</xdr:row>
      <xdr:rowOff>113540</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7810500" y="995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104667</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7561795" y="1004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20836</xdr:rowOff>
    </xdr:from>
    <xdr:to>
      <xdr:col>36</xdr:col>
      <xdr:colOff>165100</xdr:colOff>
      <xdr:row>58</xdr:row>
      <xdr:rowOff>122436</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6921500" y="9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113563</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6672795" y="1005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65456</xdr:rowOff>
    </xdr:from>
    <xdr:to>
      <xdr:col>55</xdr:col>
      <xdr:colOff>0</xdr:colOff>
      <xdr:row>79</xdr:row>
      <xdr:rowOff>13377</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9639300" y="13438556"/>
          <a:ext cx="838200" cy="11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65456</xdr:rowOff>
    </xdr:from>
    <xdr:to>
      <xdr:col>50</xdr:col>
      <xdr:colOff>114300</xdr:colOff>
      <xdr:row>79</xdr:row>
      <xdr:rowOff>33296</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8750300" y="13438556"/>
          <a:ext cx="889000" cy="13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165618</xdr:rowOff>
    </xdr:from>
    <xdr:to>
      <xdr:col>45</xdr:col>
      <xdr:colOff>177800</xdr:colOff>
      <xdr:row>79</xdr:row>
      <xdr:rowOff>33296</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7861300" y="13538718"/>
          <a:ext cx="889000" cy="3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150648</xdr:rowOff>
    </xdr:from>
    <xdr:to>
      <xdr:col>41</xdr:col>
      <xdr:colOff>50800</xdr:colOff>
      <xdr:row>78</xdr:row>
      <xdr:rowOff>165618</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6972300" y="13523748"/>
          <a:ext cx="889000" cy="1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134027</xdr:rowOff>
    </xdr:from>
    <xdr:to>
      <xdr:col>55</xdr:col>
      <xdr:colOff>50800</xdr:colOff>
      <xdr:row>79</xdr:row>
      <xdr:rowOff>64177</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350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55065</xdr:rowOff>
    </xdr:from>
    <xdr:ext cx="534377"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342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14656</xdr:rowOff>
    </xdr:from>
    <xdr:to>
      <xdr:col>50</xdr:col>
      <xdr:colOff>165100</xdr:colOff>
      <xdr:row>78</xdr:row>
      <xdr:rowOff>116256</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338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132783</xdr:rowOff>
    </xdr:from>
    <xdr:ext cx="59901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339795" y="1316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153946</xdr:rowOff>
    </xdr:from>
    <xdr:to>
      <xdr:col>46</xdr:col>
      <xdr:colOff>38100</xdr:colOff>
      <xdr:row>79</xdr:row>
      <xdr:rowOff>84096</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352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75223</xdr:rowOff>
    </xdr:from>
    <xdr:ext cx="469744"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515428" y="1361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114818</xdr:rowOff>
    </xdr:from>
    <xdr:to>
      <xdr:col>41</xdr:col>
      <xdr:colOff>101600</xdr:colOff>
      <xdr:row>79</xdr:row>
      <xdr:rowOff>44968</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348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36095</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594111" y="1358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99848</xdr:rowOff>
    </xdr:from>
    <xdr:to>
      <xdr:col>36</xdr:col>
      <xdr:colOff>165100</xdr:colOff>
      <xdr:row>79</xdr:row>
      <xdr:rowOff>29998</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6921500" y="134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21125</xdr:rowOff>
    </xdr:from>
    <xdr:ext cx="534377"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705111" y="1356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80114</xdr:rowOff>
    </xdr:from>
    <xdr:to>
      <xdr:col>55</xdr:col>
      <xdr:colOff>0</xdr:colOff>
      <xdr:row>98</xdr:row>
      <xdr:rowOff>94783</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9639300" y="16882214"/>
          <a:ext cx="8382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80114</xdr:rowOff>
    </xdr:from>
    <xdr:to>
      <xdr:col>50</xdr:col>
      <xdr:colOff>114300</xdr:colOff>
      <xdr:row>98</xdr:row>
      <xdr:rowOff>91134</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8750300" y="16882214"/>
          <a:ext cx="889000" cy="1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91134</xdr:rowOff>
    </xdr:from>
    <xdr:to>
      <xdr:col>45</xdr:col>
      <xdr:colOff>177800</xdr:colOff>
      <xdr:row>98</xdr:row>
      <xdr:rowOff>96813</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7861300" y="16893234"/>
          <a:ext cx="889000" cy="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96813</xdr:rowOff>
    </xdr:from>
    <xdr:to>
      <xdr:col>41</xdr:col>
      <xdr:colOff>50800</xdr:colOff>
      <xdr:row>98</xdr:row>
      <xdr:rowOff>105434</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6972300" y="16898913"/>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43983</xdr:rowOff>
    </xdr:from>
    <xdr:to>
      <xdr:col>55</xdr:col>
      <xdr:colOff>50800</xdr:colOff>
      <xdr:row>98</xdr:row>
      <xdr:rowOff>145583</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10426700" y="168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3679</xdr:rowOff>
    </xdr:from>
    <xdr:ext cx="534377" cy="259045"/>
    <xdr:sp macro="" textlink="">
      <xdr:nvSpPr>
        <xdr:cNvPr id="479" name="普通建設事業費 （ うち更新整備　）該当値テキスト">
          <a:extLst>
            <a:ext uri="{FF2B5EF4-FFF2-40B4-BE49-F238E27FC236}">
              <a16:creationId xmlns:a16="http://schemas.microsoft.com/office/drawing/2014/main" xmlns="" id="{00000000-0008-0000-0600-0000DF010000}"/>
            </a:ext>
          </a:extLst>
        </xdr:cNvPr>
        <xdr:cNvSpPr txBox="1"/>
      </xdr:nvSpPr>
      <xdr:spPr>
        <a:xfrm>
          <a:off x="10528300" y="1680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29314</xdr:rowOff>
    </xdr:from>
    <xdr:to>
      <xdr:col>50</xdr:col>
      <xdr:colOff>165100</xdr:colOff>
      <xdr:row>98</xdr:row>
      <xdr:rowOff>130914</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9588500" y="1683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122041</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339795" y="1692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40334</xdr:rowOff>
    </xdr:from>
    <xdr:to>
      <xdr:col>46</xdr:col>
      <xdr:colOff>38100</xdr:colOff>
      <xdr:row>98</xdr:row>
      <xdr:rowOff>141934</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8699500" y="1684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133061</xdr:rowOff>
    </xdr:from>
    <xdr:ext cx="59901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8450795" y="1693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46013</xdr:rowOff>
    </xdr:from>
    <xdr:to>
      <xdr:col>41</xdr:col>
      <xdr:colOff>101600</xdr:colOff>
      <xdr:row>98</xdr:row>
      <xdr:rowOff>147613</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7810500" y="168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138740</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594111" y="1694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54634</xdr:rowOff>
    </xdr:from>
    <xdr:to>
      <xdr:col>36</xdr:col>
      <xdr:colOff>165100</xdr:colOff>
      <xdr:row>98</xdr:row>
      <xdr:rowOff>156234</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6921500" y="1685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147361</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705111" y="169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36110</xdr:rowOff>
    </xdr:from>
    <xdr:to>
      <xdr:col>85</xdr:col>
      <xdr:colOff>127000</xdr:colOff>
      <xdr:row>38</xdr:row>
      <xdr:rowOff>66868</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5481300" y="6551210"/>
          <a:ext cx="838200" cy="3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66868</xdr:rowOff>
    </xdr:from>
    <xdr:to>
      <xdr:col>81</xdr:col>
      <xdr:colOff>50800</xdr:colOff>
      <xdr:row>38</xdr:row>
      <xdr:rowOff>166370</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4592300" y="6581968"/>
          <a:ext cx="889000" cy="9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166370</xdr:rowOff>
    </xdr:from>
    <xdr:to>
      <xdr:col>76</xdr:col>
      <xdr:colOff>114300</xdr:colOff>
      <xdr:row>39</xdr:row>
      <xdr:rowOff>43360</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flipV="1">
          <a:off x="13703300" y="6681470"/>
          <a:ext cx="889000" cy="4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144436</xdr:rowOff>
    </xdr:from>
    <xdr:to>
      <xdr:col>71</xdr:col>
      <xdr:colOff>177800</xdr:colOff>
      <xdr:row>39</xdr:row>
      <xdr:rowOff>43360</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2814300" y="6659536"/>
          <a:ext cx="889000" cy="7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17301</xdr:rowOff>
    </xdr:from>
    <xdr:ext cx="534377"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47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156760</xdr:rowOff>
    </xdr:from>
    <xdr:to>
      <xdr:col>85</xdr:col>
      <xdr:colOff>177800</xdr:colOff>
      <xdr:row>38</xdr:row>
      <xdr:rowOff>86909</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5004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8187</xdr:rowOff>
    </xdr:from>
    <xdr:ext cx="534377"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35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16068</xdr:rowOff>
    </xdr:from>
    <xdr:to>
      <xdr:col>81</xdr:col>
      <xdr:colOff>101600</xdr:colOff>
      <xdr:row>38</xdr:row>
      <xdr:rowOff>117668</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53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134195</xdr:rowOff>
    </xdr:from>
    <xdr:ext cx="534377"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14111" y="63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115570</xdr:rowOff>
    </xdr:from>
    <xdr:to>
      <xdr:col>76</xdr:col>
      <xdr:colOff>165100</xdr:colOff>
      <xdr:row>39</xdr:row>
      <xdr:rowOff>45720</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36847</xdr:rowOff>
    </xdr:from>
    <xdr:ext cx="534377"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325111" y="67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164010</xdr:rowOff>
    </xdr:from>
    <xdr:to>
      <xdr:col>72</xdr:col>
      <xdr:colOff>38100</xdr:colOff>
      <xdr:row>39</xdr:row>
      <xdr:rowOff>94160</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6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85287</xdr:rowOff>
    </xdr:from>
    <xdr:ext cx="378565"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514017" y="6771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93636</xdr:rowOff>
    </xdr:from>
    <xdr:to>
      <xdr:col>67</xdr:col>
      <xdr:colOff>101600</xdr:colOff>
      <xdr:row>39</xdr:row>
      <xdr:rowOff>23786</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60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40313</xdr:rowOff>
    </xdr:from>
    <xdr:ext cx="534377"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547111" y="638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xmlns=""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xmlns=""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xmlns=""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xmlns=""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xmlns=""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xmlns=""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xmlns=""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xmlns=""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xmlns=""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xmlns=""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73113</xdr:rowOff>
    </xdr:from>
    <xdr:to>
      <xdr:col>85</xdr:col>
      <xdr:colOff>127000</xdr:colOff>
      <xdr:row>77</xdr:row>
      <xdr:rowOff>143821</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5481300" y="13274763"/>
          <a:ext cx="838200" cy="7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xmlns=""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73113</xdr:rowOff>
    </xdr:from>
    <xdr:to>
      <xdr:col>81</xdr:col>
      <xdr:colOff>50800</xdr:colOff>
      <xdr:row>77</xdr:row>
      <xdr:rowOff>152879</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4592300" y="13274763"/>
          <a:ext cx="889000" cy="7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152879</xdr:rowOff>
    </xdr:from>
    <xdr:to>
      <xdr:col>76</xdr:col>
      <xdr:colOff>114300</xdr:colOff>
      <xdr:row>78</xdr:row>
      <xdr:rowOff>9652</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3703300" y="13354529"/>
          <a:ext cx="889000" cy="2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9652</xdr:rowOff>
    </xdr:from>
    <xdr:to>
      <xdr:col>71</xdr:col>
      <xdr:colOff>177800</xdr:colOff>
      <xdr:row>78</xdr:row>
      <xdr:rowOff>31102</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flipV="1">
          <a:off x="12814300" y="13382752"/>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xmlns=""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93021</xdr:rowOff>
    </xdr:from>
    <xdr:to>
      <xdr:col>85</xdr:col>
      <xdr:colOff>177800</xdr:colOff>
      <xdr:row>78</xdr:row>
      <xdr:rowOff>23171</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6268700" y="132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71448</xdr:rowOff>
    </xdr:from>
    <xdr:ext cx="599010" cy="259045"/>
    <xdr:sp macro="" textlink="">
      <xdr:nvSpPr>
        <xdr:cNvPr id="648" name="公債費該当値テキスト">
          <a:extLst>
            <a:ext uri="{FF2B5EF4-FFF2-40B4-BE49-F238E27FC236}">
              <a16:creationId xmlns:a16="http://schemas.microsoft.com/office/drawing/2014/main" xmlns="" id="{00000000-0008-0000-0600-000088020000}"/>
            </a:ext>
          </a:extLst>
        </xdr:cNvPr>
        <xdr:cNvSpPr txBox="1"/>
      </xdr:nvSpPr>
      <xdr:spPr>
        <a:xfrm>
          <a:off x="16370300" y="132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22313</xdr:rowOff>
    </xdr:from>
    <xdr:to>
      <xdr:col>81</xdr:col>
      <xdr:colOff>101600</xdr:colOff>
      <xdr:row>77</xdr:row>
      <xdr:rowOff>123913</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5430500" y="1322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140440</xdr:rowOff>
    </xdr:from>
    <xdr:ext cx="59901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5181795" y="1299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102079</xdr:rowOff>
    </xdr:from>
    <xdr:to>
      <xdr:col>76</xdr:col>
      <xdr:colOff>165100</xdr:colOff>
      <xdr:row>78</xdr:row>
      <xdr:rowOff>32229</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4541500" y="133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23356</xdr:rowOff>
    </xdr:from>
    <xdr:ext cx="599010"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4292795" y="1339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130302</xdr:rowOff>
    </xdr:from>
    <xdr:to>
      <xdr:col>72</xdr:col>
      <xdr:colOff>38100</xdr:colOff>
      <xdr:row>78</xdr:row>
      <xdr:rowOff>60452</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3652500" y="133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51579</xdr:rowOff>
    </xdr:from>
    <xdr:ext cx="599010"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3403795" y="1342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151752</xdr:rowOff>
    </xdr:from>
    <xdr:to>
      <xdr:col>67</xdr:col>
      <xdr:colOff>101600</xdr:colOff>
      <xdr:row>78</xdr:row>
      <xdr:rowOff>81902</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2763500" y="133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73029</xdr:rowOff>
    </xdr:from>
    <xdr:ext cx="534377"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547111" y="1344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xmlns=""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xmlns=""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xmlns=""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38126</xdr:rowOff>
    </xdr:from>
    <xdr:to>
      <xdr:col>85</xdr:col>
      <xdr:colOff>127000</xdr:colOff>
      <xdr:row>99</xdr:row>
      <xdr:rowOff>60553</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5481300" y="17011676"/>
          <a:ext cx="838200" cy="2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xmlns=""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38126</xdr:rowOff>
    </xdr:from>
    <xdr:to>
      <xdr:col>81</xdr:col>
      <xdr:colOff>50800</xdr:colOff>
      <xdr:row>99</xdr:row>
      <xdr:rowOff>58958</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flipV="1">
          <a:off x="14592300" y="17011676"/>
          <a:ext cx="889000" cy="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123050</xdr:rowOff>
    </xdr:from>
    <xdr:to>
      <xdr:col>76</xdr:col>
      <xdr:colOff>114300</xdr:colOff>
      <xdr:row>99</xdr:row>
      <xdr:rowOff>58958</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a:off x="13703300" y="16925150"/>
          <a:ext cx="889000" cy="10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123050</xdr:rowOff>
    </xdr:from>
    <xdr:to>
      <xdr:col>71</xdr:col>
      <xdr:colOff>177800</xdr:colOff>
      <xdr:row>98</xdr:row>
      <xdr:rowOff>166332</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flipV="1">
          <a:off x="12814300" y="16925150"/>
          <a:ext cx="88900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xmlns=""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xmlns=""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9753</xdr:rowOff>
    </xdr:from>
    <xdr:to>
      <xdr:col>85</xdr:col>
      <xdr:colOff>177800</xdr:colOff>
      <xdr:row>99</xdr:row>
      <xdr:rowOff>111353</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6268700" y="1698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120169</xdr:rowOff>
    </xdr:from>
    <xdr:ext cx="534377" cy="259045"/>
    <xdr:sp macro="" textlink="">
      <xdr:nvSpPr>
        <xdr:cNvPr id="707" name="積立金該当値テキスト">
          <a:extLst>
            <a:ext uri="{FF2B5EF4-FFF2-40B4-BE49-F238E27FC236}">
              <a16:creationId xmlns:a16="http://schemas.microsoft.com/office/drawing/2014/main" xmlns="" id="{00000000-0008-0000-0600-0000C3020000}"/>
            </a:ext>
          </a:extLst>
        </xdr:cNvPr>
        <xdr:cNvSpPr txBox="1"/>
      </xdr:nvSpPr>
      <xdr:spPr>
        <a:xfrm>
          <a:off x="16370300" y="169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158776</xdr:rowOff>
    </xdr:from>
    <xdr:to>
      <xdr:col>81</xdr:col>
      <xdr:colOff>101600</xdr:colOff>
      <xdr:row>99</xdr:row>
      <xdr:rowOff>88926</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5430500" y="169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80053</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5214111" y="1705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8158</xdr:rowOff>
    </xdr:from>
    <xdr:to>
      <xdr:col>76</xdr:col>
      <xdr:colOff>165100</xdr:colOff>
      <xdr:row>99</xdr:row>
      <xdr:rowOff>109758</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4541500" y="169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100885</xdr:rowOff>
    </xdr:from>
    <xdr:ext cx="534377"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4325111" y="1707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72250</xdr:rowOff>
    </xdr:from>
    <xdr:to>
      <xdr:col>72</xdr:col>
      <xdr:colOff>38100</xdr:colOff>
      <xdr:row>99</xdr:row>
      <xdr:rowOff>2400</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3652500" y="168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18927</xdr:rowOff>
    </xdr:from>
    <xdr:ext cx="599010"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3403795" y="1664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115532</xdr:rowOff>
    </xdr:from>
    <xdr:to>
      <xdr:col>67</xdr:col>
      <xdr:colOff>101600</xdr:colOff>
      <xdr:row>99</xdr:row>
      <xdr:rowOff>45682</xdr:rowOff>
    </xdr:to>
    <xdr:sp macro="" textlink="">
      <xdr:nvSpPr>
        <xdr:cNvPr id="714" name="楕円 713">
          <a:extLst>
            <a:ext uri="{FF2B5EF4-FFF2-40B4-BE49-F238E27FC236}">
              <a16:creationId xmlns:a16="http://schemas.microsoft.com/office/drawing/2014/main" xmlns="" id="{00000000-0008-0000-0600-0000CA020000}"/>
            </a:ext>
          </a:extLst>
        </xdr:cNvPr>
        <xdr:cNvSpPr/>
      </xdr:nvSpPr>
      <xdr:spPr>
        <a:xfrm>
          <a:off x="12763500" y="1691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62209</xdr:rowOff>
    </xdr:from>
    <xdr:ext cx="534377"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2547111" y="1669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xmlns=""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xmlns=""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xmlns=""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164179</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21323300" y="6507829"/>
          <a:ext cx="838200" cy="22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xmlns=""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164179</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flipV="1">
          <a:off x="20434300" y="6507829"/>
          <a:ext cx="889000" cy="22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68451</xdr:rowOff>
    </xdr:from>
    <xdr:ext cx="378565"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134017" y="675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17837</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9545300" y="6704387"/>
          <a:ext cx="889000" cy="2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17837</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flipV="1">
          <a:off x="18656300" y="6704387"/>
          <a:ext cx="889000" cy="2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xmlns=""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69251</xdr:rowOff>
    </xdr:from>
    <xdr:ext cx="378565"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9356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xmlns=""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113379</xdr:rowOff>
    </xdr:from>
    <xdr:to>
      <xdr:col>112</xdr:col>
      <xdr:colOff>38100</xdr:colOff>
      <xdr:row>38</xdr:row>
      <xdr:rowOff>43529</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21272500" y="64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60056</xdr:rowOff>
    </xdr:from>
    <xdr:ext cx="534377"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21056111" y="62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138487</xdr:rowOff>
    </xdr:from>
    <xdr:to>
      <xdr:col>102</xdr:col>
      <xdr:colOff>165100</xdr:colOff>
      <xdr:row>39</xdr:row>
      <xdr:rowOff>68637</xdr:rowOff>
    </xdr:to>
    <xdr:sp macro="" textlink="">
      <xdr:nvSpPr>
        <xdr:cNvPr id="769" name="楕円 768">
          <a:extLst>
            <a:ext uri="{FF2B5EF4-FFF2-40B4-BE49-F238E27FC236}">
              <a16:creationId xmlns:a16="http://schemas.microsoft.com/office/drawing/2014/main" xmlns="" id="{00000000-0008-0000-0600-000001030000}"/>
            </a:ext>
          </a:extLst>
        </xdr:cNvPr>
        <xdr:cNvSpPr/>
      </xdr:nvSpPr>
      <xdr:spPr>
        <a:xfrm>
          <a:off x="19494500" y="665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85164</xdr:rowOff>
    </xdr:from>
    <xdr:ext cx="469744"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9310428" y="642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xmlns=""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xmlns=""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xmlns=""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xmlns=""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142539</xdr:rowOff>
    </xdr:from>
    <xdr:to>
      <xdr:col>116</xdr:col>
      <xdr:colOff>63500</xdr:colOff>
      <xdr:row>58</xdr:row>
      <xdr:rowOff>69901</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21323300" y="9915189"/>
          <a:ext cx="838200" cy="9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xmlns=""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142539</xdr:rowOff>
    </xdr:from>
    <xdr:to>
      <xdr:col>111</xdr:col>
      <xdr:colOff>177800</xdr:colOff>
      <xdr:row>58</xdr:row>
      <xdr:rowOff>93923</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flipV="1">
          <a:off x="20434300" y="9915189"/>
          <a:ext cx="889000" cy="12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93923</xdr:rowOff>
    </xdr:from>
    <xdr:to>
      <xdr:col>107</xdr:col>
      <xdr:colOff>50800</xdr:colOff>
      <xdr:row>58</xdr:row>
      <xdr:rowOff>96438</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flipV="1">
          <a:off x="19545300" y="1003802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96438</xdr:rowOff>
    </xdr:from>
    <xdr:to>
      <xdr:col>102</xdr:col>
      <xdr:colOff>114300</xdr:colOff>
      <xdr:row>58</xdr:row>
      <xdr:rowOff>99409</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flipV="1">
          <a:off x="18656300" y="10040538"/>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xmlns=""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xmlns=""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19101</xdr:rowOff>
    </xdr:from>
    <xdr:to>
      <xdr:col>116</xdr:col>
      <xdr:colOff>114300</xdr:colOff>
      <xdr:row>58</xdr:row>
      <xdr:rowOff>120701</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22110700" y="996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168978</xdr:rowOff>
    </xdr:from>
    <xdr:ext cx="469744" cy="259045"/>
    <xdr:sp macro="" textlink="">
      <xdr:nvSpPr>
        <xdr:cNvPr id="821" name="貸付金該当値テキスト">
          <a:extLst>
            <a:ext uri="{FF2B5EF4-FFF2-40B4-BE49-F238E27FC236}">
              <a16:creationId xmlns:a16="http://schemas.microsoft.com/office/drawing/2014/main" xmlns="" id="{00000000-0008-0000-0600-000035030000}"/>
            </a:ext>
          </a:extLst>
        </xdr:cNvPr>
        <xdr:cNvSpPr txBox="1"/>
      </xdr:nvSpPr>
      <xdr:spPr>
        <a:xfrm>
          <a:off x="22212300" y="994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91739</xdr:rowOff>
    </xdr:from>
    <xdr:to>
      <xdr:col>112</xdr:col>
      <xdr:colOff>38100</xdr:colOff>
      <xdr:row>58</xdr:row>
      <xdr:rowOff>21889</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21272500" y="98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38416</xdr:rowOff>
    </xdr:from>
    <xdr:ext cx="534377"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21056111" y="963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43123</xdr:rowOff>
    </xdr:from>
    <xdr:to>
      <xdr:col>107</xdr:col>
      <xdr:colOff>101600</xdr:colOff>
      <xdr:row>58</xdr:row>
      <xdr:rowOff>144723</xdr:rowOff>
    </xdr:to>
    <xdr:sp macro="" textlink="">
      <xdr:nvSpPr>
        <xdr:cNvPr id="824" name="楕円 823">
          <a:extLst>
            <a:ext uri="{FF2B5EF4-FFF2-40B4-BE49-F238E27FC236}">
              <a16:creationId xmlns:a16="http://schemas.microsoft.com/office/drawing/2014/main" xmlns="" id="{00000000-0008-0000-0600-000038030000}"/>
            </a:ext>
          </a:extLst>
        </xdr:cNvPr>
        <xdr:cNvSpPr/>
      </xdr:nvSpPr>
      <xdr:spPr>
        <a:xfrm>
          <a:off x="20383500" y="998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135850</xdr:rowOff>
    </xdr:from>
    <xdr:ext cx="469744"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20199428" y="1007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45638</xdr:rowOff>
    </xdr:from>
    <xdr:to>
      <xdr:col>102</xdr:col>
      <xdr:colOff>165100</xdr:colOff>
      <xdr:row>58</xdr:row>
      <xdr:rowOff>147238</xdr:rowOff>
    </xdr:to>
    <xdr:sp macro="" textlink="">
      <xdr:nvSpPr>
        <xdr:cNvPr id="826" name="楕円 825">
          <a:extLst>
            <a:ext uri="{FF2B5EF4-FFF2-40B4-BE49-F238E27FC236}">
              <a16:creationId xmlns:a16="http://schemas.microsoft.com/office/drawing/2014/main" xmlns="" id="{00000000-0008-0000-0600-00003A030000}"/>
            </a:ext>
          </a:extLst>
        </xdr:cNvPr>
        <xdr:cNvSpPr/>
      </xdr:nvSpPr>
      <xdr:spPr>
        <a:xfrm>
          <a:off x="19494500" y="99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138365</xdr:rowOff>
    </xdr:from>
    <xdr:ext cx="469744"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9310428" y="1008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48609</xdr:rowOff>
    </xdr:from>
    <xdr:to>
      <xdr:col>98</xdr:col>
      <xdr:colOff>38100</xdr:colOff>
      <xdr:row>58</xdr:row>
      <xdr:rowOff>150209</xdr:rowOff>
    </xdr:to>
    <xdr:sp macro="" textlink="">
      <xdr:nvSpPr>
        <xdr:cNvPr id="828" name="楕円 827">
          <a:extLst>
            <a:ext uri="{FF2B5EF4-FFF2-40B4-BE49-F238E27FC236}">
              <a16:creationId xmlns:a16="http://schemas.microsoft.com/office/drawing/2014/main" xmlns="" id="{00000000-0008-0000-0600-00003C030000}"/>
            </a:ext>
          </a:extLst>
        </xdr:cNvPr>
        <xdr:cNvSpPr/>
      </xdr:nvSpPr>
      <xdr:spPr>
        <a:xfrm>
          <a:off x="18605500" y="999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141336</xdr:rowOff>
    </xdr:from>
    <xdr:ext cx="469744"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421428" y="1008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xmlns=""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xmlns=""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xmlns=""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20207</xdr:rowOff>
    </xdr:from>
    <xdr:to>
      <xdr:col>116</xdr:col>
      <xdr:colOff>63500</xdr:colOff>
      <xdr:row>76</xdr:row>
      <xdr:rowOff>25806</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21323300" y="13050407"/>
          <a:ext cx="838200" cy="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xmlns=""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137537</xdr:rowOff>
    </xdr:from>
    <xdr:to>
      <xdr:col>111</xdr:col>
      <xdr:colOff>177800</xdr:colOff>
      <xdr:row>76</xdr:row>
      <xdr:rowOff>20207</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a:off x="20434300" y="12996287"/>
          <a:ext cx="889000" cy="5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137537</xdr:rowOff>
    </xdr:from>
    <xdr:to>
      <xdr:col>107</xdr:col>
      <xdr:colOff>50800</xdr:colOff>
      <xdr:row>76</xdr:row>
      <xdr:rowOff>63860</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flipV="1">
          <a:off x="19545300" y="12996287"/>
          <a:ext cx="889000" cy="9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63860</xdr:rowOff>
    </xdr:from>
    <xdr:to>
      <xdr:col>102</xdr:col>
      <xdr:colOff>114300</xdr:colOff>
      <xdr:row>76</xdr:row>
      <xdr:rowOff>76400</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flipV="1">
          <a:off x="18656300" y="13094060"/>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146456</xdr:rowOff>
    </xdr:from>
    <xdr:to>
      <xdr:col>116</xdr:col>
      <xdr:colOff>114300</xdr:colOff>
      <xdr:row>76</xdr:row>
      <xdr:rowOff>76606</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2110700" y="130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124883</xdr:rowOff>
    </xdr:from>
    <xdr:ext cx="534377" cy="259045"/>
    <xdr:sp macro="" textlink="">
      <xdr:nvSpPr>
        <xdr:cNvPr id="876" name="繰出金該当値テキスト">
          <a:extLst>
            <a:ext uri="{FF2B5EF4-FFF2-40B4-BE49-F238E27FC236}">
              <a16:creationId xmlns:a16="http://schemas.microsoft.com/office/drawing/2014/main" xmlns="" id="{00000000-0008-0000-0600-00006C030000}"/>
            </a:ext>
          </a:extLst>
        </xdr:cNvPr>
        <xdr:cNvSpPr txBox="1"/>
      </xdr:nvSpPr>
      <xdr:spPr>
        <a:xfrm>
          <a:off x="22212300" y="12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140857</xdr:rowOff>
    </xdr:from>
    <xdr:to>
      <xdr:col>112</xdr:col>
      <xdr:colOff>38100</xdr:colOff>
      <xdr:row>76</xdr:row>
      <xdr:rowOff>71007</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1272500" y="1299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62134</xdr:rowOff>
    </xdr:from>
    <xdr:ext cx="599010"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1023795" y="1309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86737</xdr:rowOff>
    </xdr:from>
    <xdr:to>
      <xdr:col>107</xdr:col>
      <xdr:colOff>101600</xdr:colOff>
      <xdr:row>76</xdr:row>
      <xdr:rowOff>16887</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20383500" y="1294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33414</xdr:rowOff>
    </xdr:from>
    <xdr:ext cx="599010"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0134795" y="12720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13060</xdr:rowOff>
    </xdr:from>
    <xdr:to>
      <xdr:col>102</xdr:col>
      <xdr:colOff>165100</xdr:colOff>
      <xdr:row>76</xdr:row>
      <xdr:rowOff>114660</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9494500" y="130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105787</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9278111" y="1313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25600</xdr:rowOff>
    </xdr:from>
    <xdr:to>
      <xdr:col>98</xdr:col>
      <xdr:colOff>38100</xdr:colOff>
      <xdr:row>76</xdr:row>
      <xdr:rowOff>127200</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18605500" y="130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118327</xdr:rowOff>
    </xdr:from>
    <xdr:ext cx="534377"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389111" y="1314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xmlns=""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xmlns=""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xmlns=""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xmlns=""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xmlns=""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xmlns=""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xmlns=""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xmlns=""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xmlns=""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xmlns=""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維持補修費は、本村が全国でも屈指の豪雪地であり、例年除排雪費用に巨額の費用を投じている。平成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年豪雪）に比べ</a:t>
          </a:r>
          <a:r>
            <a:rPr kumimoji="1" lang="en-US" altLang="ja-JP" sz="1300">
              <a:latin typeface="ＭＳ Ｐゴシック" panose="020B0600070205080204" pitchFamily="50" charset="-128"/>
              <a:ea typeface="ＭＳ Ｐゴシック" panose="020B0600070205080204" pitchFamily="50" charset="-128"/>
            </a:rPr>
            <a:t>8,646</a:t>
          </a:r>
          <a:r>
            <a:rPr kumimoji="1" lang="ja-JP" altLang="en-US" sz="1300">
              <a:latin typeface="ＭＳ Ｐゴシック" panose="020B0600070205080204" pitchFamily="50" charset="-128"/>
              <a:ea typeface="ＭＳ Ｐゴシック" panose="020B0600070205080204" pitchFamily="50" charset="-128"/>
            </a:rPr>
            <a:t>円減となっているものの、類似団体平均を上回る</a:t>
          </a:r>
          <a:r>
            <a:rPr kumimoji="1" lang="en-US" altLang="ja-JP" sz="1300">
              <a:latin typeface="ＭＳ Ｐゴシック" panose="020B0600070205080204" pitchFamily="50" charset="-128"/>
              <a:ea typeface="ＭＳ Ｐゴシック" panose="020B0600070205080204" pitchFamily="50" charset="-128"/>
            </a:rPr>
            <a:t>70,532</a:t>
          </a:r>
          <a:r>
            <a:rPr kumimoji="1" lang="ja-JP" altLang="en-US" sz="1300">
              <a:latin typeface="ＭＳ Ｐゴシック" panose="020B0600070205080204" pitchFamily="50" charset="-128"/>
              <a:ea typeface="ＭＳ Ｐゴシック" panose="020B0600070205080204" pitchFamily="50" charset="-128"/>
            </a:rPr>
            <a:t>円となっている。扶助費は、村内に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所の保育所を設置しているため、児童福祉費分が大きくなっており、類似団体平均を上回る</a:t>
          </a:r>
          <a:r>
            <a:rPr kumimoji="1" lang="en-US" altLang="ja-JP" sz="1300">
              <a:latin typeface="ＭＳ Ｐゴシック" panose="020B0600070205080204" pitchFamily="50" charset="-128"/>
              <a:ea typeface="ＭＳ Ｐゴシック" panose="020B0600070205080204" pitchFamily="50" charset="-128"/>
            </a:rPr>
            <a:t>73,338</a:t>
          </a:r>
          <a:r>
            <a:rPr kumimoji="1" lang="ja-JP" altLang="en-US" sz="1300">
              <a:latin typeface="ＭＳ Ｐゴシック" panose="020B0600070205080204" pitchFamily="50" charset="-128"/>
              <a:ea typeface="ＭＳ Ｐゴシック" panose="020B0600070205080204" pitchFamily="50" charset="-128"/>
            </a:rPr>
            <a:t>円となっている。人件費は、へき地診療所特別会計が普通会計に含まれていることから、医師や看護師等にかかる分が影響し、類似団体平均を上回っている。災害復旧事業費は、平成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月豪雨により村内で公共土木施設や農業施設等で大きな被害が発生したことにより、平成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年度は前年度に比べ</a:t>
          </a:r>
          <a:r>
            <a:rPr kumimoji="1" lang="en-US" altLang="ja-JP" sz="1300">
              <a:latin typeface="ＭＳ Ｐゴシック" panose="020B0600070205080204" pitchFamily="50" charset="-128"/>
              <a:ea typeface="ＭＳ Ｐゴシック" panose="020B0600070205080204" pitchFamily="50" charset="-128"/>
            </a:rPr>
            <a:t>8,073</a:t>
          </a:r>
          <a:r>
            <a:rPr kumimoji="1" lang="ja-JP" altLang="en-US" sz="1300">
              <a:latin typeface="ＭＳ Ｐゴシック" panose="020B0600070205080204" pitchFamily="50" charset="-128"/>
              <a:ea typeface="ＭＳ Ｐゴシック" panose="020B0600070205080204" pitchFamily="50" charset="-128"/>
            </a:rPr>
            <a:t>円高く、類似団体平均を上回る</a:t>
          </a:r>
          <a:r>
            <a:rPr kumimoji="1" lang="en-US" altLang="ja-JP" sz="1300">
              <a:latin typeface="ＭＳ Ｐゴシック" panose="020B0600070205080204" pitchFamily="50" charset="-128"/>
              <a:ea typeface="ＭＳ Ｐゴシック" panose="020B0600070205080204" pitchFamily="50" charset="-128"/>
            </a:rPr>
            <a:t>47,189</a:t>
          </a:r>
          <a:r>
            <a:rPr kumimoji="1" lang="ja-JP" altLang="en-US" sz="1300">
              <a:latin typeface="ＭＳ Ｐゴシック" panose="020B0600070205080204" pitchFamily="50" charset="-128"/>
              <a:ea typeface="ＭＳ Ｐゴシック" panose="020B0600070205080204" pitchFamily="50" charset="-128"/>
            </a:rPr>
            <a:t>円となっている。普通建設事業費については、前年度に農産物加工施設を建設したことから、平成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年度は前年度に比べ</a:t>
          </a:r>
          <a:r>
            <a:rPr kumimoji="1" lang="en-US" altLang="ja-JP" sz="1300">
              <a:latin typeface="ＭＳ Ｐゴシック" panose="020B0600070205080204" pitchFamily="50" charset="-128"/>
              <a:ea typeface="ＭＳ Ｐゴシック" panose="020B0600070205080204" pitchFamily="50" charset="-128"/>
            </a:rPr>
            <a:t>144,665</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161,334</a:t>
          </a:r>
          <a:r>
            <a:rPr kumimoji="1" lang="ja-JP" altLang="en-US" sz="1300">
              <a:latin typeface="ＭＳ Ｐゴシック" panose="020B0600070205080204" pitchFamily="50" charset="-128"/>
              <a:ea typeface="ＭＳ Ｐゴシック" panose="020B0600070205080204" pitchFamily="50" charset="-128"/>
            </a:rPr>
            <a:t>円と類似団体平均を下回っている。公債費は、前年度に繰上償還を行ったことにより平成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年度は前年度に比べ</a:t>
          </a:r>
          <a:r>
            <a:rPr kumimoji="1" lang="en-US" altLang="ja-JP" sz="1300">
              <a:latin typeface="ＭＳ Ｐゴシック" panose="020B0600070205080204" pitchFamily="50" charset="-128"/>
              <a:ea typeface="ＭＳ Ｐゴシック" panose="020B0600070205080204" pitchFamily="50" charset="-128"/>
            </a:rPr>
            <a:t>37,117</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127,837</a:t>
          </a:r>
          <a:r>
            <a:rPr kumimoji="1" lang="ja-JP" altLang="en-US" sz="1300">
              <a:latin typeface="ＭＳ Ｐゴシック" panose="020B0600070205080204" pitchFamily="50" charset="-128"/>
              <a:ea typeface="ＭＳ Ｐゴシック" panose="020B0600070205080204" pitchFamily="50" charset="-128"/>
            </a:rPr>
            <a:t>円と類似団体平均を下回っている。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山形県大蔵村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3,262
3,245
211.63
3,942,549
3,802,244
69,375
2,163,888
4,519,201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165913</xdr:rowOff>
    </xdr:from>
    <xdr:to>
      <xdr:col>24</xdr:col>
      <xdr:colOff>63500</xdr:colOff>
      <xdr:row>37</xdr:row>
      <xdr:rowOff>9951</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flipV="1">
          <a:off x="3797300" y="6338113"/>
          <a:ext cx="838200" cy="1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9951</xdr:rowOff>
    </xdr:from>
    <xdr:to>
      <xdr:col>19</xdr:col>
      <xdr:colOff>177800</xdr:colOff>
      <xdr:row>37</xdr:row>
      <xdr:rowOff>16713</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2908300" y="6353601"/>
          <a:ext cx="889000" cy="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4293</xdr:rowOff>
    </xdr:from>
    <xdr:to>
      <xdr:col>15</xdr:col>
      <xdr:colOff>50800</xdr:colOff>
      <xdr:row>37</xdr:row>
      <xdr:rowOff>16713</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019300" y="6347943"/>
          <a:ext cx="8890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4293</xdr:rowOff>
    </xdr:from>
    <xdr:to>
      <xdr:col>10</xdr:col>
      <xdr:colOff>114300</xdr:colOff>
      <xdr:row>37</xdr:row>
      <xdr:rowOff>27743</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1130300" y="6347943"/>
          <a:ext cx="889000" cy="2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115113</xdr:rowOff>
    </xdr:from>
    <xdr:to>
      <xdr:col>24</xdr:col>
      <xdr:colOff>114300</xdr:colOff>
      <xdr:row>37</xdr:row>
      <xdr:rowOff>45263</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28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137990</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61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130601</xdr:rowOff>
    </xdr:from>
    <xdr:to>
      <xdr:col>20</xdr:col>
      <xdr:colOff>38100</xdr:colOff>
      <xdr:row>37</xdr:row>
      <xdr:rowOff>60751</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3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77278</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607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137363</xdr:rowOff>
    </xdr:from>
    <xdr:to>
      <xdr:col>15</xdr:col>
      <xdr:colOff>101600</xdr:colOff>
      <xdr:row>37</xdr:row>
      <xdr:rowOff>67513</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30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84040</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608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124943</xdr:rowOff>
    </xdr:from>
    <xdr:to>
      <xdr:col>10</xdr:col>
      <xdr:colOff>165100</xdr:colOff>
      <xdr:row>37</xdr:row>
      <xdr:rowOff>55093</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29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71620</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6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148393</xdr:rowOff>
    </xdr:from>
    <xdr:to>
      <xdr:col>6</xdr:col>
      <xdr:colOff>38100</xdr:colOff>
      <xdr:row>37</xdr:row>
      <xdr:rowOff>78543</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32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95070</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609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xmlns=""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xmlns=""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xmlns=""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33802</xdr:rowOff>
    </xdr:from>
    <xdr:to>
      <xdr:col>24</xdr:col>
      <xdr:colOff>63500</xdr:colOff>
      <xdr:row>58</xdr:row>
      <xdr:rowOff>46181</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3797300" y="9977902"/>
          <a:ext cx="838200" cy="1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xmlns=""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xmlns=""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33802</xdr:rowOff>
    </xdr:from>
    <xdr:to>
      <xdr:col>19</xdr:col>
      <xdr:colOff>177800</xdr:colOff>
      <xdr:row>58</xdr:row>
      <xdr:rowOff>60877</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2908300" y="9977902"/>
          <a:ext cx="889000" cy="2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xmlns=""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17940</xdr:rowOff>
    </xdr:from>
    <xdr:to>
      <xdr:col>15</xdr:col>
      <xdr:colOff>50800</xdr:colOff>
      <xdr:row>58</xdr:row>
      <xdr:rowOff>60877</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019300" y="9962040"/>
          <a:ext cx="889000" cy="4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17940</xdr:rowOff>
    </xdr:from>
    <xdr:to>
      <xdr:col>10</xdr:col>
      <xdr:colOff>114300</xdr:colOff>
      <xdr:row>58</xdr:row>
      <xdr:rowOff>34436</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1130300" y="9962040"/>
          <a:ext cx="889000" cy="1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166831</xdr:rowOff>
    </xdr:from>
    <xdr:to>
      <xdr:col>24</xdr:col>
      <xdr:colOff>114300</xdr:colOff>
      <xdr:row>58</xdr:row>
      <xdr:rowOff>96981</xdr:rowOff>
    </xdr:to>
    <xdr:sp macro="" textlink="">
      <xdr:nvSpPr>
        <xdr:cNvPr id="134" name="楕円 133">
          <a:extLst>
            <a:ext uri="{FF2B5EF4-FFF2-40B4-BE49-F238E27FC236}">
              <a16:creationId xmlns:a16="http://schemas.microsoft.com/office/drawing/2014/main" xmlns="" id="{00000000-0008-0000-0700-000086000000}"/>
            </a:ext>
          </a:extLst>
        </xdr:cNvPr>
        <xdr:cNvSpPr/>
      </xdr:nvSpPr>
      <xdr:spPr>
        <a:xfrm>
          <a:off x="4584700" y="99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109710</xdr:rowOff>
    </xdr:from>
    <xdr:ext cx="599010" cy="259045"/>
    <xdr:sp macro="" textlink="">
      <xdr:nvSpPr>
        <xdr:cNvPr id="135" name="総務費該当値テキスト">
          <a:extLst>
            <a:ext uri="{FF2B5EF4-FFF2-40B4-BE49-F238E27FC236}">
              <a16:creationId xmlns:a16="http://schemas.microsoft.com/office/drawing/2014/main" xmlns="" id="{00000000-0008-0000-0700-000087000000}"/>
            </a:ext>
          </a:extLst>
        </xdr:cNvPr>
        <xdr:cNvSpPr txBox="1"/>
      </xdr:nvSpPr>
      <xdr:spPr>
        <a:xfrm>
          <a:off x="4686300" y="98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154452</xdr:rowOff>
    </xdr:from>
    <xdr:to>
      <xdr:col>20</xdr:col>
      <xdr:colOff>38100</xdr:colOff>
      <xdr:row>58</xdr:row>
      <xdr:rowOff>84602</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3746500" y="992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75729</xdr:rowOff>
    </xdr:from>
    <xdr:ext cx="59901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497795" y="1001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10077</xdr:rowOff>
    </xdr:from>
    <xdr:to>
      <xdr:col>15</xdr:col>
      <xdr:colOff>101600</xdr:colOff>
      <xdr:row>58</xdr:row>
      <xdr:rowOff>111677</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2857500" y="99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102804</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608795" y="1004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138590</xdr:rowOff>
    </xdr:from>
    <xdr:to>
      <xdr:col>10</xdr:col>
      <xdr:colOff>165100</xdr:colOff>
      <xdr:row>58</xdr:row>
      <xdr:rowOff>68740</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1968500" y="99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85267</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1719795" y="968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155086</xdr:rowOff>
    </xdr:from>
    <xdr:to>
      <xdr:col>6</xdr:col>
      <xdr:colOff>38100</xdr:colOff>
      <xdr:row>58</xdr:row>
      <xdr:rowOff>85236</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079500" y="992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76363</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830795" y="1002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165241</xdr:rowOff>
    </xdr:from>
    <xdr:to>
      <xdr:col>24</xdr:col>
      <xdr:colOff>63500</xdr:colOff>
      <xdr:row>78</xdr:row>
      <xdr:rowOff>5507</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3797300" y="13366891"/>
          <a:ext cx="8382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152695</xdr:rowOff>
    </xdr:from>
    <xdr:to>
      <xdr:col>19</xdr:col>
      <xdr:colOff>177800</xdr:colOff>
      <xdr:row>77</xdr:row>
      <xdr:rowOff>165241</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2908300" y="13354345"/>
          <a:ext cx="889000" cy="1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152695</xdr:rowOff>
    </xdr:from>
    <xdr:to>
      <xdr:col>15</xdr:col>
      <xdr:colOff>50800</xdr:colOff>
      <xdr:row>78</xdr:row>
      <xdr:rowOff>3835</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019300" y="13354345"/>
          <a:ext cx="889000" cy="2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3835</xdr:rowOff>
    </xdr:from>
    <xdr:to>
      <xdr:col>10</xdr:col>
      <xdr:colOff>114300</xdr:colOff>
      <xdr:row>78</xdr:row>
      <xdr:rowOff>7778</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376935"/>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126157</xdr:rowOff>
    </xdr:from>
    <xdr:to>
      <xdr:col>24</xdr:col>
      <xdr:colOff>114300</xdr:colOff>
      <xdr:row>78</xdr:row>
      <xdr:rowOff>56307</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332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41084</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324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114441</xdr:rowOff>
    </xdr:from>
    <xdr:to>
      <xdr:col>20</xdr:col>
      <xdr:colOff>38100</xdr:colOff>
      <xdr:row>78</xdr:row>
      <xdr:rowOff>44591</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33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35718</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340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101895</xdr:rowOff>
    </xdr:from>
    <xdr:to>
      <xdr:col>15</xdr:col>
      <xdr:colOff>101600</xdr:colOff>
      <xdr:row>78</xdr:row>
      <xdr:rowOff>32045</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330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23172</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339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124485</xdr:rowOff>
    </xdr:from>
    <xdr:to>
      <xdr:col>10</xdr:col>
      <xdr:colOff>165100</xdr:colOff>
      <xdr:row>78</xdr:row>
      <xdr:rowOff>54635</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33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45762</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341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128428</xdr:rowOff>
    </xdr:from>
    <xdr:to>
      <xdr:col>6</xdr:col>
      <xdr:colOff>38100</xdr:colOff>
      <xdr:row>78</xdr:row>
      <xdr:rowOff>58578</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33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49705</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342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xmlns=""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xmlns=""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xmlns=""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21523</xdr:rowOff>
    </xdr:from>
    <xdr:to>
      <xdr:col>24</xdr:col>
      <xdr:colOff>63500</xdr:colOff>
      <xdr:row>97</xdr:row>
      <xdr:rowOff>26981</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3797300" y="16652173"/>
          <a:ext cx="838200" cy="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xmlns=""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xmlns=""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21369</xdr:rowOff>
    </xdr:from>
    <xdr:to>
      <xdr:col>19</xdr:col>
      <xdr:colOff>177800</xdr:colOff>
      <xdr:row>97</xdr:row>
      <xdr:rowOff>21523</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2908300" y="16652019"/>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14292</xdr:rowOff>
    </xdr:from>
    <xdr:to>
      <xdr:col>15</xdr:col>
      <xdr:colOff>50800</xdr:colOff>
      <xdr:row>97</xdr:row>
      <xdr:rowOff>21369</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2019300" y="16644942"/>
          <a:ext cx="889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14292</xdr:rowOff>
    </xdr:from>
    <xdr:to>
      <xdr:col>10</xdr:col>
      <xdr:colOff>114300</xdr:colOff>
      <xdr:row>97</xdr:row>
      <xdr:rowOff>43914</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1130300" y="16644942"/>
          <a:ext cx="889000" cy="2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147631</xdr:rowOff>
    </xdr:from>
    <xdr:to>
      <xdr:col>24</xdr:col>
      <xdr:colOff>114300</xdr:colOff>
      <xdr:row>97</xdr:row>
      <xdr:rowOff>77781</xdr:rowOff>
    </xdr:to>
    <xdr:sp macro="" textlink="">
      <xdr:nvSpPr>
        <xdr:cNvPr id="248" name="楕円 247">
          <a:extLst>
            <a:ext uri="{FF2B5EF4-FFF2-40B4-BE49-F238E27FC236}">
              <a16:creationId xmlns:a16="http://schemas.microsoft.com/office/drawing/2014/main" xmlns="" id="{00000000-0008-0000-0700-0000F8000000}"/>
            </a:ext>
          </a:extLst>
        </xdr:cNvPr>
        <xdr:cNvSpPr/>
      </xdr:nvSpPr>
      <xdr:spPr>
        <a:xfrm>
          <a:off x="4584700" y="166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170508</xdr:rowOff>
    </xdr:from>
    <xdr:ext cx="599010" cy="259045"/>
    <xdr:sp macro="" textlink="">
      <xdr:nvSpPr>
        <xdr:cNvPr id="249" name="衛生費該当値テキスト">
          <a:extLst>
            <a:ext uri="{FF2B5EF4-FFF2-40B4-BE49-F238E27FC236}">
              <a16:creationId xmlns:a16="http://schemas.microsoft.com/office/drawing/2014/main" xmlns="" id="{00000000-0008-0000-0700-0000F9000000}"/>
            </a:ext>
          </a:extLst>
        </xdr:cNvPr>
        <xdr:cNvSpPr txBox="1"/>
      </xdr:nvSpPr>
      <xdr:spPr>
        <a:xfrm>
          <a:off x="4686300" y="1645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142173</xdr:rowOff>
    </xdr:from>
    <xdr:to>
      <xdr:col>20</xdr:col>
      <xdr:colOff>38100</xdr:colOff>
      <xdr:row>97</xdr:row>
      <xdr:rowOff>72323</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3746500" y="1660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88850</xdr:rowOff>
    </xdr:from>
    <xdr:ext cx="59901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497795" y="1637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142019</xdr:rowOff>
    </xdr:from>
    <xdr:to>
      <xdr:col>15</xdr:col>
      <xdr:colOff>101600</xdr:colOff>
      <xdr:row>97</xdr:row>
      <xdr:rowOff>72169</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2857500" y="1660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88696</xdr:rowOff>
    </xdr:from>
    <xdr:ext cx="59901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608795" y="1637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134942</xdr:rowOff>
    </xdr:from>
    <xdr:to>
      <xdr:col>10</xdr:col>
      <xdr:colOff>165100</xdr:colOff>
      <xdr:row>97</xdr:row>
      <xdr:rowOff>65092</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1968500" y="1659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81619</xdr:rowOff>
    </xdr:from>
    <xdr:ext cx="59901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719795" y="1636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164564</xdr:rowOff>
    </xdr:from>
    <xdr:to>
      <xdr:col>6</xdr:col>
      <xdr:colOff>38100</xdr:colOff>
      <xdr:row>97</xdr:row>
      <xdr:rowOff>94714</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079500" y="1662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111241</xdr:rowOff>
    </xdr:from>
    <xdr:ext cx="59901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830795" y="1639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xmlns=""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xmlns=""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xmlns=""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xmlns=""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62194</xdr:rowOff>
    </xdr:from>
    <xdr:to>
      <xdr:col>55</xdr:col>
      <xdr:colOff>0</xdr:colOff>
      <xdr:row>38</xdr:row>
      <xdr:rowOff>88973</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flipV="1">
          <a:off x="9639300" y="6577294"/>
          <a:ext cx="8382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140588</xdr:rowOff>
    </xdr:from>
    <xdr:ext cx="378565" cy="259045"/>
    <xdr:sp macro="" textlink="">
      <xdr:nvSpPr>
        <xdr:cNvPr id="289" name="労働費平均値テキスト">
          <a:extLst>
            <a:ext uri="{FF2B5EF4-FFF2-40B4-BE49-F238E27FC236}">
              <a16:creationId xmlns:a16="http://schemas.microsoft.com/office/drawing/2014/main" xmlns="" id="{00000000-0008-0000-0700-000021010000}"/>
            </a:ext>
          </a:extLst>
        </xdr:cNvPr>
        <xdr:cNvSpPr txBox="1"/>
      </xdr:nvSpPr>
      <xdr:spPr>
        <a:xfrm>
          <a:off x="10528300" y="6655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45430</xdr:rowOff>
    </xdr:from>
    <xdr:to>
      <xdr:col>50</xdr:col>
      <xdr:colOff>114300</xdr:colOff>
      <xdr:row>38</xdr:row>
      <xdr:rowOff>88973</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8750300" y="656053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83003</xdr:rowOff>
    </xdr:from>
    <xdr:ext cx="378565"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9450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45430</xdr:rowOff>
    </xdr:from>
    <xdr:to>
      <xdr:col>45</xdr:col>
      <xdr:colOff>177800</xdr:colOff>
      <xdr:row>38</xdr:row>
      <xdr:rowOff>92891</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flipV="1">
          <a:off x="7861300" y="6560530"/>
          <a:ext cx="889000" cy="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164210</xdr:rowOff>
    </xdr:from>
    <xdr:ext cx="469744"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8515428" y="66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67201</xdr:rowOff>
    </xdr:from>
    <xdr:to>
      <xdr:col>41</xdr:col>
      <xdr:colOff>50800</xdr:colOff>
      <xdr:row>38</xdr:row>
      <xdr:rowOff>92891</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6972300" y="6582301"/>
          <a:ext cx="889000" cy="2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33472</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7672017" y="672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11394</xdr:rowOff>
    </xdr:from>
    <xdr:to>
      <xdr:col>55</xdr:col>
      <xdr:colOff>50800</xdr:colOff>
      <xdr:row>38</xdr:row>
      <xdr:rowOff>112994</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10426700" y="652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34271</xdr:rowOff>
    </xdr:from>
    <xdr:ext cx="469744" cy="259045"/>
    <xdr:sp macro="" textlink="">
      <xdr:nvSpPr>
        <xdr:cNvPr id="308" name="労働費該当値テキスト">
          <a:extLst>
            <a:ext uri="{FF2B5EF4-FFF2-40B4-BE49-F238E27FC236}">
              <a16:creationId xmlns:a16="http://schemas.microsoft.com/office/drawing/2014/main" xmlns="" id="{00000000-0008-0000-0700-000034010000}"/>
            </a:ext>
          </a:extLst>
        </xdr:cNvPr>
        <xdr:cNvSpPr txBox="1"/>
      </xdr:nvSpPr>
      <xdr:spPr>
        <a:xfrm>
          <a:off x="10528300"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38173</xdr:rowOff>
    </xdr:from>
    <xdr:to>
      <xdr:col>50</xdr:col>
      <xdr:colOff>165100</xdr:colOff>
      <xdr:row>38</xdr:row>
      <xdr:rowOff>139773</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9588500" y="65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156299</xdr:rowOff>
    </xdr:from>
    <xdr:ext cx="469744"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04428" y="632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166080</xdr:rowOff>
    </xdr:from>
    <xdr:to>
      <xdr:col>46</xdr:col>
      <xdr:colOff>38100</xdr:colOff>
      <xdr:row>38</xdr:row>
      <xdr:rowOff>96230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8699500" y="650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112757</xdr:rowOff>
    </xdr:from>
    <xdr:ext cx="469744"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515428" y="628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42091</xdr:rowOff>
    </xdr:from>
    <xdr:to>
      <xdr:col>41</xdr:col>
      <xdr:colOff>101600</xdr:colOff>
      <xdr:row>38</xdr:row>
      <xdr:rowOff>143691</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7810500" y="655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160219</xdr:rowOff>
    </xdr:from>
    <xdr:ext cx="469744"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7626428" y="633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6921500" y="653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109128</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737428" y="662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55752</xdr:rowOff>
    </xdr:from>
    <xdr:to>
      <xdr:col>55</xdr:col>
      <xdr:colOff>0</xdr:colOff>
      <xdr:row>59</xdr:row>
      <xdr:rowOff>5517</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9639300" y="9999852"/>
          <a:ext cx="838200" cy="12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55752</xdr:rowOff>
    </xdr:from>
    <xdr:to>
      <xdr:col>50</xdr:col>
      <xdr:colOff>114300</xdr:colOff>
      <xdr:row>58</xdr:row>
      <xdr:rowOff>102920</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8750300" y="9999852"/>
          <a:ext cx="889000" cy="4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102920</xdr:rowOff>
    </xdr:from>
    <xdr:to>
      <xdr:col>45</xdr:col>
      <xdr:colOff>177800</xdr:colOff>
      <xdr:row>58</xdr:row>
      <xdr:rowOff>171205</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flipV="1">
          <a:off x="7861300" y="10047020"/>
          <a:ext cx="889000" cy="6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166622</xdr:rowOff>
    </xdr:from>
    <xdr:to>
      <xdr:col>41</xdr:col>
      <xdr:colOff>50800</xdr:colOff>
      <xdr:row>58</xdr:row>
      <xdr:rowOff>171205</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6972300" y="10110722"/>
          <a:ext cx="889000" cy="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126167</xdr:rowOff>
    </xdr:from>
    <xdr:to>
      <xdr:col>55</xdr:col>
      <xdr:colOff>50800</xdr:colOff>
      <xdr:row>59</xdr:row>
      <xdr:rowOff>56317</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1007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41094</xdr:rowOff>
    </xdr:from>
    <xdr:ext cx="534377"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998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4952</xdr:rowOff>
    </xdr:from>
    <xdr:to>
      <xdr:col>50</xdr:col>
      <xdr:colOff>165100</xdr:colOff>
      <xdr:row>58</xdr:row>
      <xdr:rowOff>106552</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99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123079</xdr:rowOff>
    </xdr:from>
    <xdr:ext cx="59901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339795" y="972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52120</xdr:rowOff>
    </xdr:from>
    <xdr:to>
      <xdr:col>46</xdr:col>
      <xdr:colOff>38100</xdr:colOff>
      <xdr:row>58</xdr:row>
      <xdr:rowOff>153720</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99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144847</xdr:rowOff>
    </xdr:from>
    <xdr:ext cx="59901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450795" y="1008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120405</xdr:rowOff>
    </xdr:from>
    <xdr:to>
      <xdr:col>41</xdr:col>
      <xdr:colOff>101600</xdr:colOff>
      <xdr:row>59</xdr:row>
      <xdr:rowOff>50555</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1006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41682</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594111" y="101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115822</xdr:rowOff>
    </xdr:from>
    <xdr:to>
      <xdr:col>36</xdr:col>
      <xdr:colOff>165100</xdr:colOff>
      <xdr:row>59</xdr:row>
      <xdr:rowOff>45972</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1005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37099</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05111" y="1015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xmlns=""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xmlns=""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xmlns=""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41974</xdr:rowOff>
    </xdr:from>
    <xdr:to>
      <xdr:col>55</xdr:col>
      <xdr:colOff>0</xdr:colOff>
      <xdr:row>78</xdr:row>
      <xdr:rowOff>63215</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9639300" y="13415074"/>
          <a:ext cx="838200" cy="2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xmlns=""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36113</xdr:rowOff>
    </xdr:from>
    <xdr:to>
      <xdr:col>50</xdr:col>
      <xdr:colOff>114300</xdr:colOff>
      <xdr:row>78</xdr:row>
      <xdr:rowOff>41974</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8750300" y="13409213"/>
          <a:ext cx="889000" cy="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36113</xdr:rowOff>
    </xdr:from>
    <xdr:to>
      <xdr:col>45</xdr:col>
      <xdr:colOff>177800</xdr:colOff>
      <xdr:row>78</xdr:row>
      <xdr:rowOff>45647</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7861300" y="13409213"/>
          <a:ext cx="889000" cy="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45647</xdr:rowOff>
    </xdr:from>
    <xdr:to>
      <xdr:col>41</xdr:col>
      <xdr:colOff>50800</xdr:colOff>
      <xdr:row>78</xdr:row>
      <xdr:rowOff>65970</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6972300" y="13418747"/>
          <a:ext cx="889000" cy="2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12415</xdr:rowOff>
    </xdr:from>
    <xdr:to>
      <xdr:col>55</xdr:col>
      <xdr:colOff>50800</xdr:colOff>
      <xdr:row>78</xdr:row>
      <xdr:rowOff>114015</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10426700" y="133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124516</xdr:rowOff>
    </xdr:from>
    <xdr:ext cx="534377" cy="259045"/>
    <xdr:sp macro="" textlink="">
      <xdr:nvSpPr>
        <xdr:cNvPr id="422" name="商工費該当値テキスト">
          <a:extLst>
            <a:ext uri="{FF2B5EF4-FFF2-40B4-BE49-F238E27FC236}">
              <a16:creationId xmlns:a16="http://schemas.microsoft.com/office/drawing/2014/main" xmlns="" id="{00000000-0008-0000-0700-0000A6010000}"/>
            </a:ext>
          </a:extLst>
        </xdr:cNvPr>
        <xdr:cNvSpPr txBox="1"/>
      </xdr:nvSpPr>
      <xdr:spPr>
        <a:xfrm>
          <a:off x="10528300" y="1332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162624</xdr:rowOff>
    </xdr:from>
    <xdr:to>
      <xdr:col>50</xdr:col>
      <xdr:colOff>165100</xdr:colOff>
      <xdr:row>78</xdr:row>
      <xdr:rowOff>92774</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9588500" y="133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83901</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372111" y="134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156763</xdr:rowOff>
    </xdr:from>
    <xdr:to>
      <xdr:col>46</xdr:col>
      <xdr:colOff>38100</xdr:colOff>
      <xdr:row>78</xdr:row>
      <xdr:rowOff>86913</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8699500" y="1335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78040</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483111" y="1345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166297</xdr:rowOff>
    </xdr:from>
    <xdr:to>
      <xdr:col>41</xdr:col>
      <xdr:colOff>101600</xdr:colOff>
      <xdr:row>78</xdr:row>
      <xdr:rowOff>96447</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7810500" y="1336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87574</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594111" y="1346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15170</xdr:rowOff>
    </xdr:from>
    <xdr:to>
      <xdr:col>36</xdr:col>
      <xdr:colOff>165100</xdr:colOff>
      <xdr:row>78</xdr:row>
      <xdr:rowOff>116770</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6921500" y="133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107897</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05111" y="1348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xmlns=""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xmlns=""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xmlns=""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62209</xdr:rowOff>
    </xdr:from>
    <xdr:to>
      <xdr:col>55</xdr:col>
      <xdr:colOff>0</xdr:colOff>
      <xdr:row>97</xdr:row>
      <xdr:rowOff>83221</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9639300" y="16692859"/>
          <a:ext cx="838200" cy="2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a:extLst>
            <a:ext uri="{FF2B5EF4-FFF2-40B4-BE49-F238E27FC236}">
              <a16:creationId xmlns:a16="http://schemas.microsoft.com/office/drawing/2014/main" xmlns="" id="{00000000-0008-0000-0700-0000C8010000}"/>
            </a:ext>
          </a:extLst>
        </xdr:cNvPr>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xmlns=""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62209</xdr:rowOff>
    </xdr:from>
    <xdr:to>
      <xdr:col>50</xdr:col>
      <xdr:colOff>114300</xdr:colOff>
      <xdr:row>97</xdr:row>
      <xdr:rowOff>103084</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8750300" y="16692859"/>
          <a:ext cx="889000" cy="4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xmlns=""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89799</xdr:rowOff>
    </xdr:from>
    <xdr:to>
      <xdr:col>45</xdr:col>
      <xdr:colOff>177800</xdr:colOff>
      <xdr:row>97</xdr:row>
      <xdr:rowOff>103084</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7861300" y="16720449"/>
          <a:ext cx="889000" cy="1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89799</xdr:rowOff>
    </xdr:from>
    <xdr:to>
      <xdr:col>41</xdr:col>
      <xdr:colOff>50800</xdr:colOff>
      <xdr:row>97</xdr:row>
      <xdr:rowOff>91075</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6972300" y="16720449"/>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32421</xdr:rowOff>
    </xdr:from>
    <xdr:to>
      <xdr:col>55</xdr:col>
      <xdr:colOff>50800</xdr:colOff>
      <xdr:row>97</xdr:row>
      <xdr:rowOff>134021</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10426700" y="1666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163248</xdr:rowOff>
    </xdr:from>
    <xdr:ext cx="599010" cy="259045"/>
    <xdr:sp macro="" textlink="">
      <xdr:nvSpPr>
        <xdr:cNvPr id="475" name="土木費該当値テキスト">
          <a:extLst>
            <a:ext uri="{FF2B5EF4-FFF2-40B4-BE49-F238E27FC236}">
              <a16:creationId xmlns:a16="http://schemas.microsoft.com/office/drawing/2014/main" xmlns="" id="{00000000-0008-0000-0700-0000DB010000}"/>
            </a:ext>
          </a:extLst>
        </xdr:cNvPr>
        <xdr:cNvSpPr txBox="1"/>
      </xdr:nvSpPr>
      <xdr:spPr>
        <a:xfrm>
          <a:off x="10528300" y="1645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11409</xdr:rowOff>
    </xdr:from>
    <xdr:to>
      <xdr:col>50</xdr:col>
      <xdr:colOff>165100</xdr:colOff>
      <xdr:row>97</xdr:row>
      <xdr:rowOff>113009</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9588500" y="1664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129536</xdr:rowOff>
    </xdr:from>
    <xdr:ext cx="59901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339795" y="1641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52284</xdr:rowOff>
    </xdr:from>
    <xdr:to>
      <xdr:col>46</xdr:col>
      <xdr:colOff>38100</xdr:colOff>
      <xdr:row>97</xdr:row>
      <xdr:rowOff>153884</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8699500" y="1668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170411</xdr:rowOff>
    </xdr:from>
    <xdr:ext cx="59901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450795" y="1645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38999</xdr:rowOff>
    </xdr:from>
    <xdr:to>
      <xdr:col>41</xdr:col>
      <xdr:colOff>101600</xdr:colOff>
      <xdr:row>97</xdr:row>
      <xdr:rowOff>140599</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7810500" y="166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157126</xdr:rowOff>
    </xdr:from>
    <xdr:ext cx="59901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561795" y="16444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40275</xdr:rowOff>
    </xdr:from>
    <xdr:to>
      <xdr:col>36</xdr:col>
      <xdr:colOff>165100</xdr:colOff>
      <xdr:row>97</xdr:row>
      <xdr:rowOff>141875</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6921500" y="1667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158402</xdr:rowOff>
    </xdr:from>
    <xdr:ext cx="59901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672795" y="164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xmlns=""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xmlns=""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xmlns=""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98272</xdr:rowOff>
    </xdr:from>
    <xdr:to>
      <xdr:col>85</xdr:col>
      <xdr:colOff>127000</xdr:colOff>
      <xdr:row>38</xdr:row>
      <xdr:rowOff>160770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flipV="1">
          <a:off x="15481300" y="6613372"/>
          <a:ext cx="838200" cy="6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xmlns=""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140960</xdr:rowOff>
    </xdr:from>
    <xdr:to>
      <xdr:col>81</xdr:col>
      <xdr:colOff>50800</xdr:colOff>
      <xdr:row>38</xdr:row>
      <xdr:rowOff>160770</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4592300" y="6656060"/>
          <a:ext cx="889000" cy="1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140960</xdr:rowOff>
    </xdr:from>
    <xdr:to>
      <xdr:col>76</xdr:col>
      <xdr:colOff>114300</xdr:colOff>
      <xdr:row>38</xdr:row>
      <xdr:rowOff>165744</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3703300" y="6656060"/>
          <a:ext cx="889000" cy="2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165744</xdr:rowOff>
    </xdr:from>
    <xdr:to>
      <xdr:col>71</xdr:col>
      <xdr:colOff>177800</xdr:colOff>
      <xdr:row>38</xdr:row>
      <xdr:rowOff>167239</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2814300" y="6680844"/>
          <a:ext cx="889000" cy="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47472</xdr:rowOff>
    </xdr:from>
    <xdr:to>
      <xdr:col>85</xdr:col>
      <xdr:colOff>177800</xdr:colOff>
      <xdr:row>38</xdr:row>
      <xdr:rowOff>149072</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6268700" y="656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25899</xdr:rowOff>
    </xdr:from>
    <xdr:ext cx="534377" cy="259045"/>
    <xdr:sp macro="" textlink="">
      <xdr:nvSpPr>
        <xdr:cNvPr id="534" name="消防費該当値テキスト">
          <a:extLst>
            <a:ext uri="{FF2B5EF4-FFF2-40B4-BE49-F238E27FC236}">
              <a16:creationId xmlns:a16="http://schemas.microsoft.com/office/drawing/2014/main" xmlns="" id="{00000000-0008-0000-0700-000016020000}"/>
            </a:ext>
          </a:extLst>
        </xdr:cNvPr>
        <xdr:cNvSpPr txBox="1"/>
      </xdr:nvSpPr>
      <xdr:spPr>
        <a:xfrm>
          <a:off x="16370300" y="654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109970</xdr:rowOff>
    </xdr:from>
    <xdr:to>
      <xdr:col>81</xdr:col>
      <xdr:colOff>101600</xdr:colOff>
      <xdr:row>39</xdr:row>
      <xdr:rowOff>40120</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5430500" y="662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31247</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14111" y="671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90160</xdr:rowOff>
    </xdr:from>
    <xdr:to>
      <xdr:col>76</xdr:col>
      <xdr:colOff>165100</xdr:colOff>
      <xdr:row>39</xdr:row>
      <xdr:rowOff>20310</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4541500" y="660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11437</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325111" y="669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114944</xdr:rowOff>
    </xdr:from>
    <xdr:to>
      <xdr:col>72</xdr:col>
      <xdr:colOff>38100</xdr:colOff>
      <xdr:row>39</xdr:row>
      <xdr:rowOff>45094</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3652500" y="663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36221</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436111" y="672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116439</xdr:rowOff>
    </xdr:from>
    <xdr:to>
      <xdr:col>67</xdr:col>
      <xdr:colOff>101600</xdr:colOff>
      <xdr:row>39</xdr:row>
      <xdr:rowOff>46589</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2763500" y="663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37716</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547111" y="672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xmlns=""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xmlns=""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xmlns=""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68192</xdr:rowOff>
    </xdr:from>
    <xdr:to>
      <xdr:col>85</xdr:col>
      <xdr:colOff>127000</xdr:colOff>
      <xdr:row>57</xdr:row>
      <xdr:rowOff>73383</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flipV="1">
          <a:off x="15481300" y="9840842"/>
          <a:ext cx="838200" cy="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xmlns=""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xmlns=""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73383</xdr:rowOff>
    </xdr:from>
    <xdr:to>
      <xdr:col>81</xdr:col>
      <xdr:colOff>50800</xdr:colOff>
      <xdr:row>57</xdr:row>
      <xdr:rowOff>96156</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4592300" y="9846033"/>
          <a:ext cx="889000" cy="2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xmlns=""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74549</xdr:rowOff>
    </xdr:from>
    <xdr:to>
      <xdr:col>76</xdr:col>
      <xdr:colOff>114300</xdr:colOff>
      <xdr:row>57</xdr:row>
      <xdr:rowOff>96156</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3703300" y="9847199"/>
          <a:ext cx="889000" cy="2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74549</xdr:rowOff>
    </xdr:from>
    <xdr:to>
      <xdr:col>71</xdr:col>
      <xdr:colOff>177800</xdr:colOff>
      <xdr:row>57</xdr:row>
      <xdr:rowOff>106050</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2814300" y="9847199"/>
          <a:ext cx="8890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17392</xdr:rowOff>
    </xdr:from>
    <xdr:to>
      <xdr:col>85</xdr:col>
      <xdr:colOff>177800</xdr:colOff>
      <xdr:row>57</xdr:row>
      <xdr:rowOff>118992</xdr:rowOff>
    </xdr:to>
    <xdr:sp macro="" textlink="">
      <xdr:nvSpPr>
        <xdr:cNvPr id="588" name="楕円 587">
          <a:extLst>
            <a:ext uri="{FF2B5EF4-FFF2-40B4-BE49-F238E27FC236}">
              <a16:creationId xmlns:a16="http://schemas.microsoft.com/office/drawing/2014/main" xmlns="" id="{00000000-0008-0000-0700-00004C020000}"/>
            </a:ext>
          </a:extLst>
        </xdr:cNvPr>
        <xdr:cNvSpPr/>
      </xdr:nvSpPr>
      <xdr:spPr>
        <a:xfrm>
          <a:off x="16268700" y="979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167269</xdr:rowOff>
    </xdr:from>
    <xdr:ext cx="599010" cy="259045"/>
    <xdr:sp macro="" textlink="">
      <xdr:nvSpPr>
        <xdr:cNvPr id="589" name="教育費該当値テキスト">
          <a:extLst>
            <a:ext uri="{FF2B5EF4-FFF2-40B4-BE49-F238E27FC236}">
              <a16:creationId xmlns:a16="http://schemas.microsoft.com/office/drawing/2014/main" xmlns="" id="{00000000-0008-0000-0700-00004D020000}"/>
            </a:ext>
          </a:extLst>
        </xdr:cNvPr>
        <xdr:cNvSpPr txBox="1"/>
      </xdr:nvSpPr>
      <xdr:spPr>
        <a:xfrm>
          <a:off x="16370300" y="976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22583</xdr:rowOff>
    </xdr:from>
    <xdr:to>
      <xdr:col>81</xdr:col>
      <xdr:colOff>101600</xdr:colOff>
      <xdr:row>57</xdr:row>
      <xdr:rowOff>124183</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5430500" y="979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115310</xdr:rowOff>
    </xdr:from>
    <xdr:ext cx="59901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181795" y="988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45356</xdr:rowOff>
    </xdr:from>
    <xdr:to>
      <xdr:col>76</xdr:col>
      <xdr:colOff>165100</xdr:colOff>
      <xdr:row>57</xdr:row>
      <xdr:rowOff>146956</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4541500" y="981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138083</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325111" y="991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23749</xdr:rowOff>
    </xdr:from>
    <xdr:to>
      <xdr:col>72</xdr:col>
      <xdr:colOff>38100</xdr:colOff>
      <xdr:row>57</xdr:row>
      <xdr:rowOff>125349</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3652500" y="97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116476</xdr:rowOff>
    </xdr:from>
    <xdr:ext cx="59901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403795" y="988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55250</xdr:rowOff>
    </xdr:from>
    <xdr:to>
      <xdr:col>67</xdr:col>
      <xdr:colOff>101600</xdr:colOff>
      <xdr:row>57</xdr:row>
      <xdr:rowOff>156850</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2763500" y="982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147977</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547111" y="992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xmlns=""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xmlns=""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xmlns=""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36109</xdr:rowOff>
    </xdr:from>
    <xdr:to>
      <xdr:col>85</xdr:col>
      <xdr:colOff>127000</xdr:colOff>
      <xdr:row>78</xdr:row>
      <xdr:rowOff>66869</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flipV="1">
          <a:off x="15481300" y="13409209"/>
          <a:ext cx="838200" cy="3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a:extLst>
            <a:ext uri="{FF2B5EF4-FFF2-40B4-BE49-F238E27FC236}">
              <a16:creationId xmlns:a16="http://schemas.microsoft.com/office/drawing/2014/main" xmlns="" id="{00000000-0008-0000-0700-000073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xmlns=""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66869</xdr:rowOff>
    </xdr:from>
    <xdr:to>
      <xdr:col>81</xdr:col>
      <xdr:colOff>50800</xdr:colOff>
      <xdr:row>78</xdr:row>
      <xdr:rowOff>166370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flipV="1">
          <a:off x="14592300" y="13439969"/>
          <a:ext cx="889000" cy="9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xmlns=""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166370</xdr:rowOff>
    </xdr:from>
    <xdr:to>
      <xdr:col>76</xdr:col>
      <xdr:colOff>114300</xdr:colOff>
      <xdr:row>79</xdr:row>
      <xdr:rowOff>43360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flipV="1">
          <a:off x="13703300" y="13539470"/>
          <a:ext cx="889000" cy="4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144436</xdr:rowOff>
    </xdr:from>
    <xdr:to>
      <xdr:col>71</xdr:col>
      <xdr:colOff>177800</xdr:colOff>
      <xdr:row>79</xdr:row>
      <xdr:rowOff>43360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2814300" y="13517536"/>
          <a:ext cx="889000" cy="7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17237</xdr:rowOff>
    </xdr:from>
    <xdr:ext cx="534377"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2547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156759</xdr:rowOff>
    </xdr:from>
    <xdr:to>
      <xdr:col>85</xdr:col>
      <xdr:colOff>177800</xdr:colOff>
      <xdr:row>78</xdr:row>
      <xdr:rowOff>86909</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6268700" y="1335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8186</xdr:rowOff>
    </xdr:from>
    <xdr:ext cx="534377" cy="259045"/>
    <xdr:sp macro="" textlink="">
      <xdr:nvSpPr>
        <xdr:cNvPr id="646" name="災害復旧費該当値テキスト">
          <a:extLst>
            <a:ext uri="{FF2B5EF4-FFF2-40B4-BE49-F238E27FC236}">
              <a16:creationId xmlns:a16="http://schemas.microsoft.com/office/drawing/2014/main" xmlns="" id="{00000000-0008-0000-0700-000086020000}"/>
            </a:ext>
          </a:extLst>
        </xdr:cNvPr>
        <xdr:cNvSpPr txBox="1"/>
      </xdr:nvSpPr>
      <xdr:spPr>
        <a:xfrm>
          <a:off x="16370300" y="1320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16069</xdr:rowOff>
    </xdr:from>
    <xdr:to>
      <xdr:col>81</xdr:col>
      <xdr:colOff>101600</xdr:colOff>
      <xdr:row>78</xdr:row>
      <xdr:rowOff>117669</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5430500" y="1338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134196</xdr:rowOff>
    </xdr:from>
    <xdr:ext cx="534377"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14111" y="1316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115570</xdr:rowOff>
    </xdr:from>
    <xdr:to>
      <xdr:col>76</xdr:col>
      <xdr:colOff>165100</xdr:colOff>
      <xdr:row>79</xdr:row>
      <xdr:rowOff>45720</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45415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36847</xdr:rowOff>
    </xdr:from>
    <xdr:ext cx="534377"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325111" y="1358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164010</xdr:rowOff>
    </xdr:from>
    <xdr:to>
      <xdr:col>72</xdr:col>
      <xdr:colOff>38100</xdr:colOff>
      <xdr:row>79</xdr:row>
      <xdr:rowOff>94160</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3652500" y="1353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85287</xdr:rowOff>
    </xdr:from>
    <xdr:ext cx="378565"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514017" y="136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93636</xdr:rowOff>
    </xdr:from>
    <xdr:to>
      <xdr:col>67</xdr:col>
      <xdr:colOff>101600</xdr:colOff>
      <xdr:row>79</xdr:row>
      <xdr:rowOff>23786</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2763500" y="1346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40313</xdr:rowOff>
    </xdr:from>
    <xdr:ext cx="534377"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547111" y="1324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xmlns=""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xmlns=""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xmlns=""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73113</xdr:rowOff>
    </xdr:from>
    <xdr:to>
      <xdr:col>85</xdr:col>
      <xdr:colOff>127000</xdr:colOff>
      <xdr:row>97</xdr:row>
      <xdr:rowOff>143821</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5481300" y="16703763"/>
          <a:ext cx="838200" cy="7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xmlns=""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xmlns=""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73113</xdr:rowOff>
    </xdr:from>
    <xdr:to>
      <xdr:col>81</xdr:col>
      <xdr:colOff>50800</xdr:colOff>
      <xdr:row>97</xdr:row>
      <xdr:rowOff>152879</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flipV="1">
          <a:off x="14592300" y="16703763"/>
          <a:ext cx="889000" cy="7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xmlns=""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152879</xdr:rowOff>
    </xdr:from>
    <xdr:to>
      <xdr:col>76</xdr:col>
      <xdr:colOff>114300</xdr:colOff>
      <xdr:row>98</xdr:row>
      <xdr:rowOff>9652</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3703300" y="16783529"/>
          <a:ext cx="889000" cy="2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9652</xdr:rowOff>
    </xdr:from>
    <xdr:to>
      <xdr:col>71</xdr:col>
      <xdr:colOff>177800</xdr:colOff>
      <xdr:row>98</xdr:row>
      <xdr:rowOff>31102</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flipV="1">
          <a:off x="12814300" y="16811752"/>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93021</xdr:rowOff>
    </xdr:from>
    <xdr:to>
      <xdr:col>85</xdr:col>
      <xdr:colOff>177800</xdr:colOff>
      <xdr:row>98</xdr:row>
      <xdr:rowOff>23171</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6268700" y="1672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71448</xdr:rowOff>
    </xdr:from>
    <xdr:ext cx="599010" cy="259045"/>
    <xdr:sp macro="" textlink="">
      <xdr:nvSpPr>
        <xdr:cNvPr id="703" name="公債費該当値テキスト">
          <a:extLst>
            <a:ext uri="{FF2B5EF4-FFF2-40B4-BE49-F238E27FC236}">
              <a16:creationId xmlns:a16="http://schemas.microsoft.com/office/drawing/2014/main" xmlns="" id="{00000000-0008-0000-0700-0000BF020000}"/>
            </a:ext>
          </a:extLst>
        </xdr:cNvPr>
        <xdr:cNvSpPr txBox="1"/>
      </xdr:nvSpPr>
      <xdr:spPr>
        <a:xfrm>
          <a:off x="16370300" y="1670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22313</xdr:rowOff>
    </xdr:from>
    <xdr:to>
      <xdr:col>81</xdr:col>
      <xdr:colOff>101600</xdr:colOff>
      <xdr:row>97</xdr:row>
      <xdr:rowOff>123913</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5430500" y="1665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140440</xdr:rowOff>
    </xdr:from>
    <xdr:ext cx="59901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181795" y="1642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102079</xdr:rowOff>
    </xdr:from>
    <xdr:to>
      <xdr:col>76</xdr:col>
      <xdr:colOff>165100</xdr:colOff>
      <xdr:row>98</xdr:row>
      <xdr:rowOff>32229</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4541500" y="167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23356</xdr:rowOff>
    </xdr:from>
    <xdr:ext cx="59901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292795" y="168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130302</xdr:rowOff>
    </xdr:from>
    <xdr:to>
      <xdr:col>72</xdr:col>
      <xdr:colOff>38100</xdr:colOff>
      <xdr:row>98</xdr:row>
      <xdr:rowOff>60452</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3652500" y="1676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51579</xdr:rowOff>
    </xdr:from>
    <xdr:ext cx="59901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403795" y="1685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151752</xdr:rowOff>
    </xdr:from>
    <xdr:to>
      <xdr:col>67</xdr:col>
      <xdr:colOff>101600</xdr:colOff>
      <xdr:row>98</xdr:row>
      <xdr:rowOff>81902</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2763500" y="167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73029</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547111" y="1687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xmlns=""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xmlns=""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xmlns=""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xmlns=""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xmlns=""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xmlns=""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xmlns=""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xmlns=""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xmlns=""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xmlns=""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xmlns=""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xmlns=""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198,826</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これは、全国屈指の豪雪地帯であるため、多額の除排雪経費を要していることによるものである。衛生費は、へき地診療所特別会計分が含まれているため、住民一人当たり</a:t>
          </a:r>
          <a:r>
            <a:rPr kumimoji="1" lang="en-US" altLang="ja-JP" sz="1300">
              <a:latin typeface="ＭＳ Ｐゴシック" panose="020B0600070205080204" pitchFamily="50" charset="-128"/>
              <a:ea typeface="ＭＳ Ｐゴシック" panose="020B0600070205080204" pitchFamily="50" charset="-128"/>
            </a:rPr>
            <a:t>124,308</a:t>
          </a:r>
          <a:r>
            <a:rPr kumimoji="1" lang="ja-JP" altLang="en-US" sz="1300">
              <a:latin typeface="ＭＳ Ｐゴシック" panose="020B0600070205080204" pitchFamily="50" charset="-128"/>
              <a:ea typeface="ＭＳ Ｐゴシック" panose="020B0600070205080204" pitchFamily="50" charset="-128"/>
            </a:rPr>
            <a:t>円と類似団体を上回っている。農林水産業費は、前年度に農産物加工施設の建設を行ったことにより、平成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年度は前年度に比べ</a:t>
          </a:r>
          <a:r>
            <a:rPr kumimoji="1" lang="en-US" altLang="ja-JP" sz="1300">
              <a:latin typeface="ＭＳ Ｐゴシック" panose="020B0600070205080204" pitchFamily="50" charset="-128"/>
              <a:ea typeface="ＭＳ Ｐゴシック" panose="020B0600070205080204" pitchFamily="50" charset="-128"/>
            </a:rPr>
            <a:t>111,353</a:t>
          </a:r>
          <a:r>
            <a:rPr kumimoji="1" lang="ja-JP" altLang="en-US" sz="1300">
              <a:latin typeface="ＭＳ Ｐゴシック" panose="020B0600070205080204" pitchFamily="50" charset="-128"/>
              <a:ea typeface="ＭＳ Ｐゴシック" panose="020B0600070205080204" pitchFamily="50" charset="-128"/>
            </a:rPr>
            <a:t>円減少しており、住民一人当たり</a:t>
          </a:r>
          <a:r>
            <a:rPr kumimoji="1" lang="en-US" altLang="ja-JP" sz="1300">
              <a:latin typeface="ＭＳ Ｐゴシック" panose="020B0600070205080204" pitchFamily="50" charset="-128"/>
              <a:ea typeface="ＭＳ Ｐゴシック" panose="020B0600070205080204" pitchFamily="50" charset="-128"/>
            </a:rPr>
            <a:t>85,765</a:t>
          </a:r>
          <a:r>
            <a:rPr kumimoji="1" lang="ja-JP" altLang="en-US" sz="1300">
              <a:latin typeface="ＭＳ Ｐゴシック" panose="020B0600070205080204" pitchFamily="50" charset="-128"/>
              <a:ea typeface="ＭＳ Ｐゴシック" panose="020B0600070205080204" pitchFamily="50" charset="-128"/>
            </a:rPr>
            <a:t>円と類似団体平均を下回っている。災害復旧費は、平成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月豪雨により村内で公共土木施設や農業施設等で大きな被害が発生したことにより住民一人当たり</a:t>
          </a:r>
          <a:r>
            <a:rPr kumimoji="1" lang="en-US" altLang="ja-JP" sz="1300">
              <a:latin typeface="ＭＳ Ｐゴシック" panose="020B0600070205080204" pitchFamily="50" charset="-128"/>
              <a:ea typeface="ＭＳ Ｐゴシック" panose="020B0600070205080204" pitchFamily="50" charset="-128"/>
            </a:rPr>
            <a:t>47,189</a:t>
          </a:r>
          <a:r>
            <a:rPr kumimoji="1" lang="ja-JP" altLang="en-US" sz="1300">
              <a:latin typeface="ＭＳ Ｐゴシック" panose="020B0600070205080204" pitchFamily="50" charset="-128"/>
              <a:ea typeface="ＭＳ Ｐゴシック" panose="020B0600070205080204" pitchFamily="50" charset="-128"/>
            </a:rPr>
            <a:t>円と類似団体平均を上回っている。公債費は、前年度に</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百万円の繰上償還を行ったことより、平成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年度は前年度と比べ</a:t>
          </a:r>
          <a:r>
            <a:rPr kumimoji="1" lang="en-US" altLang="ja-JP" sz="1300">
              <a:latin typeface="ＭＳ Ｐゴシック" panose="020B0600070205080204" pitchFamily="50" charset="-128"/>
              <a:ea typeface="ＭＳ Ｐゴシック" panose="020B0600070205080204" pitchFamily="50" charset="-128"/>
            </a:rPr>
            <a:t>37,117</a:t>
          </a:r>
          <a:r>
            <a:rPr kumimoji="1" lang="ja-JP" altLang="en-US" sz="1300">
              <a:latin typeface="ＭＳ Ｐゴシック" panose="020B0600070205080204" pitchFamily="50" charset="-128"/>
              <a:ea typeface="ＭＳ Ｐゴシック" panose="020B0600070205080204" pitchFamily="50" charset="-128"/>
            </a:rPr>
            <a:t>円減少し、住民一人当たり</a:t>
          </a:r>
          <a:r>
            <a:rPr kumimoji="1" lang="en-US" altLang="ja-JP" sz="1300">
              <a:latin typeface="ＭＳ Ｐゴシック" panose="020B0600070205080204" pitchFamily="50" charset="-128"/>
              <a:ea typeface="ＭＳ Ｐゴシック" panose="020B0600070205080204" pitchFamily="50" charset="-128"/>
            </a:rPr>
            <a:t>127,837</a:t>
          </a:r>
          <a:r>
            <a:rPr kumimoji="1" lang="ja-JP" altLang="en-US" sz="1300">
              <a:latin typeface="ＭＳ Ｐゴシック" panose="020B0600070205080204" pitchFamily="50" charset="-128"/>
              <a:ea typeface="ＭＳ Ｐゴシック" panose="020B0600070205080204" pitchFamily="50" charset="-128"/>
            </a:rPr>
            <a:t>円と類似団体平均を下回っている。消防費は、平成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年度に肘折地区防災拠点施設建設事業に着手したことにより、前年度に比べ</a:t>
          </a:r>
          <a:r>
            <a:rPr kumimoji="1" lang="en-US" altLang="ja-JP" sz="1300">
              <a:latin typeface="ＭＳ Ｐゴシック" panose="020B0600070205080204" pitchFamily="50" charset="-128"/>
              <a:ea typeface="ＭＳ Ｐゴシック" panose="020B0600070205080204" pitchFamily="50" charset="-128"/>
            </a:rPr>
            <a:t>19,138</a:t>
          </a:r>
          <a:r>
            <a:rPr kumimoji="1" lang="ja-JP" altLang="en-US" sz="1300">
              <a:latin typeface="ＭＳ Ｐゴシック" panose="020B0600070205080204" pitchFamily="50" charset="-128"/>
              <a:ea typeface="ＭＳ Ｐゴシック" panose="020B0600070205080204" pitchFamily="50" charset="-128"/>
            </a:rPr>
            <a:t>円増加の、住民一人当たり</a:t>
          </a:r>
          <a:r>
            <a:rPr kumimoji="1" lang="en-US" altLang="ja-JP" sz="1300">
              <a:latin typeface="ＭＳ Ｐゴシック" panose="020B0600070205080204" pitchFamily="50" charset="-128"/>
              <a:ea typeface="ＭＳ Ｐゴシック" panose="020B0600070205080204" pitchFamily="50" charset="-128"/>
            </a:rPr>
            <a:t>52,686</a:t>
          </a:r>
          <a:r>
            <a:rPr kumimoji="1" lang="ja-JP" altLang="en-US" sz="1300">
              <a:latin typeface="ＭＳ Ｐゴシック" panose="020B0600070205080204" pitchFamily="50" charset="-128"/>
              <a:ea typeface="ＭＳ Ｐゴシック" panose="020B0600070205080204" pitchFamily="50" charset="-128"/>
            </a:rPr>
            <a:t>円と類似団体平均を若干下回る結果となった。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山形県大蔵村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財政調整基金残高は、過疎対策事業債や辺地対策事業債の発行可能額の減額調整や、平成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の景気浮揚対策、再生可能エネルギー利用対策等により基金を大きく取り崩したため標準財政規模に対する割合は減少傾向にある。財政基盤の弱い本村ではあるが、地方交付税の動向によって財政運営が左右されることのないよう、行政運営の効率化や中長期的な財政計画のもとで財政の健全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山形県大蔵村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一般会計を含めた全会計で黒字となっている。へき地診療所特別会計のみ平成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標準財政規模比が前年度と比べ増加した。簡易水道事業特別会計、特定環境保全公共下水道事業特別会計、浄化槽整備事業特別会計の公営企業会計は、黒字額も少なく、厳しい経営を迫られている。一般会計からの繰出金が増加傾向にあることも今後の村財政運営上大きな課題となっており、料金等の見直しによる財源確保や、経費削減による基準外繰出の縮減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山形県大蔵村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元利償還金は、公債管理適正化及び平準化を図るため、平成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年度に減債基金を財源として</a:t>
          </a:r>
          <a:r>
            <a:rPr kumimoji="1" lang="en-US" altLang="ja-JP" sz="1200">
              <a:latin typeface="ＭＳ ゴシック" pitchFamily="49" charset="-128"/>
              <a:ea typeface="ＭＳ ゴシック" pitchFamily="49" charset="-128"/>
            </a:rPr>
            <a:t>129</a:t>
          </a:r>
          <a:r>
            <a:rPr kumimoji="1" lang="ja-JP" altLang="en-US" sz="1200">
              <a:latin typeface="ＭＳ ゴシック" pitchFamily="49" charset="-128"/>
              <a:ea typeface="ＭＳ ゴシック" pitchFamily="49" charset="-128"/>
            </a:rPr>
            <a:t>百万円の繰上償還を行った。平成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年度の元利償還金は、平成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年度過疎対策事業債（子育て支援住宅建設事業等）などの大規模事業の元金償還が始まったことにより増加したものの、平成</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年度過疎対策事業債（村道大坪福田工業団地線道路改良事業等）の償還が終了した結果、</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百万円の減少となった。算入公債費等については、平成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年度辺地対策事業債（村道折渡平林線道路改良事業等）の算入が</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百万円増加したことなどから、平成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年度と比較し</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百万円増加となった。令和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年度に地方債償還のピークを迎えることから、交付税措置の有利な地方債を活用しながらも、極力投資的経費の抑制に努める。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満期一括償還地方債の借入に係る積立てはない。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山形県大蔵村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年度以降、将来負担額を充当可能財源等が上回っている状況である。組合等負担等見込額は年々減少しているが、一般会計等に係る地方債の現在高は年々増加し、基準財政需要額算入見込額も平成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増加している。これは、投資的経費に充てる財源として、過疎対策事業債や辺地対策事業債などの交付税算入率が高い地方債を活用していることによるものである。今後は、健全な財政運営のためにも、投資的経費を抑制し、地方債発行額の縮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山形県大蔵村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今後の地方債償還の財源の備えとして、減債基金に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百万円積み立てたこと、今後の公共施設等整備の備えとして、公共施設等整備振興基金に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百万円積み立てした一方、ふるさと納税者の意思を反映した事業に充てるため、ふるさと大蔵村応援基金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百万円を取り崩したことなどから基金全体として、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基金の使途明確化のために、今後、特定目的基金について、計画的に積み立てていく方針である。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・公共施設等整備振興基金：村財政の健全化を図りながら、公共施設等の整備を図る。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・ふるさと活性化事業基金：地域の特性を活かした魅力あるふるさとづくりを推進。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・再生可能エネルギー導入促進事業基金：村内における再生可能エネルギーの導入を促進。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今後の公共施設等整備の備えとして、公共施設等整備振興基金に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百万円積み立てたことによる増加。地域活性化推進事業に充てるため、ふるさと活性化事業基金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百万円の取り崩しを行ったことによる減少。ふるさと納税者の意思を反映した事業に充てるため、ふるさと大蔵村応援基金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振興基金について、役場庁舎や中央公民館が耐震化されていないため、今後施設のあり方を検討していく予定であり、建設や耐震化、大規模改造等が想定されるため、毎年度計画的に積み立てを行い、事業着手まで必要な財源の確保に努める。ふるさと活性化事業基金について、地域の自主的な取り組みを今後も支援していくため、必要に応じ積み立て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預金利子分の積み立てを行ったことによる増加。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近年大規模災害が度々発生していることから、災害や突発的な財政需要に応えるためにも、一般会計予算規模の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割程度を目途に財源を確保する。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今後の地方債償還の財源の備えとして、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百万円積み立てを行ったことによる増加。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年度に地方債償還のピークを迎えることから地方債償還の財源の備えとして、令和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百万円程度を積み立て予定。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3942549</v>
      </c>
      <c r="BO4" s="423"/>
      <c r="BP4" s="423"/>
      <c r="BQ4" s="423"/>
      <c r="BR4" s="423"/>
      <c r="BS4" s="423"/>
      <c r="BT4" s="423"/>
      <c r="BU4" s="424"/>
      <c r="BV4" s="422">
        <v>4698375</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3.2</v>
      </c>
      <c r="CU4" s="604"/>
      <c r="CV4" s="604"/>
      <c r="CW4" s="604"/>
      <c r="CX4" s="604"/>
      <c r="CY4" s="604"/>
      <c r="CZ4" s="604"/>
      <c r="DA4" s="605"/>
      <c r="DB4" s="603">
        <v>4.9000000000000004</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3802244</v>
      </c>
      <c r="BO5" s="428"/>
      <c r="BP5" s="428"/>
      <c r="BQ5" s="428"/>
      <c r="BR5" s="428"/>
      <c r="BS5" s="428"/>
      <c r="BT5" s="428"/>
      <c r="BU5" s="429"/>
      <c r="BV5" s="427">
        <v>4571451</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86.2</v>
      </c>
      <c r="CU5" s="398"/>
      <c r="CV5" s="398"/>
      <c r="CW5" s="398"/>
      <c r="CX5" s="398"/>
      <c r="CY5" s="398"/>
      <c r="CZ5" s="398"/>
      <c r="DA5" s="399"/>
      <c r="DB5" s="397">
        <v>89.1</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140305</v>
      </c>
      <c r="BO6" s="428"/>
      <c r="BP6" s="428"/>
      <c r="BQ6" s="428"/>
      <c r="BR6" s="428"/>
      <c r="BS6" s="428"/>
      <c r="BT6" s="428"/>
      <c r="BU6" s="429"/>
      <c r="BV6" s="427">
        <v>126924</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89.5</v>
      </c>
      <c r="CU6" s="578"/>
      <c r="CV6" s="578"/>
      <c r="CW6" s="578"/>
      <c r="CX6" s="578"/>
      <c r="CY6" s="578"/>
      <c r="CZ6" s="578"/>
      <c r="DA6" s="579"/>
      <c r="DB6" s="577">
        <v>92.6</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70930</v>
      </c>
      <c r="BO7" s="428"/>
      <c r="BP7" s="428"/>
      <c r="BQ7" s="428"/>
      <c r="BR7" s="428"/>
      <c r="BS7" s="428"/>
      <c r="BT7" s="428"/>
      <c r="BU7" s="429"/>
      <c r="BV7" s="427">
        <v>18345</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2163888</v>
      </c>
      <c r="CU7" s="428"/>
      <c r="CV7" s="428"/>
      <c r="CW7" s="428"/>
      <c r="CX7" s="428"/>
      <c r="CY7" s="428"/>
      <c r="CZ7" s="428"/>
      <c r="DA7" s="429"/>
      <c r="DB7" s="427">
        <v>2197456</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69375</v>
      </c>
      <c r="BO8" s="428"/>
      <c r="BP8" s="428"/>
      <c r="BQ8" s="428"/>
      <c r="BR8" s="428"/>
      <c r="BS8" s="428"/>
      <c r="BT8" s="428"/>
      <c r="BU8" s="429"/>
      <c r="BV8" s="427">
        <v>108579</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0.16</v>
      </c>
      <c r="CU8" s="541"/>
      <c r="CV8" s="541"/>
      <c r="CW8" s="541"/>
      <c r="CX8" s="541"/>
      <c r="CY8" s="541"/>
      <c r="CZ8" s="541"/>
      <c r="DA8" s="542"/>
      <c r="DB8" s="540">
        <v>0.16</v>
      </c>
      <c r="DC8" s="541"/>
      <c r="DD8" s="541"/>
      <c r="DE8" s="541"/>
      <c r="DF8" s="541"/>
      <c r="DG8" s="541"/>
      <c r="DH8" s="541"/>
      <c r="DI8" s="542"/>
      <c r="DJ8" s="185"/>
      <c r="DK8" s="185"/>
      <c r="DL8" s="185"/>
      <c r="DM8" s="185"/>
      <c r="DN8" s="185"/>
      <c r="DO8" s="185"/>
    </row>
    <row r="9" spans="1:119" ht="18.75" customHeight="1" thickBot="1">
      <c r="A9" s="186"/>
      <c r="B9" s="566" t="s">
        <v>112</v>
      </c>
      <c r="C9" s="567"/>
      <c r="D9" s="567"/>
      <c r="E9" s="567"/>
      <c r="F9" s="567"/>
      <c r="G9" s="567"/>
      <c r="H9" s="567"/>
      <c r="I9" s="567"/>
      <c r="J9" s="567"/>
      <c r="K9" s="490"/>
      <c r="L9" s="568" t="s">
        <v>113</v>
      </c>
      <c r="M9" s="569"/>
      <c r="N9" s="569"/>
      <c r="O9" s="569"/>
      <c r="P9" s="569"/>
      <c r="Q9" s="570"/>
      <c r="R9" s="571">
        <v>3412</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94</v>
      </c>
      <c r="AV9" s="485"/>
      <c r="AW9" s="485"/>
      <c r="AX9" s="485"/>
      <c r="AY9" s="407" t="s">
        <v>116</v>
      </c>
      <c r="AZ9" s="408"/>
      <c r="BA9" s="408"/>
      <c r="BB9" s="408"/>
      <c r="BC9" s="408"/>
      <c r="BD9" s="408"/>
      <c r="BE9" s="408"/>
      <c r="BF9" s="408"/>
      <c r="BG9" s="408"/>
      <c r="BH9" s="408"/>
      <c r="BI9" s="408"/>
      <c r="BJ9" s="408"/>
      <c r="BK9" s="408"/>
      <c r="BL9" s="408"/>
      <c r="BM9" s="409"/>
      <c r="BN9" s="427">
        <v>-39204</v>
      </c>
      <c r="BO9" s="428"/>
      <c r="BP9" s="428"/>
      <c r="BQ9" s="428"/>
      <c r="BR9" s="428"/>
      <c r="BS9" s="428"/>
      <c r="BT9" s="428"/>
      <c r="BU9" s="429"/>
      <c r="BV9" s="427">
        <v>47077</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15.3</v>
      </c>
      <c r="CU9" s="398"/>
      <c r="CV9" s="398"/>
      <c r="CW9" s="398"/>
      <c r="CX9" s="398"/>
      <c r="CY9" s="398"/>
      <c r="CZ9" s="398"/>
      <c r="DA9" s="399"/>
      <c r="DB9" s="397">
        <v>18.3</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118</v>
      </c>
      <c r="M10" s="401"/>
      <c r="N10" s="401"/>
      <c r="O10" s="401"/>
      <c r="P10" s="401"/>
      <c r="Q10" s="402"/>
      <c r="R10" s="403">
        <v>3762</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63</v>
      </c>
      <c r="BO10" s="428"/>
      <c r="BP10" s="428"/>
      <c r="BQ10" s="428"/>
      <c r="BR10" s="428"/>
      <c r="BS10" s="428"/>
      <c r="BT10" s="428"/>
      <c r="BU10" s="429"/>
      <c r="BV10" s="427">
        <v>351</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129226</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c r="A12" s="186"/>
      <c r="B12" s="543" t="s">
        <v>130</v>
      </c>
      <c r="C12" s="544"/>
      <c r="D12" s="544"/>
      <c r="E12" s="544"/>
      <c r="F12" s="544"/>
      <c r="G12" s="544"/>
      <c r="H12" s="544"/>
      <c r="I12" s="544"/>
      <c r="J12" s="544"/>
      <c r="K12" s="545"/>
      <c r="L12" s="552" t="s">
        <v>131</v>
      </c>
      <c r="M12" s="553"/>
      <c r="N12" s="553"/>
      <c r="O12" s="553"/>
      <c r="P12" s="553"/>
      <c r="Q12" s="554"/>
      <c r="R12" s="555">
        <v>3262</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94</v>
      </c>
      <c r="AV12" s="485"/>
      <c r="AW12" s="485"/>
      <c r="AX12" s="485"/>
      <c r="AY12" s="407" t="s">
        <v>135</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100000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129</v>
      </c>
      <c r="CU12" s="541"/>
      <c r="CV12" s="541"/>
      <c r="CW12" s="541"/>
      <c r="CX12" s="541"/>
      <c r="CY12" s="541"/>
      <c r="CZ12" s="541"/>
      <c r="DA12" s="542"/>
      <c r="DB12" s="540" t="s">
        <v>129</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137</v>
      </c>
      <c r="N13" s="528"/>
      <c r="O13" s="528"/>
      <c r="P13" s="528"/>
      <c r="Q13" s="529"/>
      <c r="R13" s="530">
        <v>3245</v>
      </c>
      <c r="S13" s="531"/>
      <c r="T13" s="531"/>
      <c r="U13" s="531"/>
      <c r="V13" s="532"/>
      <c r="W13" s="518" t="s">
        <v>138</v>
      </c>
      <c r="X13" s="440"/>
      <c r="Y13" s="440"/>
      <c r="Z13" s="440"/>
      <c r="AA13" s="440"/>
      <c r="AB13" s="441"/>
      <c r="AC13" s="403">
        <v>403</v>
      </c>
      <c r="AD13" s="404"/>
      <c r="AE13" s="404"/>
      <c r="AF13" s="404"/>
      <c r="AG13" s="405"/>
      <c r="AH13" s="403">
        <v>391</v>
      </c>
      <c r="AI13" s="404"/>
      <c r="AJ13" s="404"/>
      <c r="AK13" s="404"/>
      <c r="AL13" s="406"/>
      <c r="AM13" s="496" t="s">
        <v>139</v>
      </c>
      <c r="AN13" s="401"/>
      <c r="AO13" s="401"/>
      <c r="AP13" s="401"/>
      <c r="AQ13" s="401"/>
      <c r="AR13" s="401"/>
      <c r="AS13" s="401"/>
      <c r="AT13" s="402"/>
      <c r="AU13" s="484" t="s">
        <v>120</v>
      </c>
      <c r="AV13" s="485"/>
      <c r="AW13" s="485"/>
      <c r="AX13" s="485"/>
      <c r="AY13" s="407" t="s">
        <v>140</v>
      </c>
      <c r="AZ13" s="408"/>
      <c r="BA13" s="408"/>
      <c r="BB13" s="408"/>
      <c r="BC13" s="408"/>
      <c r="BD13" s="408"/>
      <c r="BE13" s="408"/>
      <c r="BF13" s="408"/>
      <c r="BG13" s="408"/>
      <c r="BH13" s="408"/>
      <c r="BI13" s="408"/>
      <c r="BJ13" s="408"/>
      <c r="BK13" s="408"/>
      <c r="BL13" s="408"/>
      <c r="BM13" s="409"/>
      <c r="BN13" s="427">
        <v>-39141</v>
      </c>
      <c r="BO13" s="428"/>
      <c r="BP13" s="428"/>
      <c r="BQ13" s="428"/>
      <c r="BR13" s="428"/>
      <c r="BS13" s="428"/>
      <c r="BT13" s="428"/>
      <c r="BU13" s="429"/>
      <c r="BV13" s="427">
        <v>76654</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8.1</v>
      </c>
      <c r="CU13" s="398"/>
      <c r="CV13" s="398"/>
      <c r="CW13" s="398"/>
      <c r="CX13" s="398"/>
      <c r="CY13" s="398"/>
      <c r="CZ13" s="398"/>
      <c r="DA13" s="399"/>
      <c r="DB13" s="397">
        <v>8.1999999999999993</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142</v>
      </c>
      <c r="M14" s="561"/>
      <c r="N14" s="561"/>
      <c r="O14" s="561"/>
      <c r="P14" s="561"/>
      <c r="Q14" s="562"/>
      <c r="R14" s="530">
        <v>3346</v>
      </c>
      <c r="S14" s="531"/>
      <c r="T14" s="531"/>
      <c r="U14" s="531"/>
      <c r="V14" s="532"/>
      <c r="W14" s="533"/>
      <c r="X14" s="443"/>
      <c r="Y14" s="443"/>
      <c r="Z14" s="443"/>
      <c r="AA14" s="443"/>
      <c r="AB14" s="444"/>
      <c r="AC14" s="523">
        <v>21.6</v>
      </c>
      <c r="AD14" s="524"/>
      <c r="AE14" s="524"/>
      <c r="AF14" s="524"/>
      <c r="AG14" s="525"/>
      <c r="AH14" s="523">
        <v>21.2</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t="s">
        <v>129</v>
      </c>
      <c r="CU14" s="535"/>
      <c r="CV14" s="535"/>
      <c r="CW14" s="535"/>
      <c r="CX14" s="535"/>
      <c r="CY14" s="535"/>
      <c r="CZ14" s="535"/>
      <c r="DA14" s="536"/>
      <c r="DB14" s="534" t="s">
        <v>129</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144</v>
      </c>
      <c r="N15" s="528"/>
      <c r="O15" s="528"/>
      <c r="P15" s="528"/>
      <c r="Q15" s="529"/>
      <c r="R15" s="530">
        <v>3329</v>
      </c>
      <c r="S15" s="531"/>
      <c r="T15" s="531"/>
      <c r="U15" s="531"/>
      <c r="V15" s="532"/>
      <c r="W15" s="518" t="s">
        <v>145</v>
      </c>
      <c r="X15" s="440"/>
      <c r="Y15" s="440"/>
      <c r="Z15" s="440"/>
      <c r="AA15" s="440"/>
      <c r="AB15" s="441"/>
      <c r="AC15" s="403">
        <v>538</v>
      </c>
      <c r="AD15" s="404"/>
      <c r="AE15" s="404"/>
      <c r="AF15" s="404"/>
      <c r="AG15" s="405"/>
      <c r="AH15" s="403">
        <v>573</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333102</v>
      </c>
      <c r="BO15" s="423"/>
      <c r="BP15" s="423"/>
      <c r="BQ15" s="423"/>
      <c r="BR15" s="423"/>
      <c r="BS15" s="423"/>
      <c r="BT15" s="423"/>
      <c r="BU15" s="424"/>
      <c r="BV15" s="422">
        <v>324921</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28.9</v>
      </c>
      <c r="AD16" s="524"/>
      <c r="AE16" s="524"/>
      <c r="AF16" s="524"/>
      <c r="AG16" s="525"/>
      <c r="AH16" s="523">
        <v>31.1</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2001421</v>
      </c>
      <c r="BO16" s="428"/>
      <c r="BP16" s="428"/>
      <c r="BQ16" s="428"/>
      <c r="BR16" s="428"/>
      <c r="BS16" s="428"/>
      <c r="BT16" s="428"/>
      <c r="BU16" s="429"/>
      <c r="BV16" s="427">
        <v>2034537</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151</v>
      </c>
      <c r="N17" s="513"/>
      <c r="O17" s="513"/>
      <c r="P17" s="513"/>
      <c r="Q17" s="514"/>
      <c r="R17" s="515" t="s">
        <v>152</v>
      </c>
      <c r="S17" s="516"/>
      <c r="T17" s="516"/>
      <c r="U17" s="516"/>
      <c r="V17" s="517"/>
      <c r="W17" s="518" t="s">
        <v>153</v>
      </c>
      <c r="X17" s="440"/>
      <c r="Y17" s="440"/>
      <c r="Z17" s="440"/>
      <c r="AA17" s="440"/>
      <c r="AB17" s="441"/>
      <c r="AC17" s="403">
        <v>921</v>
      </c>
      <c r="AD17" s="404"/>
      <c r="AE17" s="404"/>
      <c r="AF17" s="404"/>
      <c r="AG17" s="405"/>
      <c r="AH17" s="403">
        <v>878</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415436</v>
      </c>
      <c r="BO17" s="428"/>
      <c r="BP17" s="428"/>
      <c r="BQ17" s="428"/>
      <c r="BR17" s="428"/>
      <c r="BS17" s="428"/>
      <c r="BT17" s="428"/>
      <c r="BU17" s="429"/>
      <c r="BV17" s="427">
        <v>405341</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155</v>
      </c>
      <c r="C18" s="490"/>
      <c r="D18" s="490"/>
      <c r="E18" s="491"/>
      <c r="F18" s="491"/>
      <c r="G18" s="491"/>
      <c r="H18" s="491"/>
      <c r="I18" s="491"/>
      <c r="J18" s="491"/>
      <c r="K18" s="491"/>
      <c r="L18" s="492">
        <v>211.63</v>
      </c>
      <c r="M18" s="492"/>
      <c r="N18" s="492"/>
      <c r="O18" s="492"/>
      <c r="P18" s="492"/>
      <c r="Q18" s="492"/>
      <c r="R18" s="493"/>
      <c r="S18" s="493"/>
      <c r="T18" s="493"/>
      <c r="U18" s="493"/>
      <c r="V18" s="494"/>
      <c r="W18" s="508"/>
      <c r="X18" s="509"/>
      <c r="Y18" s="509"/>
      <c r="Z18" s="509"/>
      <c r="AA18" s="509"/>
      <c r="AB18" s="519"/>
      <c r="AC18" s="391">
        <v>49.5</v>
      </c>
      <c r="AD18" s="392"/>
      <c r="AE18" s="392"/>
      <c r="AF18" s="392"/>
      <c r="AG18" s="495"/>
      <c r="AH18" s="391">
        <v>47.7</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1875314</v>
      </c>
      <c r="BO18" s="428"/>
      <c r="BP18" s="428"/>
      <c r="BQ18" s="428"/>
      <c r="BR18" s="428"/>
      <c r="BS18" s="428"/>
      <c r="BT18" s="428"/>
      <c r="BU18" s="429"/>
      <c r="BV18" s="427">
        <v>1974090</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157</v>
      </c>
      <c r="C19" s="490"/>
      <c r="D19" s="490"/>
      <c r="E19" s="491"/>
      <c r="F19" s="491"/>
      <c r="G19" s="491"/>
      <c r="H19" s="491"/>
      <c r="I19" s="491"/>
      <c r="J19" s="491"/>
      <c r="K19" s="491"/>
      <c r="L19" s="497">
        <v>16</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2726558</v>
      </c>
      <c r="BO19" s="428"/>
      <c r="BP19" s="428"/>
      <c r="BQ19" s="428"/>
      <c r="BR19" s="428"/>
      <c r="BS19" s="428"/>
      <c r="BT19" s="428"/>
      <c r="BU19" s="429"/>
      <c r="BV19" s="427">
        <v>3010739</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159</v>
      </c>
      <c r="C20" s="490"/>
      <c r="D20" s="490"/>
      <c r="E20" s="491"/>
      <c r="F20" s="491"/>
      <c r="G20" s="491"/>
      <c r="H20" s="491"/>
      <c r="I20" s="491"/>
      <c r="J20" s="491"/>
      <c r="K20" s="491"/>
      <c r="L20" s="497">
        <v>1016</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4519201</v>
      </c>
      <c r="BO23" s="428"/>
      <c r="BP23" s="428"/>
      <c r="BQ23" s="428"/>
      <c r="BR23" s="428"/>
      <c r="BS23" s="428"/>
      <c r="BT23" s="428"/>
      <c r="BU23" s="429"/>
      <c r="BV23" s="427">
        <v>4468721</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168</v>
      </c>
      <c r="F24" s="401"/>
      <c r="G24" s="401"/>
      <c r="H24" s="401"/>
      <c r="I24" s="401"/>
      <c r="J24" s="401"/>
      <c r="K24" s="402"/>
      <c r="L24" s="403">
        <v>1</v>
      </c>
      <c r="M24" s="404"/>
      <c r="N24" s="404"/>
      <c r="O24" s="404"/>
      <c r="P24" s="405"/>
      <c r="Q24" s="403">
        <v>8200</v>
      </c>
      <c r="R24" s="404"/>
      <c r="S24" s="404"/>
      <c r="T24" s="404"/>
      <c r="U24" s="404"/>
      <c r="V24" s="405"/>
      <c r="W24" s="469"/>
      <c r="X24" s="460"/>
      <c r="Y24" s="461"/>
      <c r="Z24" s="400" t="s">
        <v>169</v>
      </c>
      <c r="AA24" s="401"/>
      <c r="AB24" s="401"/>
      <c r="AC24" s="401"/>
      <c r="AD24" s="401"/>
      <c r="AE24" s="401"/>
      <c r="AF24" s="401"/>
      <c r="AG24" s="402"/>
      <c r="AH24" s="403">
        <v>80</v>
      </c>
      <c r="AI24" s="404"/>
      <c r="AJ24" s="404"/>
      <c r="AK24" s="404"/>
      <c r="AL24" s="405"/>
      <c r="AM24" s="403">
        <v>247440</v>
      </c>
      <c r="AN24" s="404"/>
      <c r="AO24" s="404"/>
      <c r="AP24" s="404"/>
      <c r="AQ24" s="404"/>
      <c r="AR24" s="405"/>
      <c r="AS24" s="403">
        <v>3093</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4481046</v>
      </c>
      <c r="BO24" s="428"/>
      <c r="BP24" s="428"/>
      <c r="BQ24" s="428"/>
      <c r="BR24" s="428"/>
      <c r="BS24" s="428"/>
      <c r="BT24" s="428"/>
      <c r="BU24" s="429"/>
      <c r="BV24" s="427">
        <v>4424885</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171</v>
      </c>
      <c r="F25" s="401"/>
      <c r="G25" s="401"/>
      <c r="H25" s="401"/>
      <c r="I25" s="401"/>
      <c r="J25" s="401"/>
      <c r="K25" s="402"/>
      <c r="L25" s="403">
        <v>1</v>
      </c>
      <c r="M25" s="404"/>
      <c r="N25" s="404"/>
      <c r="O25" s="404"/>
      <c r="P25" s="405"/>
      <c r="Q25" s="403">
        <v>6200</v>
      </c>
      <c r="R25" s="404"/>
      <c r="S25" s="404"/>
      <c r="T25" s="404"/>
      <c r="U25" s="404"/>
      <c r="V25" s="405"/>
      <c r="W25" s="469"/>
      <c r="X25" s="460"/>
      <c r="Y25" s="461"/>
      <c r="Z25" s="400" t="s">
        <v>172</v>
      </c>
      <c r="AA25" s="401"/>
      <c r="AB25" s="401"/>
      <c r="AC25" s="401"/>
      <c r="AD25" s="401"/>
      <c r="AE25" s="401"/>
      <c r="AF25" s="401"/>
      <c r="AG25" s="402"/>
      <c r="AH25" s="403" t="s">
        <v>129</v>
      </c>
      <c r="AI25" s="404"/>
      <c r="AJ25" s="404"/>
      <c r="AK25" s="404"/>
      <c r="AL25" s="405"/>
      <c r="AM25" s="403" t="s">
        <v>129</v>
      </c>
      <c r="AN25" s="404"/>
      <c r="AO25" s="404"/>
      <c r="AP25" s="404"/>
      <c r="AQ25" s="404"/>
      <c r="AR25" s="405"/>
      <c r="AS25" s="403" t="s">
        <v>173</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v>126334</v>
      </c>
      <c r="BO25" s="423"/>
      <c r="BP25" s="423"/>
      <c r="BQ25" s="423"/>
      <c r="BR25" s="423"/>
      <c r="BS25" s="423"/>
      <c r="BT25" s="423"/>
      <c r="BU25" s="424"/>
      <c r="BV25" s="422">
        <v>231084</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175</v>
      </c>
      <c r="F26" s="401"/>
      <c r="G26" s="401"/>
      <c r="H26" s="401"/>
      <c r="I26" s="401"/>
      <c r="J26" s="401"/>
      <c r="K26" s="402"/>
      <c r="L26" s="403">
        <v>1</v>
      </c>
      <c r="M26" s="404"/>
      <c r="N26" s="404"/>
      <c r="O26" s="404"/>
      <c r="P26" s="405"/>
      <c r="Q26" s="403">
        <v>5750</v>
      </c>
      <c r="R26" s="404"/>
      <c r="S26" s="404"/>
      <c r="T26" s="404"/>
      <c r="U26" s="404"/>
      <c r="V26" s="405"/>
      <c r="W26" s="469"/>
      <c r="X26" s="460"/>
      <c r="Y26" s="461"/>
      <c r="Z26" s="400" t="s">
        <v>176</v>
      </c>
      <c r="AA26" s="482"/>
      <c r="AB26" s="482"/>
      <c r="AC26" s="482"/>
      <c r="AD26" s="482"/>
      <c r="AE26" s="482"/>
      <c r="AF26" s="482"/>
      <c r="AG26" s="483"/>
      <c r="AH26" s="403">
        <v>12</v>
      </c>
      <c r="AI26" s="404"/>
      <c r="AJ26" s="404"/>
      <c r="AK26" s="404"/>
      <c r="AL26" s="405"/>
      <c r="AM26" s="403">
        <v>33084</v>
      </c>
      <c r="AN26" s="404"/>
      <c r="AO26" s="404"/>
      <c r="AP26" s="404"/>
      <c r="AQ26" s="404"/>
      <c r="AR26" s="405"/>
      <c r="AS26" s="403">
        <v>2757</v>
      </c>
      <c r="AT26" s="404"/>
      <c r="AU26" s="404"/>
      <c r="AV26" s="404"/>
      <c r="AW26" s="404"/>
      <c r="AX26" s="406"/>
      <c r="AY26" s="436" t="s">
        <v>177</v>
      </c>
      <c r="AZ26" s="437"/>
      <c r="BA26" s="437"/>
      <c r="BB26" s="437"/>
      <c r="BC26" s="437"/>
      <c r="BD26" s="437"/>
      <c r="BE26" s="437"/>
      <c r="BF26" s="437"/>
      <c r="BG26" s="437"/>
      <c r="BH26" s="437"/>
      <c r="BI26" s="437"/>
      <c r="BJ26" s="437"/>
      <c r="BK26" s="437"/>
      <c r="BL26" s="437"/>
      <c r="BM26" s="438"/>
      <c r="BN26" s="427" t="s">
        <v>129</v>
      </c>
      <c r="BO26" s="428"/>
      <c r="BP26" s="428"/>
      <c r="BQ26" s="428"/>
      <c r="BR26" s="428"/>
      <c r="BS26" s="428"/>
      <c r="BT26" s="428"/>
      <c r="BU26" s="429"/>
      <c r="BV26" s="427" t="s">
        <v>173</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178</v>
      </c>
      <c r="F27" s="401"/>
      <c r="G27" s="401"/>
      <c r="H27" s="401"/>
      <c r="I27" s="401"/>
      <c r="J27" s="401"/>
      <c r="K27" s="402"/>
      <c r="L27" s="403">
        <v>1</v>
      </c>
      <c r="M27" s="404"/>
      <c r="N27" s="404"/>
      <c r="O27" s="404"/>
      <c r="P27" s="405"/>
      <c r="Q27" s="403">
        <v>3100</v>
      </c>
      <c r="R27" s="404"/>
      <c r="S27" s="404"/>
      <c r="T27" s="404"/>
      <c r="U27" s="404"/>
      <c r="V27" s="405"/>
      <c r="W27" s="469"/>
      <c r="X27" s="460"/>
      <c r="Y27" s="461"/>
      <c r="Z27" s="400" t="s">
        <v>179</v>
      </c>
      <c r="AA27" s="401"/>
      <c r="AB27" s="401"/>
      <c r="AC27" s="401"/>
      <c r="AD27" s="401"/>
      <c r="AE27" s="401"/>
      <c r="AF27" s="401"/>
      <c r="AG27" s="402"/>
      <c r="AH27" s="403">
        <v>1</v>
      </c>
      <c r="AI27" s="404"/>
      <c r="AJ27" s="404"/>
      <c r="AK27" s="404"/>
      <c r="AL27" s="405"/>
      <c r="AM27" s="403" t="s">
        <v>180</v>
      </c>
      <c r="AN27" s="404"/>
      <c r="AO27" s="404"/>
      <c r="AP27" s="404"/>
      <c r="AQ27" s="404"/>
      <c r="AR27" s="405"/>
      <c r="AS27" s="403" t="s">
        <v>180</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68604</v>
      </c>
      <c r="BO27" s="431"/>
      <c r="BP27" s="431"/>
      <c r="BQ27" s="431"/>
      <c r="BR27" s="431"/>
      <c r="BS27" s="431"/>
      <c r="BT27" s="431"/>
      <c r="BU27" s="432"/>
      <c r="BV27" s="430">
        <v>68601</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182</v>
      </c>
      <c r="F28" s="401"/>
      <c r="G28" s="401"/>
      <c r="H28" s="401"/>
      <c r="I28" s="401"/>
      <c r="J28" s="401"/>
      <c r="K28" s="402"/>
      <c r="L28" s="403">
        <v>1</v>
      </c>
      <c r="M28" s="404"/>
      <c r="N28" s="404"/>
      <c r="O28" s="404"/>
      <c r="P28" s="405"/>
      <c r="Q28" s="403">
        <v>2500</v>
      </c>
      <c r="R28" s="404"/>
      <c r="S28" s="404"/>
      <c r="T28" s="404"/>
      <c r="U28" s="404"/>
      <c r="V28" s="405"/>
      <c r="W28" s="469"/>
      <c r="X28" s="460"/>
      <c r="Y28" s="461"/>
      <c r="Z28" s="400" t="s">
        <v>183</v>
      </c>
      <c r="AA28" s="401"/>
      <c r="AB28" s="401"/>
      <c r="AC28" s="401"/>
      <c r="AD28" s="401"/>
      <c r="AE28" s="401"/>
      <c r="AF28" s="401"/>
      <c r="AG28" s="402"/>
      <c r="AH28" s="403" t="s">
        <v>173</v>
      </c>
      <c r="AI28" s="404"/>
      <c r="AJ28" s="404"/>
      <c r="AK28" s="404"/>
      <c r="AL28" s="405"/>
      <c r="AM28" s="403" t="s">
        <v>173</v>
      </c>
      <c r="AN28" s="404"/>
      <c r="AO28" s="404"/>
      <c r="AP28" s="404"/>
      <c r="AQ28" s="404"/>
      <c r="AR28" s="405"/>
      <c r="AS28" s="403" t="s">
        <v>129</v>
      </c>
      <c r="AT28" s="404"/>
      <c r="AU28" s="404"/>
      <c r="AV28" s="404"/>
      <c r="AW28" s="404"/>
      <c r="AX28" s="406"/>
      <c r="AY28" s="410" t="s">
        <v>184</v>
      </c>
      <c r="AZ28" s="411"/>
      <c r="BA28" s="411"/>
      <c r="BB28" s="412"/>
      <c r="BC28" s="419" t="s">
        <v>48</v>
      </c>
      <c r="BD28" s="420"/>
      <c r="BE28" s="420"/>
      <c r="BF28" s="420"/>
      <c r="BG28" s="420"/>
      <c r="BH28" s="420"/>
      <c r="BI28" s="420"/>
      <c r="BJ28" s="420"/>
      <c r="BK28" s="420"/>
      <c r="BL28" s="420"/>
      <c r="BM28" s="421"/>
      <c r="BN28" s="422">
        <v>787531</v>
      </c>
      <c r="BO28" s="423"/>
      <c r="BP28" s="423"/>
      <c r="BQ28" s="423"/>
      <c r="BR28" s="423"/>
      <c r="BS28" s="423"/>
      <c r="BT28" s="423"/>
      <c r="BU28" s="424"/>
      <c r="BV28" s="422">
        <v>787468</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185</v>
      </c>
      <c r="F29" s="401"/>
      <c r="G29" s="401"/>
      <c r="H29" s="401"/>
      <c r="I29" s="401"/>
      <c r="J29" s="401"/>
      <c r="K29" s="402"/>
      <c r="L29" s="403">
        <v>8</v>
      </c>
      <c r="M29" s="404"/>
      <c r="N29" s="404"/>
      <c r="O29" s="404"/>
      <c r="P29" s="405"/>
      <c r="Q29" s="403">
        <v>2300</v>
      </c>
      <c r="R29" s="404"/>
      <c r="S29" s="404"/>
      <c r="T29" s="404"/>
      <c r="U29" s="404"/>
      <c r="V29" s="405"/>
      <c r="W29" s="470"/>
      <c r="X29" s="471"/>
      <c r="Y29" s="472"/>
      <c r="Z29" s="400" t="s">
        <v>186</v>
      </c>
      <c r="AA29" s="401"/>
      <c r="AB29" s="401"/>
      <c r="AC29" s="401"/>
      <c r="AD29" s="401"/>
      <c r="AE29" s="401"/>
      <c r="AF29" s="401"/>
      <c r="AG29" s="402"/>
      <c r="AH29" s="403">
        <v>81</v>
      </c>
      <c r="AI29" s="404"/>
      <c r="AJ29" s="404"/>
      <c r="AK29" s="404"/>
      <c r="AL29" s="405"/>
      <c r="AM29" s="403">
        <v>251313</v>
      </c>
      <c r="AN29" s="404"/>
      <c r="AO29" s="404"/>
      <c r="AP29" s="404"/>
      <c r="AQ29" s="404"/>
      <c r="AR29" s="405"/>
      <c r="AS29" s="403">
        <v>3103</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320284</v>
      </c>
      <c r="BO29" s="428"/>
      <c r="BP29" s="428"/>
      <c r="BQ29" s="428"/>
      <c r="BR29" s="428"/>
      <c r="BS29" s="428"/>
      <c r="BT29" s="428"/>
      <c r="BU29" s="429"/>
      <c r="BV29" s="427">
        <v>269762</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98.7</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1972524</v>
      </c>
      <c r="BO30" s="431"/>
      <c r="BP30" s="431"/>
      <c r="BQ30" s="431"/>
      <c r="BR30" s="431"/>
      <c r="BS30" s="431"/>
      <c r="BT30" s="431"/>
      <c r="BU30" s="432"/>
      <c r="BV30" s="430">
        <v>2095098</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195</v>
      </c>
      <c r="V33" s="390"/>
      <c r="W33" s="389" t="s">
        <v>197</v>
      </c>
      <c r="X33" s="389"/>
      <c r="Y33" s="389"/>
      <c r="Z33" s="389"/>
      <c r="AA33" s="389"/>
      <c r="AB33" s="389"/>
      <c r="AC33" s="389"/>
      <c r="AD33" s="389"/>
      <c r="AE33" s="389"/>
      <c r="AF33" s="389"/>
      <c r="AG33" s="389"/>
      <c r="AH33" s="389"/>
      <c r="AI33" s="389"/>
      <c r="AJ33" s="389"/>
      <c r="AK33" s="389"/>
      <c r="AL33" s="215"/>
      <c r="AM33" s="390" t="s">
        <v>195</v>
      </c>
      <c r="AN33" s="390"/>
      <c r="AO33" s="389" t="s">
        <v>196</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195</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IF('各会計、関係団体の財政状況及び健全化判断比率'!B31="","",'各会計、関係団体の財政状況及び健全化判断比率'!B31)</f>
        <v>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10</v>
      </c>
      <c r="BX34" s="386"/>
      <c r="BY34" s="385" t="str">
        <f>IF('各会計、関係団体の財政状況及び健全化判断比率'!B68="","",'各会計、関係団体の財政状況及び健全化判断比率'!B68)</f>
        <v>山形県消防補償等組合</v>
      </c>
      <c r="BZ34" s="385"/>
      <c r="CA34" s="385"/>
      <c r="CB34" s="385"/>
      <c r="CC34" s="385"/>
      <c r="CD34" s="385"/>
      <c r="CE34" s="385"/>
      <c r="CF34" s="385"/>
      <c r="CG34" s="385"/>
      <c r="CH34" s="385"/>
      <c r="CI34" s="385"/>
      <c r="CJ34" s="385"/>
      <c r="CK34" s="385"/>
      <c r="CL34" s="385"/>
      <c r="CM34" s="385"/>
      <c r="CN34" s="213"/>
      <c r="CO34" s="386">
        <f>IF(CQ34="","",MAX(C34:D43,U34:V43,AM34:AN43,BE34:BF43,BW34:BX43)+1)</f>
        <v>17</v>
      </c>
      <c r="CP34" s="386"/>
      <c r="CQ34" s="385" t="str">
        <f>IF('各会計、関係団体の財政状況及び健全化判断比率'!BS7="","",'各会計、関係団体の財政状況及び健全化判断比率'!BS7)</f>
        <v>肘折温泉郷振興</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f>IF(E35="","",C34+1)</f>
        <v>2</v>
      </c>
      <c r="D35" s="386"/>
      <c r="E35" s="385" t="str">
        <f>IF('各会計、関係団体の財政状況及び健全化判断比率'!B8="","",'各会計、関係団体の財政状況及び健全化判断比率'!B8)</f>
        <v>へき地診療所特別会計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7</v>
      </c>
      <c r="BF35" s="386"/>
      <c r="BG35" s="385" t="str">
        <f>IF('各会計、関係団体の財政状況及び健全化判断比率'!B32="","",'各会計、関係団体の財政状況及び健全化判断比率'!B32)</f>
        <v>特定環境保全公共下水道事業特別会計</v>
      </c>
      <c r="BH35" s="385"/>
      <c r="BI35" s="385"/>
      <c r="BJ35" s="385"/>
      <c r="BK35" s="385"/>
      <c r="BL35" s="385"/>
      <c r="BM35" s="385"/>
      <c r="BN35" s="385"/>
      <c r="BO35" s="385"/>
      <c r="BP35" s="385"/>
      <c r="BQ35" s="385"/>
      <c r="BR35" s="385"/>
      <c r="BS35" s="385"/>
      <c r="BT35" s="385"/>
      <c r="BU35" s="385"/>
      <c r="BV35" s="213"/>
      <c r="BW35" s="386">
        <f t="shared" ref="BW35:BW43" si="2">IF(BY35="","",BW34+1)</f>
        <v>11</v>
      </c>
      <c r="BX35" s="386"/>
      <c r="BY35" s="385" t="str">
        <f>IF('各会計、関係団体の財政状況及び健全化判断比率'!B69="","",'各会計、関係団体の財政状況及び健全化判断比率'!B69)</f>
        <v>山形県自治会館管理組合</v>
      </c>
      <c r="BZ35" s="385"/>
      <c r="CA35" s="385"/>
      <c r="CB35" s="385"/>
      <c r="CC35" s="385"/>
      <c r="CD35" s="385"/>
      <c r="CE35" s="385"/>
      <c r="CF35" s="385"/>
      <c r="CG35" s="385"/>
      <c r="CH35" s="385"/>
      <c r="CI35" s="385"/>
      <c r="CJ35" s="385"/>
      <c r="CK35" s="385"/>
      <c r="CL35" s="385"/>
      <c r="CM35" s="385"/>
      <c r="CN35" s="213"/>
      <c r="CO35" s="386">
        <f t="shared" ref="CO35:CO43" si="3">IF(CQ35="","",CO34+1)</f>
        <v>18</v>
      </c>
      <c r="CP35" s="386"/>
      <c r="CQ35" s="385" t="str">
        <f>IF('各会計、関係団体の財政状況及び健全化判断比率'!BS8="","",'各会計、関係団体の財政状況及び健全化判断比率'!BS8)</f>
        <v>おおくら升玉水力発電</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8</v>
      </c>
      <c r="BF36" s="386"/>
      <c r="BG36" s="385" t="str">
        <f>IF('各会計、関係団体の財政状況及び健全化判断比率'!B33="","",'各会計、関係団体の財政状況及び健全化判断比率'!B33)</f>
        <v>浄化槽整備事業特別会計</v>
      </c>
      <c r="BH36" s="385"/>
      <c r="BI36" s="385"/>
      <c r="BJ36" s="385"/>
      <c r="BK36" s="385"/>
      <c r="BL36" s="385"/>
      <c r="BM36" s="385"/>
      <c r="BN36" s="385"/>
      <c r="BO36" s="385"/>
      <c r="BP36" s="385"/>
      <c r="BQ36" s="385"/>
      <c r="BR36" s="385"/>
      <c r="BS36" s="385"/>
      <c r="BT36" s="385"/>
      <c r="BU36" s="385"/>
      <c r="BV36" s="213"/>
      <c r="BW36" s="386">
        <f t="shared" si="2"/>
        <v>12</v>
      </c>
      <c r="BX36" s="386"/>
      <c r="BY36" s="385" t="str">
        <f>IF('各会計、関係団体の財政状況及び健全化判断比率'!B70="","",'各会計、関係団体の財政状況及び健全化判断比率'!B70)</f>
        <v>山形県市町村職員退職手当組合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9</v>
      </c>
      <c r="BF37" s="386"/>
      <c r="BG37" s="385" t="str">
        <f>IF('各会計、関係団体の財政状況及び健全化判断比率'!B34="","",'各会計、関係団体の財政状況及び健全化判断比率'!B34)</f>
        <v>団地造成事業特別会計</v>
      </c>
      <c r="BH37" s="385"/>
      <c r="BI37" s="385"/>
      <c r="BJ37" s="385"/>
      <c r="BK37" s="385"/>
      <c r="BL37" s="385"/>
      <c r="BM37" s="385"/>
      <c r="BN37" s="385"/>
      <c r="BO37" s="385"/>
      <c r="BP37" s="385"/>
      <c r="BQ37" s="385"/>
      <c r="BR37" s="385"/>
      <c r="BS37" s="385"/>
      <c r="BT37" s="385"/>
      <c r="BU37" s="385"/>
      <c r="BV37" s="213"/>
      <c r="BW37" s="386">
        <f t="shared" si="2"/>
        <v>13</v>
      </c>
      <c r="BX37" s="386"/>
      <c r="BY37" s="385" t="str">
        <f>IF('各会計、関係団体の財政状況及び健全化判断比率'!B71="","",'各会計、関係団体の財政状況及び健全化判断比率'!B71)</f>
        <v>山形県市町村交通災害共済組合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14</v>
      </c>
      <c r="BX38" s="386"/>
      <c r="BY38" s="385" t="str">
        <f>IF('各会計、関係団体の財政状況及び健全化判断比率'!B72="","",'各会計、関係団体の財政状況及び健全化判断比率'!B72)</f>
        <v>最上広域市町村圏事務組合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15</v>
      </c>
      <c r="BX39" s="386"/>
      <c r="BY39" s="385" t="str">
        <f>IF('各会計、関係団体の財政状況及び健全化判断比率'!B73="","",'各会計、関係団体の財政状況及び健全化判断比率'!B73)</f>
        <v>山形県後期高齢者医療広域連合（普通会計分）</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16</v>
      </c>
      <c r="BX40" s="386"/>
      <c r="BY40" s="385" t="str">
        <f>IF('各会計、関係団体の財政状況及び健全化判断比率'!B74="","",'各会計、関係団体の財政状況及び健全化判断比率'!B74)</f>
        <v>山形県後期高齢者医療広域連合（事業会計分）</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wdvJhuVOfW8wZmNosUUb/jMGeKiWCIE37pFMISOEqD+K8xrtXsKYUs9eA+yZPFyKO9rOFBinGzlSIGOkZKVn0A==" saltValue="kLUlBq8K2HLH/8NxdYo07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224</v>
      </c>
      <c r="C5" s="723"/>
      <c r="D5" s="723"/>
      <c r="E5" s="723"/>
      <c r="F5" s="723"/>
      <c r="G5" s="723"/>
      <c r="H5" s="723"/>
      <c r="I5" s="723"/>
      <c r="J5" s="723"/>
      <c r="K5" s="723"/>
      <c r="L5" s="723"/>
      <c r="M5" s="723"/>
      <c r="N5" s="723"/>
      <c r="O5" s="723"/>
      <c r="P5" s="723"/>
      <c r="Q5" s="724"/>
      <c r="R5" s="688">
        <v>318832</v>
      </c>
      <c r="S5" s="689"/>
      <c r="T5" s="689"/>
      <c r="U5" s="689"/>
      <c r="V5" s="689"/>
      <c r="W5" s="689"/>
      <c r="X5" s="689"/>
      <c r="Y5" s="735"/>
      <c r="Z5" s="753">
        <v>8.1</v>
      </c>
      <c r="AA5" s="753"/>
      <c r="AB5" s="753"/>
      <c r="AC5" s="753"/>
      <c r="AD5" s="754">
        <v>318832</v>
      </c>
      <c r="AE5" s="754"/>
      <c r="AF5" s="754"/>
      <c r="AG5" s="754"/>
      <c r="AH5" s="754"/>
      <c r="AI5" s="754"/>
      <c r="AJ5" s="754"/>
      <c r="AK5" s="754"/>
      <c r="AL5" s="736">
        <v>15.2</v>
      </c>
      <c r="AM5" s="705"/>
      <c r="AN5" s="705"/>
      <c r="AO5" s="737"/>
      <c r="AP5" s="722" t="s">
        <v>225</v>
      </c>
      <c r="AQ5" s="723"/>
      <c r="AR5" s="723"/>
      <c r="AS5" s="723"/>
      <c r="AT5" s="723"/>
      <c r="AU5" s="723"/>
      <c r="AV5" s="723"/>
      <c r="AW5" s="723"/>
      <c r="AX5" s="723"/>
      <c r="AY5" s="723"/>
      <c r="AZ5" s="723"/>
      <c r="BA5" s="723"/>
      <c r="BB5" s="723"/>
      <c r="BC5" s="723"/>
      <c r="BD5" s="723"/>
      <c r="BE5" s="723"/>
      <c r="BF5" s="724"/>
      <c r="BG5" s="623">
        <v>309791</v>
      </c>
      <c r="BH5" s="626"/>
      <c r="BI5" s="626"/>
      <c r="BJ5" s="626"/>
      <c r="BK5" s="626"/>
      <c r="BL5" s="626"/>
      <c r="BM5" s="626"/>
      <c r="BN5" s="627"/>
      <c r="BO5" s="685">
        <v>97.2</v>
      </c>
      <c r="BP5" s="685"/>
      <c r="BQ5" s="685"/>
      <c r="BR5" s="685"/>
      <c r="BS5" s="686" t="s">
        <v>129</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c r="B6" s="620" t="s">
        <v>229</v>
      </c>
      <c r="C6" s="621"/>
      <c r="D6" s="621"/>
      <c r="E6" s="621"/>
      <c r="F6" s="621"/>
      <c r="G6" s="621"/>
      <c r="H6" s="621"/>
      <c r="I6" s="621"/>
      <c r="J6" s="621"/>
      <c r="K6" s="621"/>
      <c r="L6" s="621"/>
      <c r="M6" s="621"/>
      <c r="N6" s="621"/>
      <c r="O6" s="621"/>
      <c r="P6" s="621"/>
      <c r="Q6" s="622"/>
      <c r="R6" s="623">
        <v>34742</v>
      </c>
      <c r="S6" s="626"/>
      <c r="T6" s="626"/>
      <c r="U6" s="626"/>
      <c r="V6" s="626"/>
      <c r="W6" s="626"/>
      <c r="X6" s="626"/>
      <c r="Y6" s="627"/>
      <c r="Z6" s="685">
        <v>0.9</v>
      </c>
      <c r="AA6" s="685"/>
      <c r="AB6" s="685"/>
      <c r="AC6" s="685"/>
      <c r="AD6" s="686">
        <v>34742</v>
      </c>
      <c r="AE6" s="686"/>
      <c r="AF6" s="686"/>
      <c r="AG6" s="686"/>
      <c r="AH6" s="686"/>
      <c r="AI6" s="686"/>
      <c r="AJ6" s="686"/>
      <c r="AK6" s="686"/>
      <c r="AL6" s="628">
        <v>1.7</v>
      </c>
      <c r="AM6" s="629"/>
      <c r="AN6" s="629"/>
      <c r="AO6" s="687"/>
      <c r="AP6" s="620" t="s">
        <v>230</v>
      </c>
      <c r="AQ6" s="621"/>
      <c r="AR6" s="621"/>
      <c r="AS6" s="621"/>
      <c r="AT6" s="621"/>
      <c r="AU6" s="621"/>
      <c r="AV6" s="621"/>
      <c r="AW6" s="621"/>
      <c r="AX6" s="621"/>
      <c r="AY6" s="621"/>
      <c r="AZ6" s="621"/>
      <c r="BA6" s="621"/>
      <c r="BB6" s="621"/>
      <c r="BC6" s="621"/>
      <c r="BD6" s="621"/>
      <c r="BE6" s="621"/>
      <c r="BF6" s="622"/>
      <c r="BG6" s="623">
        <v>309791</v>
      </c>
      <c r="BH6" s="626"/>
      <c r="BI6" s="626"/>
      <c r="BJ6" s="626"/>
      <c r="BK6" s="626"/>
      <c r="BL6" s="626"/>
      <c r="BM6" s="626"/>
      <c r="BN6" s="627"/>
      <c r="BO6" s="685">
        <v>97.2</v>
      </c>
      <c r="BP6" s="685"/>
      <c r="BQ6" s="685"/>
      <c r="BR6" s="685"/>
      <c r="BS6" s="686" t="s">
        <v>231</v>
      </c>
      <c r="BT6" s="686"/>
      <c r="BU6" s="686"/>
      <c r="BV6" s="686"/>
      <c r="BW6" s="686"/>
      <c r="BX6" s="686"/>
      <c r="BY6" s="686"/>
      <c r="BZ6" s="686"/>
      <c r="CA6" s="686"/>
      <c r="CB6" s="727"/>
      <c r="CD6" s="694" t="s">
        <v>232</v>
      </c>
      <c r="CE6" s="695"/>
      <c r="CF6" s="695"/>
      <c r="CG6" s="695"/>
      <c r="CH6" s="695"/>
      <c r="CI6" s="695"/>
      <c r="CJ6" s="695"/>
      <c r="CK6" s="695"/>
      <c r="CL6" s="695"/>
      <c r="CM6" s="695"/>
      <c r="CN6" s="695"/>
      <c r="CO6" s="695"/>
      <c r="CP6" s="695"/>
      <c r="CQ6" s="696"/>
      <c r="CR6" s="623">
        <v>67274</v>
      </c>
      <c r="CS6" s="626"/>
      <c r="CT6" s="626"/>
      <c r="CU6" s="626"/>
      <c r="CV6" s="626"/>
      <c r="CW6" s="626"/>
      <c r="CX6" s="626"/>
      <c r="CY6" s="627"/>
      <c r="CZ6" s="736">
        <v>1.8</v>
      </c>
      <c r="DA6" s="705"/>
      <c r="DB6" s="705"/>
      <c r="DC6" s="739"/>
      <c r="DD6" s="631" t="s">
        <v>129</v>
      </c>
      <c r="DE6" s="626"/>
      <c r="DF6" s="626"/>
      <c r="DG6" s="626"/>
      <c r="DH6" s="626"/>
      <c r="DI6" s="626"/>
      <c r="DJ6" s="626"/>
      <c r="DK6" s="626"/>
      <c r="DL6" s="626"/>
      <c r="DM6" s="626"/>
      <c r="DN6" s="626"/>
      <c r="DO6" s="626"/>
      <c r="DP6" s="627"/>
      <c r="DQ6" s="631">
        <v>67274</v>
      </c>
      <c r="DR6" s="626"/>
      <c r="DS6" s="626"/>
      <c r="DT6" s="626"/>
      <c r="DU6" s="626"/>
      <c r="DV6" s="626"/>
      <c r="DW6" s="626"/>
      <c r="DX6" s="626"/>
      <c r="DY6" s="626"/>
      <c r="DZ6" s="626"/>
      <c r="EA6" s="626"/>
      <c r="EB6" s="626"/>
      <c r="EC6" s="666"/>
    </row>
    <row r="7" spans="2:143" ht="11.25" customHeight="1">
      <c r="B7" s="620" t="s">
        <v>233</v>
      </c>
      <c r="C7" s="621"/>
      <c r="D7" s="621"/>
      <c r="E7" s="621"/>
      <c r="F7" s="621"/>
      <c r="G7" s="621"/>
      <c r="H7" s="621"/>
      <c r="I7" s="621"/>
      <c r="J7" s="621"/>
      <c r="K7" s="621"/>
      <c r="L7" s="621"/>
      <c r="M7" s="621"/>
      <c r="N7" s="621"/>
      <c r="O7" s="621"/>
      <c r="P7" s="621"/>
      <c r="Q7" s="622"/>
      <c r="R7" s="623">
        <v>491</v>
      </c>
      <c r="S7" s="626"/>
      <c r="T7" s="626"/>
      <c r="U7" s="626"/>
      <c r="V7" s="626"/>
      <c r="W7" s="626"/>
      <c r="X7" s="626"/>
      <c r="Y7" s="627"/>
      <c r="Z7" s="685">
        <v>0</v>
      </c>
      <c r="AA7" s="685"/>
      <c r="AB7" s="685"/>
      <c r="AC7" s="685"/>
      <c r="AD7" s="686">
        <v>491</v>
      </c>
      <c r="AE7" s="686"/>
      <c r="AF7" s="686"/>
      <c r="AG7" s="686"/>
      <c r="AH7" s="686"/>
      <c r="AI7" s="686"/>
      <c r="AJ7" s="686"/>
      <c r="AK7" s="686"/>
      <c r="AL7" s="628">
        <v>0</v>
      </c>
      <c r="AM7" s="629"/>
      <c r="AN7" s="629"/>
      <c r="AO7" s="687"/>
      <c r="AP7" s="620" t="s">
        <v>234</v>
      </c>
      <c r="AQ7" s="621"/>
      <c r="AR7" s="621"/>
      <c r="AS7" s="621"/>
      <c r="AT7" s="621"/>
      <c r="AU7" s="621"/>
      <c r="AV7" s="621"/>
      <c r="AW7" s="621"/>
      <c r="AX7" s="621"/>
      <c r="AY7" s="621"/>
      <c r="AZ7" s="621"/>
      <c r="BA7" s="621"/>
      <c r="BB7" s="621"/>
      <c r="BC7" s="621"/>
      <c r="BD7" s="621"/>
      <c r="BE7" s="621"/>
      <c r="BF7" s="622"/>
      <c r="BG7" s="623">
        <v>117394</v>
      </c>
      <c r="BH7" s="626"/>
      <c r="BI7" s="626"/>
      <c r="BJ7" s="626"/>
      <c r="BK7" s="626"/>
      <c r="BL7" s="626"/>
      <c r="BM7" s="626"/>
      <c r="BN7" s="627"/>
      <c r="BO7" s="685">
        <v>36.799999999999997</v>
      </c>
      <c r="BP7" s="685"/>
      <c r="BQ7" s="685"/>
      <c r="BR7" s="685"/>
      <c r="BS7" s="686" t="s">
        <v>231</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667234</v>
      </c>
      <c r="CS7" s="626"/>
      <c r="CT7" s="626"/>
      <c r="CU7" s="626"/>
      <c r="CV7" s="626"/>
      <c r="CW7" s="626"/>
      <c r="CX7" s="626"/>
      <c r="CY7" s="627"/>
      <c r="CZ7" s="685">
        <v>17.5</v>
      </c>
      <c r="DA7" s="685"/>
      <c r="DB7" s="685"/>
      <c r="DC7" s="685"/>
      <c r="DD7" s="631">
        <v>17970</v>
      </c>
      <c r="DE7" s="626"/>
      <c r="DF7" s="626"/>
      <c r="DG7" s="626"/>
      <c r="DH7" s="626"/>
      <c r="DI7" s="626"/>
      <c r="DJ7" s="626"/>
      <c r="DK7" s="626"/>
      <c r="DL7" s="626"/>
      <c r="DM7" s="626"/>
      <c r="DN7" s="626"/>
      <c r="DO7" s="626"/>
      <c r="DP7" s="627"/>
      <c r="DQ7" s="631">
        <v>512714</v>
      </c>
      <c r="DR7" s="626"/>
      <c r="DS7" s="626"/>
      <c r="DT7" s="626"/>
      <c r="DU7" s="626"/>
      <c r="DV7" s="626"/>
      <c r="DW7" s="626"/>
      <c r="DX7" s="626"/>
      <c r="DY7" s="626"/>
      <c r="DZ7" s="626"/>
      <c r="EA7" s="626"/>
      <c r="EB7" s="626"/>
      <c r="EC7" s="666"/>
    </row>
    <row r="8" spans="2:143" ht="11.25" customHeight="1">
      <c r="B8" s="620" t="s">
        <v>236</v>
      </c>
      <c r="C8" s="621"/>
      <c r="D8" s="621"/>
      <c r="E8" s="621"/>
      <c r="F8" s="621"/>
      <c r="G8" s="621"/>
      <c r="H8" s="621"/>
      <c r="I8" s="621"/>
      <c r="J8" s="621"/>
      <c r="K8" s="621"/>
      <c r="L8" s="621"/>
      <c r="M8" s="621"/>
      <c r="N8" s="621"/>
      <c r="O8" s="621"/>
      <c r="P8" s="621"/>
      <c r="Q8" s="622"/>
      <c r="R8" s="623">
        <v>593</v>
      </c>
      <c r="S8" s="626"/>
      <c r="T8" s="626"/>
      <c r="U8" s="626"/>
      <c r="V8" s="626"/>
      <c r="W8" s="626"/>
      <c r="X8" s="626"/>
      <c r="Y8" s="627"/>
      <c r="Z8" s="685">
        <v>0</v>
      </c>
      <c r="AA8" s="685"/>
      <c r="AB8" s="685"/>
      <c r="AC8" s="685"/>
      <c r="AD8" s="686">
        <v>593</v>
      </c>
      <c r="AE8" s="686"/>
      <c r="AF8" s="686"/>
      <c r="AG8" s="686"/>
      <c r="AH8" s="686"/>
      <c r="AI8" s="686"/>
      <c r="AJ8" s="686"/>
      <c r="AK8" s="686"/>
      <c r="AL8" s="628">
        <v>0</v>
      </c>
      <c r="AM8" s="629"/>
      <c r="AN8" s="629"/>
      <c r="AO8" s="687"/>
      <c r="AP8" s="620" t="s">
        <v>237</v>
      </c>
      <c r="AQ8" s="621"/>
      <c r="AR8" s="621"/>
      <c r="AS8" s="621"/>
      <c r="AT8" s="621"/>
      <c r="AU8" s="621"/>
      <c r="AV8" s="621"/>
      <c r="AW8" s="621"/>
      <c r="AX8" s="621"/>
      <c r="AY8" s="621"/>
      <c r="AZ8" s="621"/>
      <c r="BA8" s="621"/>
      <c r="BB8" s="621"/>
      <c r="BC8" s="621"/>
      <c r="BD8" s="621"/>
      <c r="BE8" s="621"/>
      <c r="BF8" s="622"/>
      <c r="BG8" s="623">
        <v>5642</v>
      </c>
      <c r="BH8" s="626"/>
      <c r="BI8" s="626"/>
      <c r="BJ8" s="626"/>
      <c r="BK8" s="626"/>
      <c r="BL8" s="626"/>
      <c r="BM8" s="626"/>
      <c r="BN8" s="627"/>
      <c r="BO8" s="685">
        <v>1.8</v>
      </c>
      <c r="BP8" s="685"/>
      <c r="BQ8" s="685"/>
      <c r="BR8" s="685"/>
      <c r="BS8" s="631" t="s">
        <v>231</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529040</v>
      </c>
      <c r="CS8" s="626"/>
      <c r="CT8" s="626"/>
      <c r="CU8" s="626"/>
      <c r="CV8" s="626"/>
      <c r="CW8" s="626"/>
      <c r="CX8" s="626"/>
      <c r="CY8" s="627"/>
      <c r="CZ8" s="685">
        <v>13.9</v>
      </c>
      <c r="DA8" s="685"/>
      <c r="DB8" s="685"/>
      <c r="DC8" s="685"/>
      <c r="DD8" s="631">
        <v>3764</v>
      </c>
      <c r="DE8" s="626"/>
      <c r="DF8" s="626"/>
      <c r="DG8" s="626"/>
      <c r="DH8" s="626"/>
      <c r="DI8" s="626"/>
      <c r="DJ8" s="626"/>
      <c r="DK8" s="626"/>
      <c r="DL8" s="626"/>
      <c r="DM8" s="626"/>
      <c r="DN8" s="626"/>
      <c r="DO8" s="626"/>
      <c r="DP8" s="627"/>
      <c r="DQ8" s="631">
        <v>332587</v>
      </c>
      <c r="DR8" s="626"/>
      <c r="DS8" s="626"/>
      <c r="DT8" s="626"/>
      <c r="DU8" s="626"/>
      <c r="DV8" s="626"/>
      <c r="DW8" s="626"/>
      <c r="DX8" s="626"/>
      <c r="DY8" s="626"/>
      <c r="DZ8" s="626"/>
      <c r="EA8" s="626"/>
      <c r="EB8" s="626"/>
      <c r="EC8" s="666"/>
    </row>
    <row r="9" spans="2:143" ht="11.25" customHeight="1">
      <c r="B9" s="620" t="s">
        <v>239</v>
      </c>
      <c r="C9" s="621"/>
      <c r="D9" s="621"/>
      <c r="E9" s="621"/>
      <c r="F9" s="621"/>
      <c r="G9" s="621"/>
      <c r="H9" s="621"/>
      <c r="I9" s="621"/>
      <c r="J9" s="621"/>
      <c r="K9" s="621"/>
      <c r="L9" s="621"/>
      <c r="M9" s="621"/>
      <c r="N9" s="621"/>
      <c r="O9" s="621"/>
      <c r="P9" s="621"/>
      <c r="Q9" s="622"/>
      <c r="R9" s="623">
        <v>531</v>
      </c>
      <c r="S9" s="626"/>
      <c r="T9" s="626"/>
      <c r="U9" s="626"/>
      <c r="V9" s="626"/>
      <c r="W9" s="626"/>
      <c r="X9" s="626"/>
      <c r="Y9" s="627"/>
      <c r="Z9" s="685">
        <v>0</v>
      </c>
      <c r="AA9" s="685"/>
      <c r="AB9" s="685"/>
      <c r="AC9" s="685"/>
      <c r="AD9" s="686">
        <v>531</v>
      </c>
      <c r="AE9" s="686"/>
      <c r="AF9" s="686"/>
      <c r="AG9" s="686"/>
      <c r="AH9" s="686"/>
      <c r="AI9" s="686"/>
      <c r="AJ9" s="686"/>
      <c r="AK9" s="686"/>
      <c r="AL9" s="628">
        <v>0</v>
      </c>
      <c r="AM9" s="629"/>
      <c r="AN9" s="629"/>
      <c r="AO9" s="687"/>
      <c r="AP9" s="620" t="s">
        <v>240</v>
      </c>
      <c r="AQ9" s="621"/>
      <c r="AR9" s="621"/>
      <c r="AS9" s="621"/>
      <c r="AT9" s="621"/>
      <c r="AU9" s="621"/>
      <c r="AV9" s="621"/>
      <c r="AW9" s="621"/>
      <c r="AX9" s="621"/>
      <c r="AY9" s="621"/>
      <c r="AZ9" s="621"/>
      <c r="BA9" s="621"/>
      <c r="BB9" s="621"/>
      <c r="BC9" s="621"/>
      <c r="BD9" s="621"/>
      <c r="BE9" s="621"/>
      <c r="BF9" s="622"/>
      <c r="BG9" s="623">
        <v>100525</v>
      </c>
      <c r="BH9" s="626"/>
      <c r="BI9" s="626"/>
      <c r="BJ9" s="626"/>
      <c r="BK9" s="626"/>
      <c r="BL9" s="626"/>
      <c r="BM9" s="626"/>
      <c r="BN9" s="627"/>
      <c r="BO9" s="685">
        <v>31.5</v>
      </c>
      <c r="BP9" s="685"/>
      <c r="BQ9" s="685"/>
      <c r="BR9" s="685"/>
      <c r="BS9" s="631" t="s">
        <v>129</v>
      </c>
      <c r="BT9" s="626"/>
      <c r="BU9" s="626"/>
      <c r="BV9" s="626"/>
      <c r="BW9" s="626"/>
      <c r="BX9" s="626"/>
      <c r="BY9" s="626"/>
      <c r="BZ9" s="626"/>
      <c r="CA9" s="626"/>
      <c r="CB9" s="666"/>
      <c r="CD9" s="667" t="s">
        <v>241</v>
      </c>
      <c r="CE9" s="664"/>
      <c r="CF9" s="664"/>
      <c r="CG9" s="664"/>
      <c r="CH9" s="664"/>
      <c r="CI9" s="664"/>
      <c r="CJ9" s="664"/>
      <c r="CK9" s="664"/>
      <c r="CL9" s="664"/>
      <c r="CM9" s="664"/>
      <c r="CN9" s="664"/>
      <c r="CO9" s="664"/>
      <c r="CP9" s="664"/>
      <c r="CQ9" s="665"/>
      <c r="CR9" s="623">
        <v>405493</v>
      </c>
      <c r="CS9" s="626"/>
      <c r="CT9" s="626"/>
      <c r="CU9" s="626"/>
      <c r="CV9" s="626"/>
      <c r="CW9" s="626"/>
      <c r="CX9" s="626"/>
      <c r="CY9" s="627"/>
      <c r="CZ9" s="685">
        <v>10.7</v>
      </c>
      <c r="DA9" s="685"/>
      <c r="DB9" s="685"/>
      <c r="DC9" s="685"/>
      <c r="DD9" s="631">
        <v>17475</v>
      </c>
      <c r="DE9" s="626"/>
      <c r="DF9" s="626"/>
      <c r="DG9" s="626"/>
      <c r="DH9" s="626"/>
      <c r="DI9" s="626"/>
      <c r="DJ9" s="626"/>
      <c r="DK9" s="626"/>
      <c r="DL9" s="626"/>
      <c r="DM9" s="626"/>
      <c r="DN9" s="626"/>
      <c r="DO9" s="626"/>
      <c r="DP9" s="627"/>
      <c r="DQ9" s="631">
        <v>221746</v>
      </c>
      <c r="DR9" s="626"/>
      <c r="DS9" s="626"/>
      <c r="DT9" s="626"/>
      <c r="DU9" s="626"/>
      <c r="DV9" s="626"/>
      <c r="DW9" s="626"/>
      <c r="DX9" s="626"/>
      <c r="DY9" s="626"/>
      <c r="DZ9" s="626"/>
      <c r="EA9" s="626"/>
      <c r="EB9" s="626"/>
      <c r="EC9" s="666"/>
    </row>
    <row r="10" spans="2:143" ht="11.25" customHeight="1">
      <c r="B10" s="620" t="s">
        <v>242</v>
      </c>
      <c r="C10" s="621"/>
      <c r="D10" s="621"/>
      <c r="E10" s="621"/>
      <c r="F10" s="621"/>
      <c r="G10" s="621"/>
      <c r="H10" s="621"/>
      <c r="I10" s="621"/>
      <c r="J10" s="621"/>
      <c r="K10" s="621"/>
      <c r="L10" s="621"/>
      <c r="M10" s="621"/>
      <c r="N10" s="621"/>
      <c r="O10" s="621"/>
      <c r="P10" s="621"/>
      <c r="Q10" s="622"/>
      <c r="R10" s="623" t="s">
        <v>231</v>
      </c>
      <c r="S10" s="626"/>
      <c r="T10" s="626"/>
      <c r="U10" s="626"/>
      <c r="V10" s="626"/>
      <c r="W10" s="626"/>
      <c r="X10" s="626"/>
      <c r="Y10" s="627"/>
      <c r="Z10" s="685" t="s">
        <v>231</v>
      </c>
      <c r="AA10" s="685"/>
      <c r="AB10" s="685"/>
      <c r="AC10" s="685"/>
      <c r="AD10" s="686" t="s">
        <v>231</v>
      </c>
      <c r="AE10" s="686"/>
      <c r="AF10" s="686"/>
      <c r="AG10" s="686"/>
      <c r="AH10" s="686"/>
      <c r="AI10" s="686"/>
      <c r="AJ10" s="686"/>
      <c r="AK10" s="686"/>
      <c r="AL10" s="628" t="s">
        <v>231</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6779</v>
      </c>
      <c r="BH10" s="626"/>
      <c r="BI10" s="626"/>
      <c r="BJ10" s="626"/>
      <c r="BK10" s="626"/>
      <c r="BL10" s="626"/>
      <c r="BM10" s="626"/>
      <c r="BN10" s="627"/>
      <c r="BO10" s="685">
        <v>2.1</v>
      </c>
      <c r="BP10" s="685"/>
      <c r="BQ10" s="685"/>
      <c r="BR10" s="685"/>
      <c r="BS10" s="631" t="s">
        <v>129</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v>6238</v>
      </c>
      <c r="CS10" s="626"/>
      <c r="CT10" s="626"/>
      <c r="CU10" s="626"/>
      <c r="CV10" s="626"/>
      <c r="CW10" s="626"/>
      <c r="CX10" s="626"/>
      <c r="CY10" s="627"/>
      <c r="CZ10" s="685">
        <v>0.2</v>
      </c>
      <c r="DA10" s="685"/>
      <c r="DB10" s="685"/>
      <c r="DC10" s="685"/>
      <c r="DD10" s="631" t="s">
        <v>129</v>
      </c>
      <c r="DE10" s="626"/>
      <c r="DF10" s="626"/>
      <c r="DG10" s="626"/>
      <c r="DH10" s="626"/>
      <c r="DI10" s="626"/>
      <c r="DJ10" s="626"/>
      <c r="DK10" s="626"/>
      <c r="DL10" s="626"/>
      <c r="DM10" s="626"/>
      <c r="DN10" s="626"/>
      <c r="DO10" s="626"/>
      <c r="DP10" s="627"/>
      <c r="DQ10" s="631">
        <v>1238</v>
      </c>
      <c r="DR10" s="626"/>
      <c r="DS10" s="626"/>
      <c r="DT10" s="626"/>
      <c r="DU10" s="626"/>
      <c r="DV10" s="626"/>
      <c r="DW10" s="626"/>
      <c r="DX10" s="626"/>
      <c r="DY10" s="626"/>
      <c r="DZ10" s="626"/>
      <c r="EA10" s="626"/>
      <c r="EB10" s="626"/>
      <c r="EC10" s="666"/>
    </row>
    <row r="11" spans="2:143" ht="11.25" customHeight="1">
      <c r="B11" s="620" t="s">
        <v>245</v>
      </c>
      <c r="C11" s="621"/>
      <c r="D11" s="621"/>
      <c r="E11" s="621"/>
      <c r="F11" s="621"/>
      <c r="G11" s="621"/>
      <c r="H11" s="621"/>
      <c r="I11" s="621"/>
      <c r="J11" s="621"/>
      <c r="K11" s="621"/>
      <c r="L11" s="621"/>
      <c r="M11" s="621"/>
      <c r="N11" s="621"/>
      <c r="O11" s="621"/>
      <c r="P11" s="621"/>
      <c r="Q11" s="622"/>
      <c r="R11" s="623" t="s">
        <v>231</v>
      </c>
      <c r="S11" s="626"/>
      <c r="T11" s="626"/>
      <c r="U11" s="626"/>
      <c r="V11" s="626"/>
      <c r="W11" s="626"/>
      <c r="X11" s="626"/>
      <c r="Y11" s="627"/>
      <c r="Z11" s="685" t="s">
        <v>129</v>
      </c>
      <c r="AA11" s="685"/>
      <c r="AB11" s="685"/>
      <c r="AC11" s="685"/>
      <c r="AD11" s="686" t="s">
        <v>129</v>
      </c>
      <c r="AE11" s="686"/>
      <c r="AF11" s="686"/>
      <c r="AG11" s="686"/>
      <c r="AH11" s="686"/>
      <c r="AI11" s="686"/>
      <c r="AJ11" s="686"/>
      <c r="AK11" s="686"/>
      <c r="AL11" s="628" t="s">
        <v>129</v>
      </c>
      <c r="AM11" s="629"/>
      <c r="AN11" s="629"/>
      <c r="AO11" s="687"/>
      <c r="AP11" s="620" t="s">
        <v>246</v>
      </c>
      <c r="AQ11" s="621"/>
      <c r="AR11" s="621"/>
      <c r="AS11" s="621"/>
      <c r="AT11" s="621"/>
      <c r="AU11" s="621"/>
      <c r="AV11" s="621"/>
      <c r="AW11" s="621"/>
      <c r="AX11" s="621"/>
      <c r="AY11" s="621"/>
      <c r="AZ11" s="621"/>
      <c r="BA11" s="621"/>
      <c r="BB11" s="621"/>
      <c r="BC11" s="621"/>
      <c r="BD11" s="621"/>
      <c r="BE11" s="621"/>
      <c r="BF11" s="622"/>
      <c r="BG11" s="623">
        <v>4448</v>
      </c>
      <c r="BH11" s="626"/>
      <c r="BI11" s="626"/>
      <c r="BJ11" s="626"/>
      <c r="BK11" s="626"/>
      <c r="BL11" s="626"/>
      <c r="BM11" s="626"/>
      <c r="BN11" s="627"/>
      <c r="BO11" s="685">
        <v>1.4</v>
      </c>
      <c r="BP11" s="685"/>
      <c r="BQ11" s="685"/>
      <c r="BR11" s="685"/>
      <c r="BS11" s="631" t="s">
        <v>129</v>
      </c>
      <c r="BT11" s="626"/>
      <c r="BU11" s="626"/>
      <c r="BV11" s="626"/>
      <c r="BW11" s="626"/>
      <c r="BX11" s="626"/>
      <c r="BY11" s="626"/>
      <c r="BZ11" s="626"/>
      <c r="CA11" s="626"/>
      <c r="CB11" s="666"/>
      <c r="CD11" s="667" t="s">
        <v>247</v>
      </c>
      <c r="CE11" s="664"/>
      <c r="CF11" s="664"/>
      <c r="CG11" s="664"/>
      <c r="CH11" s="664"/>
      <c r="CI11" s="664"/>
      <c r="CJ11" s="664"/>
      <c r="CK11" s="664"/>
      <c r="CL11" s="664"/>
      <c r="CM11" s="664"/>
      <c r="CN11" s="664"/>
      <c r="CO11" s="664"/>
      <c r="CP11" s="664"/>
      <c r="CQ11" s="665"/>
      <c r="CR11" s="623">
        <v>279767</v>
      </c>
      <c r="CS11" s="626"/>
      <c r="CT11" s="626"/>
      <c r="CU11" s="626"/>
      <c r="CV11" s="626"/>
      <c r="CW11" s="626"/>
      <c r="CX11" s="626"/>
      <c r="CY11" s="627"/>
      <c r="CZ11" s="685">
        <v>7.4</v>
      </c>
      <c r="DA11" s="685"/>
      <c r="DB11" s="685"/>
      <c r="DC11" s="685"/>
      <c r="DD11" s="631">
        <v>74217</v>
      </c>
      <c r="DE11" s="626"/>
      <c r="DF11" s="626"/>
      <c r="DG11" s="626"/>
      <c r="DH11" s="626"/>
      <c r="DI11" s="626"/>
      <c r="DJ11" s="626"/>
      <c r="DK11" s="626"/>
      <c r="DL11" s="626"/>
      <c r="DM11" s="626"/>
      <c r="DN11" s="626"/>
      <c r="DO11" s="626"/>
      <c r="DP11" s="627"/>
      <c r="DQ11" s="631">
        <v>122179</v>
      </c>
      <c r="DR11" s="626"/>
      <c r="DS11" s="626"/>
      <c r="DT11" s="626"/>
      <c r="DU11" s="626"/>
      <c r="DV11" s="626"/>
      <c r="DW11" s="626"/>
      <c r="DX11" s="626"/>
      <c r="DY11" s="626"/>
      <c r="DZ11" s="626"/>
      <c r="EA11" s="626"/>
      <c r="EB11" s="626"/>
      <c r="EC11" s="666"/>
    </row>
    <row r="12" spans="2:143" ht="11.25" customHeight="1">
      <c r="B12" s="620" t="s">
        <v>248</v>
      </c>
      <c r="C12" s="621"/>
      <c r="D12" s="621"/>
      <c r="E12" s="621"/>
      <c r="F12" s="621"/>
      <c r="G12" s="621"/>
      <c r="H12" s="621"/>
      <c r="I12" s="621"/>
      <c r="J12" s="621"/>
      <c r="K12" s="621"/>
      <c r="L12" s="621"/>
      <c r="M12" s="621"/>
      <c r="N12" s="621"/>
      <c r="O12" s="621"/>
      <c r="P12" s="621"/>
      <c r="Q12" s="622"/>
      <c r="R12" s="623">
        <v>59272</v>
      </c>
      <c r="S12" s="626"/>
      <c r="T12" s="626"/>
      <c r="U12" s="626"/>
      <c r="V12" s="626"/>
      <c r="W12" s="626"/>
      <c r="X12" s="626"/>
      <c r="Y12" s="627"/>
      <c r="Z12" s="685">
        <v>1.5</v>
      </c>
      <c r="AA12" s="685"/>
      <c r="AB12" s="685"/>
      <c r="AC12" s="685"/>
      <c r="AD12" s="686">
        <v>59272</v>
      </c>
      <c r="AE12" s="686"/>
      <c r="AF12" s="686"/>
      <c r="AG12" s="686"/>
      <c r="AH12" s="686"/>
      <c r="AI12" s="686"/>
      <c r="AJ12" s="686"/>
      <c r="AK12" s="686"/>
      <c r="AL12" s="628">
        <v>2.8</v>
      </c>
      <c r="AM12" s="629"/>
      <c r="AN12" s="629"/>
      <c r="AO12" s="687"/>
      <c r="AP12" s="620" t="s">
        <v>249</v>
      </c>
      <c r="AQ12" s="621"/>
      <c r="AR12" s="621"/>
      <c r="AS12" s="621"/>
      <c r="AT12" s="621"/>
      <c r="AU12" s="621"/>
      <c r="AV12" s="621"/>
      <c r="AW12" s="621"/>
      <c r="AX12" s="621"/>
      <c r="AY12" s="621"/>
      <c r="AZ12" s="621"/>
      <c r="BA12" s="621"/>
      <c r="BB12" s="621"/>
      <c r="BC12" s="621"/>
      <c r="BD12" s="621"/>
      <c r="BE12" s="621"/>
      <c r="BF12" s="622"/>
      <c r="BG12" s="623">
        <v>169239</v>
      </c>
      <c r="BH12" s="626"/>
      <c r="BI12" s="626"/>
      <c r="BJ12" s="626"/>
      <c r="BK12" s="626"/>
      <c r="BL12" s="626"/>
      <c r="BM12" s="626"/>
      <c r="BN12" s="627"/>
      <c r="BO12" s="685">
        <v>53.1</v>
      </c>
      <c r="BP12" s="685"/>
      <c r="BQ12" s="685"/>
      <c r="BR12" s="685"/>
      <c r="BS12" s="631" t="s">
        <v>129</v>
      </c>
      <c r="BT12" s="626"/>
      <c r="BU12" s="626"/>
      <c r="BV12" s="626"/>
      <c r="BW12" s="626"/>
      <c r="BX12" s="626"/>
      <c r="BY12" s="626"/>
      <c r="BZ12" s="626"/>
      <c r="CA12" s="626"/>
      <c r="CB12" s="666"/>
      <c r="CD12" s="667" t="s">
        <v>250</v>
      </c>
      <c r="CE12" s="664"/>
      <c r="CF12" s="664"/>
      <c r="CG12" s="664"/>
      <c r="CH12" s="664"/>
      <c r="CI12" s="664"/>
      <c r="CJ12" s="664"/>
      <c r="CK12" s="664"/>
      <c r="CL12" s="664"/>
      <c r="CM12" s="664"/>
      <c r="CN12" s="664"/>
      <c r="CO12" s="664"/>
      <c r="CP12" s="664"/>
      <c r="CQ12" s="665"/>
      <c r="CR12" s="623">
        <v>109139</v>
      </c>
      <c r="CS12" s="626"/>
      <c r="CT12" s="626"/>
      <c r="CU12" s="626"/>
      <c r="CV12" s="626"/>
      <c r="CW12" s="626"/>
      <c r="CX12" s="626"/>
      <c r="CY12" s="627"/>
      <c r="CZ12" s="685">
        <v>2.9</v>
      </c>
      <c r="DA12" s="685"/>
      <c r="DB12" s="685"/>
      <c r="DC12" s="685"/>
      <c r="DD12" s="631">
        <v>7416</v>
      </c>
      <c r="DE12" s="626"/>
      <c r="DF12" s="626"/>
      <c r="DG12" s="626"/>
      <c r="DH12" s="626"/>
      <c r="DI12" s="626"/>
      <c r="DJ12" s="626"/>
      <c r="DK12" s="626"/>
      <c r="DL12" s="626"/>
      <c r="DM12" s="626"/>
      <c r="DN12" s="626"/>
      <c r="DO12" s="626"/>
      <c r="DP12" s="627"/>
      <c r="DQ12" s="631">
        <v>36071</v>
      </c>
      <c r="DR12" s="626"/>
      <c r="DS12" s="626"/>
      <c r="DT12" s="626"/>
      <c r="DU12" s="626"/>
      <c r="DV12" s="626"/>
      <c r="DW12" s="626"/>
      <c r="DX12" s="626"/>
      <c r="DY12" s="626"/>
      <c r="DZ12" s="626"/>
      <c r="EA12" s="626"/>
      <c r="EB12" s="626"/>
      <c r="EC12" s="666"/>
    </row>
    <row r="13" spans="2:143" ht="11.25" customHeight="1">
      <c r="B13" s="620" t="s">
        <v>251</v>
      </c>
      <c r="C13" s="621"/>
      <c r="D13" s="621"/>
      <c r="E13" s="621"/>
      <c r="F13" s="621"/>
      <c r="G13" s="621"/>
      <c r="H13" s="621"/>
      <c r="I13" s="621"/>
      <c r="J13" s="621"/>
      <c r="K13" s="621"/>
      <c r="L13" s="621"/>
      <c r="M13" s="621"/>
      <c r="N13" s="621"/>
      <c r="O13" s="621"/>
      <c r="P13" s="621"/>
      <c r="Q13" s="622"/>
      <c r="R13" s="623" t="s">
        <v>231</v>
      </c>
      <c r="S13" s="626"/>
      <c r="T13" s="626"/>
      <c r="U13" s="626"/>
      <c r="V13" s="626"/>
      <c r="W13" s="626"/>
      <c r="X13" s="626"/>
      <c r="Y13" s="627"/>
      <c r="Z13" s="685" t="s">
        <v>129</v>
      </c>
      <c r="AA13" s="685"/>
      <c r="AB13" s="685"/>
      <c r="AC13" s="685"/>
      <c r="AD13" s="686" t="s">
        <v>129</v>
      </c>
      <c r="AE13" s="686"/>
      <c r="AF13" s="686"/>
      <c r="AG13" s="686"/>
      <c r="AH13" s="686"/>
      <c r="AI13" s="686"/>
      <c r="AJ13" s="686"/>
      <c r="AK13" s="686"/>
      <c r="AL13" s="628" t="s">
        <v>129</v>
      </c>
      <c r="AM13" s="629"/>
      <c r="AN13" s="629"/>
      <c r="AO13" s="687"/>
      <c r="AP13" s="620" t="s">
        <v>252</v>
      </c>
      <c r="AQ13" s="621"/>
      <c r="AR13" s="621"/>
      <c r="AS13" s="621"/>
      <c r="AT13" s="621"/>
      <c r="AU13" s="621"/>
      <c r="AV13" s="621"/>
      <c r="AW13" s="621"/>
      <c r="AX13" s="621"/>
      <c r="AY13" s="621"/>
      <c r="AZ13" s="621"/>
      <c r="BA13" s="621"/>
      <c r="BB13" s="621"/>
      <c r="BC13" s="621"/>
      <c r="BD13" s="621"/>
      <c r="BE13" s="621"/>
      <c r="BF13" s="622"/>
      <c r="BG13" s="623">
        <v>155250</v>
      </c>
      <c r="BH13" s="626"/>
      <c r="BI13" s="626"/>
      <c r="BJ13" s="626"/>
      <c r="BK13" s="626"/>
      <c r="BL13" s="626"/>
      <c r="BM13" s="626"/>
      <c r="BN13" s="627"/>
      <c r="BO13" s="685">
        <v>48.7</v>
      </c>
      <c r="BP13" s="685"/>
      <c r="BQ13" s="685"/>
      <c r="BR13" s="685"/>
      <c r="BS13" s="631" t="s">
        <v>129</v>
      </c>
      <c r="BT13" s="626"/>
      <c r="BU13" s="626"/>
      <c r="BV13" s="626"/>
      <c r="BW13" s="626"/>
      <c r="BX13" s="626"/>
      <c r="BY13" s="626"/>
      <c r="BZ13" s="626"/>
      <c r="CA13" s="626"/>
      <c r="CB13" s="666"/>
      <c r="CD13" s="667" t="s">
        <v>253</v>
      </c>
      <c r="CE13" s="664"/>
      <c r="CF13" s="664"/>
      <c r="CG13" s="664"/>
      <c r="CH13" s="664"/>
      <c r="CI13" s="664"/>
      <c r="CJ13" s="664"/>
      <c r="CK13" s="664"/>
      <c r="CL13" s="664"/>
      <c r="CM13" s="664"/>
      <c r="CN13" s="664"/>
      <c r="CO13" s="664"/>
      <c r="CP13" s="664"/>
      <c r="CQ13" s="665"/>
      <c r="CR13" s="623">
        <v>648572</v>
      </c>
      <c r="CS13" s="626"/>
      <c r="CT13" s="626"/>
      <c r="CU13" s="626"/>
      <c r="CV13" s="626"/>
      <c r="CW13" s="626"/>
      <c r="CX13" s="626"/>
      <c r="CY13" s="627"/>
      <c r="CZ13" s="685">
        <v>17.100000000000001</v>
      </c>
      <c r="DA13" s="685"/>
      <c r="DB13" s="685"/>
      <c r="DC13" s="685"/>
      <c r="DD13" s="631">
        <v>268021</v>
      </c>
      <c r="DE13" s="626"/>
      <c r="DF13" s="626"/>
      <c r="DG13" s="626"/>
      <c r="DH13" s="626"/>
      <c r="DI13" s="626"/>
      <c r="DJ13" s="626"/>
      <c r="DK13" s="626"/>
      <c r="DL13" s="626"/>
      <c r="DM13" s="626"/>
      <c r="DN13" s="626"/>
      <c r="DO13" s="626"/>
      <c r="DP13" s="627"/>
      <c r="DQ13" s="631">
        <v>405031</v>
      </c>
      <c r="DR13" s="626"/>
      <c r="DS13" s="626"/>
      <c r="DT13" s="626"/>
      <c r="DU13" s="626"/>
      <c r="DV13" s="626"/>
      <c r="DW13" s="626"/>
      <c r="DX13" s="626"/>
      <c r="DY13" s="626"/>
      <c r="DZ13" s="626"/>
      <c r="EA13" s="626"/>
      <c r="EB13" s="626"/>
      <c r="EC13" s="666"/>
    </row>
    <row r="14" spans="2:143" ht="11.25" customHeight="1">
      <c r="B14" s="620" t="s">
        <v>254</v>
      </c>
      <c r="C14" s="621"/>
      <c r="D14" s="621"/>
      <c r="E14" s="621"/>
      <c r="F14" s="621"/>
      <c r="G14" s="621"/>
      <c r="H14" s="621"/>
      <c r="I14" s="621"/>
      <c r="J14" s="621"/>
      <c r="K14" s="621"/>
      <c r="L14" s="621"/>
      <c r="M14" s="621"/>
      <c r="N14" s="621"/>
      <c r="O14" s="621"/>
      <c r="P14" s="621"/>
      <c r="Q14" s="622"/>
      <c r="R14" s="623" t="s">
        <v>129</v>
      </c>
      <c r="S14" s="626"/>
      <c r="T14" s="626"/>
      <c r="U14" s="626"/>
      <c r="V14" s="626"/>
      <c r="W14" s="626"/>
      <c r="X14" s="626"/>
      <c r="Y14" s="627"/>
      <c r="Z14" s="685" t="s">
        <v>231</v>
      </c>
      <c r="AA14" s="685"/>
      <c r="AB14" s="685"/>
      <c r="AC14" s="685"/>
      <c r="AD14" s="686" t="s">
        <v>129</v>
      </c>
      <c r="AE14" s="686"/>
      <c r="AF14" s="686"/>
      <c r="AG14" s="686"/>
      <c r="AH14" s="686"/>
      <c r="AI14" s="686"/>
      <c r="AJ14" s="686"/>
      <c r="AK14" s="686"/>
      <c r="AL14" s="628" t="s">
        <v>129</v>
      </c>
      <c r="AM14" s="629"/>
      <c r="AN14" s="629"/>
      <c r="AO14" s="687"/>
      <c r="AP14" s="620" t="s">
        <v>255</v>
      </c>
      <c r="AQ14" s="621"/>
      <c r="AR14" s="621"/>
      <c r="AS14" s="621"/>
      <c r="AT14" s="621"/>
      <c r="AU14" s="621"/>
      <c r="AV14" s="621"/>
      <c r="AW14" s="621"/>
      <c r="AX14" s="621"/>
      <c r="AY14" s="621"/>
      <c r="AZ14" s="621"/>
      <c r="BA14" s="621"/>
      <c r="BB14" s="621"/>
      <c r="BC14" s="621"/>
      <c r="BD14" s="621"/>
      <c r="BE14" s="621"/>
      <c r="BF14" s="622"/>
      <c r="BG14" s="623">
        <v>13409</v>
      </c>
      <c r="BH14" s="626"/>
      <c r="BI14" s="626"/>
      <c r="BJ14" s="626"/>
      <c r="BK14" s="626"/>
      <c r="BL14" s="626"/>
      <c r="BM14" s="626"/>
      <c r="BN14" s="627"/>
      <c r="BO14" s="685">
        <v>4.2</v>
      </c>
      <c r="BP14" s="685"/>
      <c r="BQ14" s="685"/>
      <c r="BR14" s="685"/>
      <c r="BS14" s="631" t="s">
        <v>231</v>
      </c>
      <c r="BT14" s="626"/>
      <c r="BU14" s="626"/>
      <c r="BV14" s="626"/>
      <c r="BW14" s="626"/>
      <c r="BX14" s="626"/>
      <c r="BY14" s="626"/>
      <c r="BZ14" s="626"/>
      <c r="CA14" s="626"/>
      <c r="CB14" s="666"/>
      <c r="CD14" s="667" t="s">
        <v>256</v>
      </c>
      <c r="CE14" s="664"/>
      <c r="CF14" s="664"/>
      <c r="CG14" s="664"/>
      <c r="CH14" s="664"/>
      <c r="CI14" s="664"/>
      <c r="CJ14" s="664"/>
      <c r="CK14" s="664"/>
      <c r="CL14" s="664"/>
      <c r="CM14" s="664"/>
      <c r="CN14" s="664"/>
      <c r="CO14" s="664"/>
      <c r="CP14" s="664"/>
      <c r="CQ14" s="665"/>
      <c r="CR14" s="623">
        <v>171863</v>
      </c>
      <c r="CS14" s="626"/>
      <c r="CT14" s="626"/>
      <c r="CU14" s="626"/>
      <c r="CV14" s="626"/>
      <c r="CW14" s="626"/>
      <c r="CX14" s="626"/>
      <c r="CY14" s="627"/>
      <c r="CZ14" s="685">
        <v>4.5</v>
      </c>
      <c r="DA14" s="685"/>
      <c r="DB14" s="685"/>
      <c r="DC14" s="685"/>
      <c r="DD14" s="631">
        <v>79765</v>
      </c>
      <c r="DE14" s="626"/>
      <c r="DF14" s="626"/>
      <c r="DG14" s="626"/>
      <c r="DH14" s="626"/>
      <c r="DI14" s="626"/>
      <c r="DJ14" s="626"/>
      <c r="DK14" s="626"/>
      <c r="DL14" s="626"/>
      <c r="DM14" s="626"/>
      <c r="DN14" s="626"/>
      <c r="DO14" s="626"/>
      <c r="DP14" s="627"/>
      <c r="DQ14" s="631">
        <v>97655</v>
      </c>
      <c r="DR14" s="626"/>
      <c r="DS14" s="626"/>
      <c r="DT14" s="626"/>
      <c r="DU14" s="626"/>
      <c r="DV14" s="626"/>
      <c r="DW14" s="626"/>
      <c r="DX14" s="626"/>
      <c r="DY14" s="626"/>
      <c r="DZ14" s="626"/>
      <c r="EA14" s="626"/>
      <c r="EB14" s="626"/>
      <c r="EC14" s="666"/>
    </row>
    <row r="15" spans="2:143" ht="11.25" customHeight="1">
      <c r="B15" s="620" t="s">
        <v>257</v>
      </c>
      <c r="C15" s="621"/>
      <c r="D15" s="621"/>
      <c r="E15" s="621"/>
      <c r="F15" s="621"/>
      <c r="G15" s="621"/>
      <c r="H15" s="621"/>
      <c r="I15" s="621"/>
      <c r="J15" s="621"/>
      <c r="K15" s="621"/>
      <c r="L15" s="621"/>
      <c r="M15" s="621"/>
      <c r="N15" s="621"/>
      <c r="O15" s="621"/>
      <c r="P15" s="621"/>
      <c r="Q15" s="622"/>
      <c r="R15" s="623">
        <v>9762</v>
      </c>
      <c r="S15" s="626"/>
      <c r="T15" s="626"/>
      <c r="U15" s="626"/>
      <c r="V15" s="626"/>
      <c r="W15" s="626"/>
      <c r="X15" s="626"/>
      <c r="Y15" s="627"/>
      <c r="Z15" s="685">
        <v>0.2</v>
      </c>
      <c r="AA15" s="685"/>
      <c r="AB15" s="685"/>
      <c r="AC15" s="685"/>
      <c r="AD15" s="686">
        <v>9762</v>
      </c>
      <c r="AE15" s="686"/>
      <c r="AF15" s="686"/>
      <c r="AG15" s="686"/>
      <c r="AH15" s="686"/>
      <c r="AI15" s="686"/>
      <c r="AJ15" s="686"/>
      <c r="AK15" s="686"/>
      <c r="AL15" s="628">
        <v>0.5</v>
      </c>
      <c r="AM15" s="629"/>
      <c r="AN15" s="629"/>
      <c r="AO15" s="687"/>
      <c r="AP15" s="620" t="s">
        <v>258</v>
      </c>
      <c r="AQ15" s="621"/>
      <c r="AR15" s="621"/>
      <c r="AS15" s="621"/>
      <c r="AT15" s="621"/>
      <c r="AU15" s="621"/>
      <c r="AV15" s="621"/>
      <c r="AW15" s="621"/>
      <c r="AX15" s="621"/>
      <c r="AY15" s="621"/>
      <c r="AZ15" s="621"/>
      <c r="BA15" s="621"/>
      <c r="BB15" s="621"/>
      <c r="BC15" s="621"/>
      <c r="BD15" s="621"/>
      <c r="BE15" s="621"/>
      <c r="BF15" s="622"/>
      <c r="BG15" s="623">
        <v>9749</v>
      </c>
      <c r="BH15" s="626"/>
      <c r="BI15" s="626"/>
      <c r="BJ15" s="626"/>
      <c r="BK15" s="626"/>
      <c r="BL15" s="626"/>
      <c r="BM15" s="626"/>
      <c r="BN15" s="627"/>
      <c r="BO15" s="685">
        <v>3.1</v>
      </c>
      <c r="BP15" s="685"/>
      <c r="BQ15" s="685"/>
      <c r="BR15" s="685"/>
      <c r="BS15" s="631" t="s">
        <v>173</v>
      </c>
      <c r="BT15" s="626"/>
      <c r="BU15" s="626"/>
      <c r="BV15" s="626"/>
      <c r="BW15" s="626"/>
      <c r="BX15" s="626"/>
      <c r="BY15" s="626"/>
      <c r="BZ15" s="626"/>
      <c r="CA15" s="626"/>
      <c r="CB15" s="666"/>
      <c r="CD15" s="667" t="s">
        <v>259</v>
      </c>
      <c r="CE15" s="664"/>
      <c r="CF15" s="664"/>
      <c r="CG15" s="664"/>
      <c r="CH15" s="664"/>
      <c r="CI15" s="664"/>
      <c r="CJ15" s="664"/>
      <c r="CK15" s="664"/>
      <c r="CL15" s="664"/>
      <c r="CM15" s="664"/>
      <c r="CN15" s="664"/>
      <c r="CO15" s="664"/>
      <c r="CP15" s="664"/>
      <c r="CQ15" s="665"/>
      <c r="CR15" s="623">
        <v>346690</v>
      </c>
      <c r="CS15" s="626"/>
      <c r="CT15" s="626"/>
      <c r="CU15" s="626"/>
      <c r="CV15" s="626"/>
      <c r="CW15" s="626"/>
      <c r="CX15" s="626"/>
      <c r="CY15" s="627"/>
      <c r="CZ15" s="685">
        <v>9.1</v>
      </c>
      <c r="DA15" s="685"/>
      <c r="DB15" s="685"/>
      <c r="DC15" s="685"/>
      <c r="DD15" s="631">
        <v>57642</v>
      </c>
      <c r="DE15" s="626"/>
      <c r="DF15" s="626"/>
      <c r="DG15" s="626"/>
      <c r="DH15" s="626"/>
      <c r="DI15" s="626"/>
      <c r="DJ15" s="626"/>
      <c r="DK15" s="626"/>
      <c r="DL15" s="626"/>
      <c r="DM15" s="626"/>
      <c r="DN15" s="626"/>
      <c r="DO15" s="626"/>
      <c r="DP15" s="627"/>
      <c r="DQ15" s="631">
        <v>257556</v>
      </c>
      <c r="DR15" s="626"/>
      <c r="DS15" s="626"/>
      <c r="DT15" s="626"/>
      <c r="DU15" s="626"/>
      <c r="DV15" s="626"/>
      <c r="DW15" s="626"/>
      <c r="DX15" s="626"/>
      <c r="DY15" s="626"/>
      <c r="DZ15" s="626"/>
      <c r="EA15" s="626"/>
      <c r="EB15" s="626"/>
      <c r="EC15" s="666"/>
    </row>
    <row r="16" spans="2:143" ht="11.25" customHeight="1">
      <c r="B16" s="620" t="s">
        <v>260</v>
      </c>
      <c r="C16" s="621"/>
      <c r="D16" s="621"/>
      <c r="E16" s="621"/>
      <c r="F16" s="621"/>
      <c r="G16" s="621"/>
      <c r="H16" s="621"/>
      <c r="I16" s="621"/>
      <c r="J16" s="621"/>
      <c r="K16" s="621"/>
      <c r="L16" s="621"/>
      <c r="M16" s="621"/>
      <c r="N16" s="621"/>
      <c r="O16" s="621"/>
      <c r="P16" s="621"/>
      <c r="Q16" s="622"/>
      <c r="R16" s="623" t="s">
        <v>231</v>
      </c>
      <c r="S16" s="626"/>
      <c r="T16" s="626"/>
      <c r="U16" s="626"/>
      <c r="V16" s="626"/>
      <c r="W16" s="626"/>
      <c r="X16" s="626"/>
      <c r="Y16" s="627"/>
      <c r="Z16" s="685" t="s">
        <v>231</v>
      </c>
      <c r="AA16" s="685"/>
      <c r="AB16" s="685"/>
      <c r="AC16" s="685"/>
      <c r="AD16" s="686" t="s">
        <v>129</v>
      </c>
      <c r="AE16" s="686"/>
      <c r="AF16" s="686"/>
      <c r="AG16" s="686"/>
      <c r="AH16" s="686"/>
      <c r="AI16" s="686"/>
      <c r="AJ16" s="686"/>
      <c r="AK16" s="686"/>
      <c r="AL16" s="628" t="s">
        <v>129</v>
      </c>
      <c r="AM16" s="629"/>
      <c r="AN16" s="629"/>
      <c r="AO16" s="687"/>
      <c r="AP16" s="620" t="s">
        <v>261</v>
      </c>
      <c r="AQ16" s="621"/>
      <c r="AR16" s="621"/>
      <c r="AS16" s="621"/>
      <c r="AT16" s="621"/>
      <c r="AU16" s="621"/>
      <c r="AV16" s="621"/>
      <c r="AW16" s="621"/>
      <c r="AX16" s="621"/>
      <c r="AY16" s="621"/>
      <c r="AZ16" s="621"/>
      <c r="BA16" s="621"/>
      <c r="BB16" s="621"/>
      <c r="BC16" s="621"/>
      <c r="BD16" s="621"/>
      <c r="BE16" s="621"/>
      <c r="BF16" s="622"/>
      <c r="BG16" s="623" t="s">
        <v>231</v>
      </c>
      <c r="BH16" s="626"/>
      <c r="BI16" s="626"/>
      <c r="BJ16" s="626"/>
      <c r="BK16" s="626"/>
      <c r="BL16" s="626"/>
      <c r="BM16" s="626"/>
      <c r="BN16" s="627"/>
      <c r="BO16" s="685" t="s">
        <v>231</v>
      </c>
      <c r="BP16" s="685"/>
      <c r="BQ16" s="685"/>
      <c r="BR16" s="685"/>
      <c r="BS16" s="631" t="s">
        <v>231</v>
      </c>
      <c r="BT16" s="626"/>
      <c r="BU16" s="626"/>
      <c r="BV16" s="626"/>
      <c r="BW16" s="626"/>
      <c r="BX16" s="626"/>
      <c r="BY16" s="626"/>
      <c r="BZ16" s="626"/>
      <c r="CA16" s="626"/>
      <c r="CB16" s="666"/>
      <c r="CD16" s="667" t="s">
        <v>262</v>
      </c>
      <c r="CE16" s="664"/>
      <c r="CF16" s="664"/>
      <c r="CG16" s="664"/>
      <c r="CH16" s="664"/>
      <c r="CI16" s="664"/>
      <c r="CJ16" s="664"/>
      <c r="CK16" s="664"/>
      <c r="CL16" s="664"/>
      <c r="CM16" s="664"/>
      <c r="CN16" s="664"/>
      <c r="CO16" s="664"/>
      <c r="CP16" s="664"/>
      <c r="CQ16" s="665"/>
      <c r="CR16" s="623">
        <v>153930</v>
      </c>
      <c r="CS16" s="626"/>
      <c r="CT16" s="626"/>
      <c r="CU16" s="626"/>
      <c r="CV16" s="626"/>
      <c r="CW16" s="626"/>
      <c r="CX16" s="626"/>
      <c r="CY16" s="627"/>
      <c r="CZ16" s="685">
        <v>4</v>
      </c>
      <c r="DA16" s="685"/>
      <c r="DB16" s="685"/>
      <c r="DC16" s="685"/>
      <c r="DD16" s="631" t="s">
        <v>231</v>
      </c>
      <c r="DE16" s="626"/>
      <c r="DF16" s="626"/>
      <c r="DG16" s="626"/>
      <c r="DH16" s="626"/>
      <c r="DI16" s="626"/>
      <c r="DJ16" s="626"/>
      <c r="DK16" s="626"/>
      <c r="DL16" s="626"/>
      <c r="DM16" s="626"/>
      <c r="DN16" s="626"/>
      <c r="DO16" s="626"/>
      <c r="DP16" s="627"/>
      <c r="DQ16" s="631">
        <v>116398</v>
      </c>
      <c r="DR16" s="626"/>
      <c r="DS16" s="626"/>
      <c r="DT16" s="626"/>
      <c r="DU16" s="626"/>
      <c r="DV16" s="626"/>
      <c r="DW16" s="626"/>
      <c r="DX16" s="626"/>
      <c r="DY16" s="626"/>
      <c r="DZ16" s="626"/>
      <c r="EA16" s="626"/>
      <c r="EB16" s="626"/>
      <c r="EC16" s="666"/>
    </row>
    <row r="17" spans="2:133" ht="11.25" customHeight="1">
      <c r="B17" s="620" t="s">
        <v>263</v>
      </c>
      <c r="C17" s="621"/>
      <c r="D17" s="621"/>
      <c r="E17" s="621"/>
      <c r="F17" s="621"/>
      <c r="G17" s="621"/>
      <c r="H17" s="621"/>
      <c r="I17" s="621"/>
      <c r="J17" s="621"/>
      <c r="K17" s="621"/>
      <c r="L17" s="621"/>
      <c r="M17" s="621"/>
      <c r="N17" s="621"/>
      <c r="O17" s="621"/>
      <c r="P17" s="621"/>
      <c r="Q17" s="622"/>
      <c r="R17" s="623">
        <v>976</v>
      </c>
      <c r="S17" s="626"/>
      <c r="T17" s="626"/>
      <c r="U17" s="626"/>
      <c r="V17" s="626"/>
      <c r="W17" s="626"/>
      <c r="X17" s="626"/>
      <c r="Y17" s="627"/>
      <c r="Z17" s="685">
        <v>0</v>
      </c>
      <c r="AA17" s="685"/>
      <c r="AB17" s="685"/>
      <c r="AC17" s="685"/>
      <c r="AD17" s="686">
        <v>976</v>
      </c>
      <c r="AE17" s="686"/>
      <c r="AF17" s="686"/>
      <c r="AG17" s="686"/>
      <c r="AH17" s="686"/>
      <c r="AI17" s="686"/>
      <c r="AJ17" s="686"/>
      <c r="AK17" s="686"/>
      <c r="AL17" s="628">
        <v>0</v>
      </c>
      <c r="AM17" s="629"/>
      <c r="AN17" s="629"/>
      <c r="AO17" s="687"/>
      <c r="AP17" s="620" t="s">
        <v>264</v>
      </c>
      <c r="AQ17" s="621"/>
      <c r="AR17" s="621"/>
      <c r="AS17" s="621"/>
      <c r="AT17" s="621"/>
      <c r="AU17" s="621"/>
      <c r="AV17" s="621"/>
      <c r="AW17" s="621"/>
      <c r="AX17" s="621"/>
      <c r="AY17" s="621"/>
      <c r="AZ17" s="621"/>
      <c r="BA17" s="621"/>
      <c r="BB17" s="621"/>
      <c r="BC17" s="621"/>
      <c r="BD17" s="621"/>
      <c r="BE17" s="621"/>
      <c r="BF17" s="622"/>
      <c r="BG17" s="623" t="s">
        <v>231</v>
      </c>
      <c r="BH17" s="626"/>
      <c r="BI17" s="626"/>
      <c r="BJ17" s="626"/>
      <c r="BK17" s="626"/>
      <c r="BL17" s="626"/>
      <c r="BM17" s="626"/>
      <c r="BN17" s="627"/>
      <c r="BO17" s="685" t="s">
        <v>129</v>
      </c>
      <c r="BP17" s="685"/>
      <c r="BQ17" s="685"/>
      <c r="BR17" s="685"/>
      <c r="BS17" s="631" t="s">
        <v>231</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417004</v>
      </c>
      <c r="CS17" s="626"/>
      <c r="CT17" s="626"/>
      <c r="CU17" s="626"/>
      <c r="CV17" s="626"/>
      <c r="CW17" s="626"/>
      <c r="CX17" s="626"/>
      <c r="CY17" s="627"/>
      <c r="CZ17" s="685">
        <v>11</v>
      </c>
      <c r="DA17" s="685"/>
      <c r="DB17" s="685"/>
      <c r="DC17" s="685"/>
      <c r="DD17" s="631" t="s">
        <v>231</v>
      </c>
      <c r="DE17" s="626"/>
      <c r="DF17" s="626"/>
      <c r="DG17" s="626"/>
      <c r="DH17" s="626"/>
      <c r="DI17" s="626"/>
      <c r="DJ17" s="626"/>
      <c r="DK17" s="626"/>
      <c r="DL17" s="626"/>
      <c r="DM17" s="626"/>
      <c r="DN17" s="626"/>
      <c r="DO17" s="626"/>
      <c r="DP17" s="627"/>
      <c r="DQ17" s="631">
        <v>415804</v>
      </c>
      <c r="DR17" s="626"/>
      <c r="DS17" s="626"/>
      <c r="DT17" s="626"/>
      <c r="DU17" s="626"/>
      <c r="DV17" s="626"/>
      <c r="DW17" s="626"/>
      <c r="DX17" s="626"/>
      <c r="DY17" s="626"/>
      <c r="DZ17" s="626"/>
      <c r="EA17" s="626"/>
      <c r="EB17" s="626"/>
      <c r="EC17" s="666"/>
    </row>
    <row r="18" spans="2:133" ht="11.25" customHeight="1">
      <c r="B18" s="620" t="s">
        <v>266</v>
      </c>
      <c r="C18" s="621"/>
      <c r="D18" s="621"/>
      <c r="E18" s="621"/>
      <c r="F18" s="621"/>
      <c r="G18" s="621"/>
      <c r="H18" s="621"/>
      <c r="I18" s="621"/>
      <c r="J18" s="621"/>
      <c r="K18" s="621"/>
      <c r="L18" s="621"/>
      <c r="M18" s="621"/>
      <c r="N18" s="621"/>
      <c r="O18" s="621"/>
      <c r="P18" s="621"/>
      <c r="Q18" s="622"/>
      <c r="R18" s="623">
        <v>2014266</v>
      </c>
      <c r="S18" s="626"/>
      <c r="T18" s="626"/>
      <c r="U18" s="626"/>
      <c r="V18" s="626"/>
      <c r="W18" s="626"/>
      <c r="X18" s="626"/>
      <c r="Y18" s="627"/>
      <c r="Z18" s="685">
        <v>51.1</v>
      </c>
      <c r="AA18" s="685"/>
      <c r="AB18" s="685"/>
      <c r="AC18" s="685"/>
      <c r="AD18" s="686">
        <v>1668319</v>
      </c>
      <c r="AE18" s="686"/>
      <c r="AF18" s="686"/>
      <c r="AG18" s="686"/>
      <c r="AH18" s="686"/>
      <c r="AI18" s="686"/>
      <c r="AJ18" s="686"/>
      <c r="AK18" s="686"/>
      <c r="AL18" s="628">
        <v>79.599999999999994</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129</v>
      </c>
      <c r="BH18" s="626"/>
      <c r="BI18" s="626"/>
      <c r="BJ18" s="626"/>
      <c r="BK18" s="626"/>
      <c r="BL18" s="626"/>
      <c r="BM18" s="626"/>
      <c r="BN18" s="627"/>
      <c r="BO18" s="685" t="s">
        <v>129</v>
      </c>
      <c r="BP18" s="685"/>
      <c r="BQ18" s="685"/>
      <c r="BR18" s="685"/>
      <c r="BS18" s="631" t="s">
        <v>129</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t="s">
        <v>173</v>
      </c>
      <c r="CS18" s="626"/>
      <c r="CT18" s="626"/>
      <c r="CU18" s="626"/>
      <c r="CV18" s="626"/>
      <c r="CW18" s="626"/>
      <c r="CX18" s="626"/>
      <c r="CY18" s="627"/>
      <c r="CZ18" s="685" t="s">
        <v>129</v>
      </c>
      <c r="DA18" s="685"/>
      <c r="DB18" s="685"/>
      <c r="DC18" s="685"/>
      <c r="DD18" s="631" t="s">
        <v>231</v>
      </c>
      <c r="DE18" s="626"/>
      <c r="DF18" s="626"/>
      <c r="DG18" s="626"/>
      <c r="DH18" s="626"/>
      <c r="DI18" s="626"/>
      <c r="DJ18" s="626"/>
      <c r="DK18" s="626"/>
      <c r="DL18" s="626"/>
      <c r="DM18" s="626"/>
      <c r="DN18" s="626"/>
      <c r="DO18" s="626"/>
      <c r="DP18" s="627"/>
      <c r="DQ18" s="631" t="s">
        <v>173</v>
      </c>
      <c r="DR18" s="626"/>
      <c r="DS18" s="626"/>
      <c r="DT18" s="626"/>
      <c r="DU18" s="626"/>
      <c r="DV18" s="626"/>
      <c r="DW18" s="626"/>
      <c r="DX18" s="626"/>
      <c r="DY18" s="626"/>
      <c r="DZ18" s="626"/>
      <c r="EA18" s="626"/>
      <c r="EB18" s="626"/>
      <c r="EC18" s="666"/>
    </row>
    <row r="19" spans="2:133" ht="11.25" customHeight="1">
      <c r="B19" s="620" t="s">
        <v>269</v>
      </c>
      <c r="C19" s="621"/>
      <c r="D19" s="621"/>
      <c r="E19" s="621"/>
      <c r="F19" s="621"/>
      <c r="G19" s="621"/>
      <c r="H19" s="621"/>
      <c r="I19" s="621"/>
      <c r="J19" s="621"/>
      <c r="K19" s="621"/>
      <c r="L19" s="621"/>
      <c r="M19" s="621"/>
      <c r="N19" s="621"/>
      <c r="O19" s="621"/>
      <c r="P19" s="621"/>
      <c r="Q19" s="622"/>
      <c r="R19" s="623">
        <v>1668319</v>
      </c>
      <c r="S19" s="626"/>
      <c r="T19" s="626"/>
      <c r="U19" s="626"/>
      <c r="V19" s="626"/>
      <c r="W19" s="626"/>
      <c r="X19" s="626"/>
      <c r="Y19" s="627"/>
      <c r="Z19" s="685">
        <v>42.3</v>
      </c>
      <c r="AA19" s="685"/>
      <c r="AB19" s="685"/>
      <c r="AC19" s="685"/>
      <c r="AD19" s="686">
        <v>1668319</v>
      </c>
      <c r="AE19" s="686"/>
      <c r="AF19" s="686"/>
      <c r="AG19" s="686"/>
      <c r="AH19" s="686"/>
      <c r="AI19" s="686"/>
      <c r="AJ19" s="686"/>
      <c r="AK19" s="686"/>
      <c r="AL19" s="628">
        <v>79.599999999999994</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v>9041</v>
      </c>
      <c r="BH19" s="626"/>
      <c r="BI19" s="626"/>
      <c r="BJ19" s="626"/>
      <c r="BK19" s="626"/>
      <c r="BL19" s="626"/>
      <c r="BM19" s="626"/>
      <c r="BN19" s="627"/>
      <c r="BO19" s="685">
        <v>2.8</v>
      </c>
      <c r="BP19" s="685"/>
      <c r="BQ19" s="685"/>
      <c r="BR19" s="685"/>
      <c r="BS19" s="631" t="s">
        <v>129</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129</v>
      </c>
      <c r="CS19" s="626"/>
      <c r="CT19" s="626"/>
      <c r="CU19" s="626"/>
      <c r="CV19" s="626"/>
      <c r="CW19" s="626"/>
      <c r="CX19" s="626"/>
      <c r="CY19" s="627"/>
      <c r="CZ19" s="685" t="s">
        <v>231</v>
      </c>
      <c r="DA19" s="685"/>
      <c r="DB19" s="685"/>
      <c r="DC19" s="685"/>
      <c r="DD19" s="631" t="s">
        <v>129</v>
      </c>
      <c r="DE19" s="626"/>
      <c r="DF19" s="626"/>
      <c r="DG19" s="626"/>
      <c r="DH19" s="626"/>
      <c r="DI19" s="626"/>
      <c r="DJ19" s="626"/>
      <c r="DK19" s="626"/>
      <c r="DL19" s="626"/>
      <c r="DM19" s="626"/>
      <c r="DN19" s="626"/>
      <c r="DO19" s="626"/>
      <c r="DP19" s="627"/>
      <c r="DQ19" s="631" t="s">
        <v>129</v>
      </c>
      <c r="DR19" s="626"/>
      <c r="DS19" s="626"/>
      <c r="DT19" s="626"/>
      <c r="DU19" s="626"/>
      <c r="DV19" s="626"/>
      <c r="DW19" s="626"/>
      <c r="DX19" s="626"/>
      <c r="DY19" s="626"/>
      <c r="DZ19" s="626"/>
      <c r="EA19" s="626"/>
      <c r="EB19" s="626"/>
      <c r="EC19" s="666"/>
    </row>
    <row r="20" spans="2:133" ht="11.25" customHeight="1">
      <c r="B20" s="620" t="s">
        <v>272</v>
      </c>
      <c r="C20" s="621"/>
      <c r="D20" s="621"/>
      <c r="E20" s="621"/>
      <c r="F20" s="621"/>
      <c r="G20" s="621"/>
      <c r="H20" s="621"/>
      <c r="I20" s="621"/>
      <c r="J20" s="621"/>
      <c r="K20" s="621"/>
      <c r="L20" s="621"/>
      <c r="M20" s="621"/>
      <c r="N20" s="621"/>
      <c r="O20" s="621"/>
      <c r="P20" s="621"/>
      <c r="Q20" s="622"/>
      <c r="R20" s="623">
        <v>345947</v>
      </c>
      <c r="S20" s="626"/>
      <c r="T20" s="626"/>
      <c r="U20" s="626"/>
      <c r="V20" s="626"/>
      <c r="W20" s="626"/>
      <c r="X20" s="626"/>
      <c r="Y20" s="627"/>
      <c r="Z20" s="685">
        <v>8.8000000000000007</v>
      </c>
      <c r="AA20" s="685"/>
      <c r="AB20" s="685"/>
      <c r="AC20" s="685"/>
      <c r="AD20" s="686" t="s">
        <v>231</v>
      </c>
      <c r="AE20" s="686"/>
      <c r="AF20" s="686"/>
      <c r="AG20" s="686"/>
      <c r="AH20" s="686"/>
      <c r="AI20" s="686"/>
      <c r="AJ20" s="686"/>
      <c r="AK20" s="686"/>
      <c r="AL20" s="628" t="s">
        <v>231</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v>9041</v>
      </c>
      <c r="BH20" s="626"/>
      <c r="BI20" s="626"/>
      <c r="BJ20" s="626"/>
      <c r="BK20" s="626"/>
      <c r="BL20" s="626"/>
      <c r="BM20" s="626"/>
      <c r="BN20" s="627"/>
      <c r="BO20" s="685">
        <v>2.8</v>
      </c>
      <c r="BP20" s="685"/>
      <c r="BQ20" s="685"/>
      <c r="BR20" s="685"/>
      <c r="BS20" s="631" t="s">
        <v>231</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3802244</v>
      </c>
      <c r="CS20" s="626"/>
      <c r="CT20" s="626"/>
      <c r="CU20" s="626"/>
      <c r="CV20" s="626"/>
      <c r="CW20" s="626"/>
      <c r="CX20" s="626"/>
      <c r="CY20" s="627"/>
      <c r="CZ20" s="685">
        <v>100</v>
      </c>
      <c r="DA20" s="685"/>
      <c r="DB20" s="685"/>
      <c r="DC20" s="685"/>
      <c r="DD20" s="631">
        <v>526270</v>
      </c>
      <c r="DE20" s="626"/>
      <c r="DF20" s="626"/>
      <c r="DG20" s="626"/>
      <c r="DH20" s="626"/>
      <c r="DI20" s="626"/>
      <c r="DJ20" s="626"/>
      <c r="DK20" s="626"/>
      <c r="DL20" s="626"/>
      <c r="DM20" s="626"/>
      <c r="DN20" s="626"/>
      <c r="DO20" s="626"/>
      <c r="DP20" s="627"/>
      <c r="DQ20" s="631">
        <v>2586253</v>
      </c>
      <c r="DR20" s="626"/>
      <c r="DS20" s="626"/>
      <c r="DT20" s="626"/>
      <c r="DU20" s="626"/>
      <c r="DV20" s="626"/>
      <c r="DW20" s="626"/>
      <c r="DX20" s="626"/>
      <c r="DY20" s="626"/>
      <c r="DZ20" s="626"/>
      <c r="EA20" s="626"/>
      <c r="EB20" s="626"/>
      <c r="EC20" s="666"/>
    </row>
    <row r="21" spans="2:133" ht="11.25" customHeight="1">
      <c r="B21" s="620" t="s">
        <v>275</v>
      </c>
      <c r="C21" s="621"/>
      <c r="D21" s="621"/>
      <c r="E21" s="621"/>
      <c r="F21" s="621"/>
      <c r="G21" s="621"/>
      <c r="H21" s="621"/>
      <c r="I21" s="621"/>
      <c r="J21" s="621"/>
      <c r="K21" s="621"/>
      <c r="L21" s="621"/>
      <c r="M21" s="621"/>
      <c r="N21" s="621"/>
      <c r="O21" s="621"/>
      <c r="P21" s="621"/>
      <c r="Q21" s="622"/>
      <c r="R21" s="623" t="s">
        <v>231</v>
      </c>
      <c r="S21" s="626"/>
      <c r="T21" s="626"/>
      <c r="U21" s="626"/>
      <c r="V21" s="626"/>
      <c r="W21" s="626"/>
      <c r="X21" s="626"/>
      <c r="Y21" s="627"/>
      <c r="Z21" s="685" t="s">
        <v>129</v>
      </c>
      <c r="AA21" s="685"/>
      <c r="AB21" s="685"/>
      <c r="AC21" s="685"/>
      <c r="AD21" s="686" t="s">
        <v>129</v>
      </c>
      <c r="AE21" s="686"/>
      <c r="AF21" s="686"/>
      <c r="AG21" s="686"/>
      <c r="AH21" s="686"/>
      <c r="AI21" s="686"/>
      <c r="AJ21" s="686"/>
      <c r="AK21" s="686"/>
      <c r="AL21" s="628" t="s">
        <v>129</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v>9041</v>
      </c>
      <c r="BH21" s="626"/>
      <c r="BI21" s="626"/>
      <c r="BJ21" s="626"/>
      <c r="BK21" s="626"/>
      <c r="BL21" s="626"/>
      <c r="BM21" s="626"/>
      <c r="BN21" s="627"/>
      <c r="BO21" s="685">
        <v>2.8</v>
      </c>
      <c r="BP21" s="685"/>
      <c r="BQ21" s="685"/>
      <c r="BR21" s="685"/>
      <c r="BS21" s="631" t="s">
        <v>277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278</v>
      </c>
      <c r="C22" s="621"/>
      <c r="D22" s="621"/>
      <c r="E22" s="621"/>
      <c r="F22" s="621"/>
      <c r="G22" s="621"/>
      <c r="H22" s="621"/>
      <c r="I22" s="621"/>
      <c r="J22" s="621"/>
      <c r="K22" s="621"/>
      <c r="L22" s="621"/>
      <c r="M22" s="621"/>
      <c r="N22" s="621"/>
      <c r="O22" s="621"/>
      <c r="P22" s="621"/>
      <c r="Q22" s="622"/>
      <c r="R22" s="623">
        <v>2439465</v>
      </c>
      <c r="S22" s="626"/>
      <c r="T22" s="626"/>
      <c r="U22" s="626"/>
      <c r="V22" s="626"/>
      <c r="W22" s="626"/>
      <c r="X22" s="626"/>
      <c r="Y22" s="627"/>
      <c r="Z22" s="685">
        <v>61.9</v>
      </c>
      <c r="AA22" s="685"/>
      <c r="AB22" s="685"/>
      <c r="AC22" s="685"/>
      <c r="AD22" s="686">
        <v>2093518</v>
      </c>
      <c r="AE22" s="686"/>
      <c r="AF22" s="686"/>
      <c r="AG22" s="686"/>
      <c r="AH22" s="686"/>
      <c r="AI22" s="686"/>
      <c r="AJ22" s="686"/>
      <c r="AK22" s="686"/>
      <c r="AL22" s="628">
        <v>99.9</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t="s">
        <v>231</v>
      </c>
      <c r="BH22" s="626"/>
      <c r="BI22" s="626"/>
      <c r="BJ22" s="626"/>
      <c r="BK22" s="626"/>
      <c r="BL22" s="626"/>
      <c r="BM22" s="626"/>
      <c r="BN22" s="627"/>
      <c r="BO22" s="685" t="s">
        <v>231</v>
      </c>
      <c r="BP22" s="685"/>
      <c r="BQ22" s="685"/>
      <c r="BR22" s="685"/>
      <c r="BS22" s="631" t="s">
        <v>173</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281</v>
      </c>
      <c r="C23" s="621"/>
      <c r="D23" s="621"/>
      <c r="E23" s="621"/>
      <c r="F23" s="621"/>
      <c r="G23" s="621"/>
      <c r="H23" s="621"/>
      <c r="I23" s="621"/>
      <c r="J23" s="621"/>
      <c r="K23" s="621"/>
      <c r="L23" s="621"/>
      <c r="M23" s="621"/>
      <c r="N23" s="621"/>
      <c r="O23" s="621"/>
      <c r="P23" s="621"/>
      <c r="Q23" s="622"/>
      <c r="R23" s="623">
        <v>546</v>
      </c>
      <c r="S23" s="626"/>
      <c r="T23" s="626"/>
      <c r="U23" s="626"/>
      <c r="V23" s="626"/>
      <c r="W23" s="626"/>
      <c r="X23" s="626"/>
      <c r="Y23" s="627"/>
      <c r="Z23" s="685">
        <v>0</v>
      </c>
      <c r="AA23" s="685"/>
      <c r="AB23" s="685"/>
      <c r="AC23" s="685"/>
      <c r="AD23" s="686">
        <v>546</v>
      </c>
      <c r="AE23" s="686"/>
      <c r="AF23" s="686"/>
      <c r="AG23" s="686"/>
      <c r="AH23" s="686"/>
      <c r="AI23" s="686"/>
      <c r="AJ23" s="686"/>
      <c r="AK23" s="686"/>
      <c r="AL23" s="628">
        <v>0</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t="s">
        <v>129</v>
      </c>
      <c r="BH23" s="626"/>
      <c r="BI23" s="626"/>
      <c r="BJ23" s="626"/>
      <c r="BK23" s="626"/>
      <c r="BL23" s="626"/>
      <c r="BM23" s="626"/>
      <c r="BN23" s="627"/>
      <c r="BO23" s="685" t="s">
        <v>231</v>
      </c>
      <c r="BP23" s="685"/>
      <c r="BQ23" s="685"/>
      <c r="BR23" s="685"/>
      <c r="BS23" s="631" t="s">
        <v>231</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c r="B24" s="620" t="s">
        <v>288</v>
      </c>
      <c r="C24" s="621"/>
      <c r="D24" s="621"/>
      <c r="E24" s="621"/>
      <c r="F24" s="621"/>
      <c r="G24" s="621"/>
      <c r="H24" s="621"/>
      <c r="I24" s="621"/>
      <c r="J24" s="621"/>
      <c r="K24" s="621"/>
      <c r="L24" s="621"/>
      <c r="M24" s="621"/>
      <c r="N24" s="621"/>
      <c r="O24" s="621"/>
      <c r="P24" s="621"/>
      <c r="Q24" s="622"/>
      <c r="R24" s="623">
        <v>6792</v>
      </c>
      <c r="S24" s="626"/>
      <c r="T24" s="626"/>
      <c r="U24" s="626"/>
      <c r="V24" s="626"/>
      <c r="W24" s="626"/>
      <c r="X24" s="626"/>
      <c r="Y24" s="627"/>
      <c r="Z24" s="685">
        <v>0.2</v>
      </c>
      <c r="AA24" s="685"/>
      <c r="AB24" s="685"/>
      <c r="AC24" s="685"/>
      <c r="AD24" s="686" t="s">
        <v>231</v>
      </c>
      <c r="AE24" s="686"/>
      <c r="AF24" s="686"/>
      <c r="AG24" s="686"/>
      <c r="AH24" s="686"/>
      <c r="AI24" s="686"/>
      <c r="AJ24" s="686"/>
      <c r="AK24" s="686"/>
      <c r="AL24" s="628" t="s">
        <v>129</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129</v>
      </c>
      <c r="BH24" s="626"/>
      <c r="BI24" s="626"/>
      <c r="BJ24" s="626"/>
      <c r="BK24" s="626"/>
      <c r="BL24" s="626"/>
      <c r="BM24" s="626"/>
      <c r="BN24" s="627"/>
      <c r="BO24" s="685" t="s">
        <v>173</v>
      </c>
      <c r="BP24" s="685"/>
      <c r="BQ24" s="685"/>
      <c r="BR24" s="685"/>
      <c r="BS24" s="631" t="s">
        <v>231</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1384675</v>
      </c>
      <c r="CS24" s="689"/>
      <c r="CT24" s="689"/>
      <c r="CU24" s="689"/>
      <c r="CV24" s="689"/>
      <c r="CW24" s="689"/>
      <c r="CX24" s="689"/>
      <c r="CY24" s="735"/>
      <c r="CZ24" s="736">
        <v>36.4</v>
      </c>
      <c r="DA24" s="705"/>
      <c r="DB24" s="705"/>
      <c r="DC24" s="739"/>
      <c r="DD24" s="734">
        <v>1087600</v>
      </c>
      <c r="DE24" s="689"/>
      <c r="DF24" s="689"/>
      <c r="DG24" s="689"/>
      <c r="DH24" s="689"/>
      <c r="DI24" s="689"/>
      <c r="DJ24" s="689"/>
      <c r="DK24" s="735"/>
      <c r="DL24" s="734">
        <v>1083144</v>
      </c>
      <c r="DM24" s="689"/>
      <c r="DN24" s="689"/>
      <c r="DO24" s="689"/>
      <c r="DP24" s="689"/>
      <c r="DQ24" s="689"/>
      <c r="DR24" s="689"/>
      <c r="DS24" s="689"/>
      <c r="DT24" s="689"/>
      <c r="DU24" s="689"/>
      <c r="DV24" s="735"/>
      <c r="DW24" s="736">
        <v>49.8</v>
      </c>
      <c r="DX24" s="705"/>
      <c r="DY24" s="705"/>
      <c r="DZ24" s="705"/>
      <c r="EA24" s="705"/>
      <c r="EB24" s="705"/>
      <c r="EC24" s="737"/>
    </row>
    <row r="25" spans="2:133" ht="11.25" customHeight="1">
      <c r="B25" s="620" t="s">
        <v>291</v>
      </c>
      <c r="C25" s="621"/>
      <c r="D25" s="621"/>
      <c r="E25" s="621"/>
      <c r="F25" s="621"/>
      <c r="G25" s="621"/>
      <c r="H25" s="621"/>
      <c r="I25" s="621"/>
      <c r="J25" s="621"/>
      <c r="K25" s="621"/>
      <c r="L25" s="621"/>
      <c r="M25" s="621"/>
      <c r="N25" s="621"/>
      <c r="O25" s="621"/>
      <c r="P25" s="621"/>
      <c r="Q25" s="622"/>
      <c r="R25" s="623">
        <v>173827</v>
      </c>
      <c r="S25" s="626"/>
      <c r="T25" s="626"/>
      <c r="U25" s="626"/>
      <c r="V25" s="626"/>
      <c r="W25" s="626"/>
      <c r="X25" s="626"/>
      <c r="Y25" s="627"/>
      <c r="Z25" s="685">
        <v>4.4000000000000004</v>
      </c>
      <c r="AA25" s="685"/>
      <c r="AB25" s="685"/>
      <c r="AC25" s="685"/>
      <c r="AD25" s="686">
        <v>463</v>
      </c>
      <c r="AE25" s="686"/>
      <c r="AF25" s="686"/>
      <c r="AG25" s="686"/>
      <c r="AH25" s="686"/>
      <c r="AI25" s="686"/>
      <c r="AJ25" s="686"/>
      <c r="AK25" s="686"/>
      <c r="AL25" s="628">
        <v>0</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173</v>
      </c>
      <c r="BH25" s="626"/>
      <c r="BI25" s="626"/>
      <c r="BJ25" s="626"/>
      <c r="BK25" s="626"/>
      <c r="BL25" s="626"/>
      <c r="BM25" s="626"/>
      <c r="BN25" s="627"/>
      <c r="BO25" s="685" t="s">
        <v>231</v>
      </c>
      <c r="BP25" s="685"/>
      <c r="BQ25" s="685"/>
      <c r="BR25" s="685"/>
      <c r="BS25" s="631" t="s">
        <v>231</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728441</v>
      </c>
      <c r="CS25" s="624"/>
      <c r="CT25" s="624"/>
      <c r="CU25" s="624"/>
      <c r="CV25" s="624"/>
      <c r="CW25" s="624"/>
      <c r="CX25" s="624"/>
      <c r="CY25" s="625"/>
      <c r="CZ25" s="628">
        <v>19.2</v>
      </c>
      <c r="DA25" s="657"/>
      <c r="DB25" s="657"/>
      <c r="DC25" s="658"/>
      <c r="DD25" s="631">
        <v>579751</v>
      </c>
      <c r="DE25" s="624"/>
      <c r="DF25" s="624"/>
      <c r="DG25" s="624"/>
      <c r="DH25" s="624"/>
      <c r="DI25" s="624"/>
      <c r="DJ25" s="624"/>
      <c r="DK25" s="625"/>
      <c r="DL25" s="631">
        <v>579430</v>
      </c>
      <c r="DM25" s="624"/>
      <c r="DN25" s="624"/>
      <c r="DO25" s="624"/>
      <c r="DP25" s="624"/>
      <c r="DQ25" s="624"/>
      <c r="DR25" s="624"/>
      <c r="DS25" s="624"/>
      <c r="DT25" s="624"/>
      <c r="DU25" s="624"/>
      <c r="DV25" s="625"/>
      <c r="DW25" s="628">
        <v>26.6</v>
      </c>
      <c r="DX25" s="657"/>
      <c r="DY25" s="657"/>
      <c r="DZ25" s="657"/>
      <c r="EA25" s="657"/>
      <c r="EB25" s="657"/>
      <c r="EC25" s="659"/>
    </row>
    <row r="26" spans="2:133" ht="11.25" customHeight="1">
      <c r="B26" s="620" t="s">
        <v>294</v>
      </c>
      <c r="C26" s="621"/>
      <c r="D26" s="621"/>
      <c r="E26" s="621"/>
      <c r="F26" s="621"/>
      <c r="G26" s="621"/>
      <c r="H26" s="621"/>
      <c r="I26" s="621"/>
      <c r="J26" s="621"/>
      <c r="K26" s="621"/>
      <c r="L26" s="621"/>
      <c r="M26" s="621"/>
      <c r="N26" s="621"/>
      <c r="O26" s="621"/>
      <c r="P26" s="621"/>
      <c r="Q26" s="622"/>
      <c r="R26" s="623">
        <v>7774</v>
      </c>
      <c r="S26" s="626"/>
      <c r="T26" s="626"/>
      <c r="U26" s="626"/>
      <c r="V26" s="626"/>
      <c r="W26" s="626"/>
      <c r="X26" s="626"/>
      <c r="Y26" s="627"/>
      <c r="Z26" s="685">
        <v>0.2</v>
      </c>
      <c r="AA26" s="685"/>
      <c r="AB26" s="685"/>
      <c r="AC26" s="685"/>
      <c r="AD26" s="686" t="s">
        <v>231</v>
      </c>
      <c r="AE26" s="686"/>
      <c r="AF26" s="686"/>
      <c r="AG26" s="686"/>
      <c r="AH26" s="686"/>
      <c r="AI26" s="686"/>
      <c r="AJ26" s="686"/>
      <c r="AK26" s="686"/>
      <c r="AL26" s="628" t="s">
        <v>231</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173</v>
      </c>
      <c r="BH26" s="626"/>
      <c r="BI26" s="626"/>
      <c r="BJ26" s="626"/>
      <c r="BK26" s="626"/>
      <c r="BL26" s="626"/>
      <c r="BM26" s="626"/>
      <c r="BN26" s="627"/>
      <c r="BO26" s="685" t="s">
        <v>129</v>
      </c>
      <c r="BP26" s="685"/>
      <c r="BQ26" s="685"/>
      <c r="BR26" s="685"/>
      <c r="BS26" s="631" t="s">
        <v>129</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470427</v>
      </c>
      <c r="CS26" s="626"/>
      <c r="CT26" s="626"/>
      <c r="CU26" s="626"/>
      <c r="CV26" s="626"/>
      <c r="CW26" s="626"/>
      <c r="CX26" s="626"/>
      <c r="CY26" s="627"/>
      <c r="CZ26" s="628">
        <v>12.4</v>
      </c>
      <c r="DA26" s="657"/>
      <c r="DB26" s="657"/>
      <c r="DC26" s="658"/>
      <c r="DD26" s="631">
        <v>346764</v>
      </c>
      <c r="DE26" s="626"/>
      <c r="DF26" s="626"/>
      <c r="DG26" s="626"/>
      <c r="DH26" s="626"/>
      <c r="DI26" s="626"/>
      <c r="DJ26" s="626"/>
      <c r="DK26" s="627"/>
      <c r="DL26" s="631" t="s">
        <v>129</v>
      </c>
      <c r="DM26" s="626"/>
      <c r="DN26" s="626"/>
      <c r="DO26" s="626"/>
      <c r="DP26" s="626"/>
      <c r="DQ26" s="626"/>
      <c r="DR26" s="626"/>
      <c r="DS26" s="626"/>
      <c r="DT26" s="626"/>
      <c r="DU26" s="626"/>
      <c r="DV26" s="627"/>
      <c r="DW26" s="628" t="s">
        <v>129</v>
      </c>
      <c r="DX26" s="657"/>
      <c r="DY26" s="657"/>
      <c r="DZ26" s="657"/>
      <c r="EA26" s="657"/>
      <c r="EB26" s="657"/>
      <c r="EC26" s="659"/>
    </row>
    <row r="27" spans="2:133" ht="11.25" customHeight="1">
      <c r="B27" s="620" t="s">
        <v>297</v>
      </c>
      <c r="C27" s="621"/>
      <c r="D27" s="621"/>
      <c r="E27" s="621"/>
      <c r="F27" s="621"/>
      <c r="G27" s="621"/>
      <c r="H27" s="621"/>
      <c r="I27" s="621"/>
      <c r="J27" s="621"/>
      <c r="K27" s="621"/>
      <c r="L27" s="621"/>
      <c r="M27" s="621"/>
      <c r="N27" s="621"/>
      <c r="O27" s="621"/>
      <c r="P27" s="621"/>
      <c r="Q27" s="622"/>
      <c r="R27" s="623">
        <v>198845</v>
      </c>
      <c r="S27" s="626"/>
      <c r="T27" s="626"/>
      <c r="U27" s="626"/>
      <c r="V27" s="626"/>
      <c r="W27" s="626"/>
      <c r="X27" s="626"/>
      <c r="Y27" s="627"/>
      <c r="Z27" s="685">
        <v>5</v>
      </c>
      <c r="AA27" s="685"/>
      <c r="AB27" s="685"/>
      <c r="AC27" s="685"/>
      <c r="AD27" s="686" t="s">
        <v>129</v>
      </c>
      <c r="AE27" s="686"/>
      <c r="AF27" s="686"/>
      <c r="AG27" s="686"/>
      <c r="AH27" s="686"/>
      <c r="AI27" s="686"/>
      <c r="AJ27" s="686"/>
      <c r="AK27" s="686"/>
      <c r="AL27" s="628" t="s">
        <v>231</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318832</v>
      </c>
      <c r="BH27" s="626"/>
      <c r="BI27" s="626"/>
      <c r="BJ27" s="626"/>
      <c r="BK27" s="626"/>
      <c r="BL27" s="626"/>
      <c r="BM27" s="626"/>
      <c r="BN27" s="627"/>
      <c r="BO27" s="685">
        <v>100</v>
      </c>
      <c r="BP27" s="685"/>
      <c r="BQ27" s="685"/>
      <c r="BR27" s="685"/>
      <c r="BS27" s="631" t="s">
        <v>173</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239230</v>
      </c>
      <c r="CS27" s="624"/>
      <c r="CT27" s="624"/>
      <c r="CU27" s="624"/>
      <c r="CV27" s="624"/>
      <c r="CW27" s="624"/>
      <c r="CX27" s="624"/>
      <c r="CY27" s="625"/>
      <c r="CZ27" s="628">
        <v>6.3</v>
      </c>
      <c r="DA27" s="657"/>
      <c r="DB27" s="657"/>
      <c r="DC27" s="658"/>
      <c r="DD27" s="631">
        <v>92045</v>
      </c>
      <c r="DE27" s="624"/>
      <c r="DF27" s="624"/>
      <c r="DG27" s="624"/>
      <c r="DH27" s="624"/>
      <c r="DI27" s="624"/>
      <c r="DJ27" s="624"/>
      <c r="DK27" s="625"/>
      <c r="DL27" s="631">
        <v>87910</v>
      </c>
      <c r="DM27" s="624"/>
      <c r="DN27" s="624"/>
      <c r="DO27" s="624"/>
      <c r="DP27" s="624"/>
      <c r="DQ27" s="624"/>
      <c r="DR27" s="624"/>
      <c r="DS27" s="624"/>
      <c r="DT27" s="624"/>
      <c r="DU27" s="624"/>
      <c r="DV27" s="625"/>
      <c r="DW27" s="628">
        <v>4</v>
      </c>
      <c r="DX27" s="657"/>
      <c r="DY27" s="657"/>
      <c r="DZ27" s="657"/>
      <c r="EA27" s="657"/>
      <c r="EB27" s="657"/>
      <c r="EC27" s="659"/>
    </row>
    <row r="28" spans="2:133" ht="11.25" customHeight="1">
      <c r="B28" s="728" t="s">
        <v>300</v>
      </c>
      <c r="C28" s="729"/>
      <c r="D28" s="729"/>
      <c r="E28" s="729"/>
      <c r="F28" s="729"/>
      <c r="G28" s="729"/>
      <c r="H28" s="729"/>
      <c r="I28" s="729"/>
      <c r="J28" s="729"/>
      <c r="K28" s="729"/>
      <c r="L28" s="729"/>
      <c r="M28" s="729"/>
      <c r="N28" s="729"/>
      <c r="O28" s="729"/>
      <c r="P28" s="729"/>
      <c r="Q28" s="730"/>
      <c r="R28" s="623" t="s">
        <v>231</v>
      </c>
      <c r="S28" s="626"/>
      <c r="T28" s="626"/>
      <c r="U28" s="626"/>
      <c r="V28" s="626"/>
      <c r="W28" s="626"/>
      <c r="X28" s="626"/>
      <c r="Y28" s="627"/>
      <c r="Z28" s="685" t="s">
        <v>231</v>
      </c>
      <c r="AA28" s="685"/>
      <c r="AB28" s="685"/>
      <c r="AC28" s="685"/>
      <c r="AD28" s="686" t="s">
        <v>173</v>
      </c>
      <c r="AE28" s="686"/>
      <c r="AF28" s="686"/>
      <c r="AG28" s="686"/>
      <c r="AH28" s="686"/>
      <c r="AI28" s="686"/>
      <c r="AJ28" s="686"/>
      <c r="AK28" s="686"/>
      <c r="AL28" s="628" t="s">
        <v>129</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417004</v>
      </c>
      <c r="CS28" s="626"/>
      <c r="CT28" s="626"/>
      <c r="CU28" s="626"/>
      <c r="CV28" s="626"/>
      <c r="CW28" s="626"/>
      <c r="CX28" s="626"/>
      <c r="CY28" s="627"/>
      <c r="CZ28" s="628">
        <v>11</v>
      </c>
      <c r="DA28" s="657"/>
      <c r="DB28" s="657"/>
      <c r="DC28" s="658"/>
      <c r="DD28" s="631">
        <v>415804</v>
      </c>
      <c r="DE28" s="626"/>
      <c r="DF28" s="626"/>
      <c r="DG28" s="626"/>
      <c r="DH28" s="626"/>
      <c r="DI28" s="626"/>
      <c r="DJ28" s="626"/>
      <c r="DK28" s="627"/>
      <c r="DL28" s="631">
        <v>415804</v>
      </c>
      <c r="DM28" s="626"/>
      <c r="DN28" s="626"/>
      <c r="DO28" s="626"/>
      <c r="DP28" s="626"/>
      <c r="DQ28" s="626"/>
      <c r="DR28" s="626"/>
      <c r="DS28" s="626"/>
      <c r="DT28" s="626"/>
      <c r="DU28" s="626"/>
      <c r="DV28" s="627"/>
      <c r="DW28" s="628">
        <v>19.100000000000001</v>
      </c>
      <c r="DX28" s="657"/>
      <c r="DY28" s="657"/>
      <c r="DZ28" s="657"/>
      <c r="EA28" s="657"/>
      <c r="EB28" s="657"/>
      <c r="EC28" s="659"/>
    </row>
    <row r="29" spans="2:133" ht="11.25" customHeight="1">
      <c r="B29" s="620" t="s">
        <v>302</v>
      </c>
      <c r="C29" s="621"/>
      <c r="D29" s="621"/>
      <c r="E29" s="621"/>
      <c r="F29" s="621"/>
      <c r="G29" s="621"/>
      <c r="H29" s="621"/>
      <c r="I29" s="621"/>
      <c r="J29" s="621"/>
      <c r="K29" s="621"/>
      <c r="L29" s="621"/>
      <c r="M29" s="621"/>
      <c r="N29" s="621"/>
      <c r="O29" s="621"/>
      <c r="P29" s="621"/>
      <c r="Q29" s="622"/>
      <c r="R29" s="623">
        <v>234362</v>
      </c>
      <c r="S29" s="626"/>
      <c r="T29" s="626"/>
      <c r="U29" s="626"/>
      <c r="V29" s="626"/>
      <c r="W29" s="626"/>
      <c r="X29" s="626"/>
      <c r="Y29" s="627"/>
      <c r="Z29" s="685">
        <v>5.9</v>
      </c>
      <c r="AA29" s="685"/>
      <c r="AB29" s="685"/>
      <c r="AC29" s="685"/>
      <c r="AD29" s="686" t="s">
        <v>231</v>
      </c>
      <c r="AE29" s="686"/>
      <c r="AF29" s="686"/>
      <c r="AG29" s="686"/>
      <c r="AH29" s="686"/>
      <c r="AI29" s="686"/>
      <c r="AJ29" s="686"/>
      <c r="AK29" s="686"/>
      <c r="AL29" s="628" t="s">
        <v>231</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70</v>
      </c>
      <c r="CG29" s="664"/>
      <c r="CH29" s="664"/>
      <c r="CI29" s="664"/>
      <c r="CJ29" s="664"/>
      <c r="CK29" s="664"/>
      <c r="CL29" s="664"/>
      <c r="CM29" s="664"/>
      <c r="CN29" s="664"/>
      <c r="CO29" s="664"/>
      <c r="CP29" s="664"/>
      <c r="CQ29" s="665"/>
      <c r="CR29" s="623">
        <v>416983</v>
      </c>
      <c r="CS29" s="624"/>
      <c r="CT29" s="624"/>
      <c r="CU29" s="624"/>
      <c r="CV29" s="624"/>
      <c r="CW29" s="624"/>
      <c r="CX29" s="624"/>
      <c r="CY29" s="625"/>
      <c r="CZ29" s="628">
        <v>11</v>
      </c>
      <c r="DA29" s="657"/>
      <c r="DB29" s="657"/>
      <c r="DC29" s="658"/>
      <c r="DD29" s="631">
        <v>415783</v>
      </c>
      <c r="DE29" s="624"/>
      <c r="DF29" s="624"/>
      <c r="DG29" s="624"/>
      <c r="DH29" s="624"/>
      <c r="DI29" s="624"/>
      <c r="DJ29" s="624"/>
      <c r="DK29" s="625"/>
      <c r="DL29" s="631">
        <v>415783</v>
      </c>
      <c r="DM29" s="624"/>
      <c r="DN29" s="624"/>
      <c r="DO29" s="624"/>
      <c r="DP29" s="624"/>
      <c r="DQ29" s="624"/>
      <c r="DR29" s="624"/>
      <c r="DS29" s="624"/>
      <c r="DT29" s="624"/>
      <c r="DU29" s="624"/>
      <c r="DV29" s="625"/>
      <c r="DW29" s="628">
        <v>19.100000000000001</v>
      </c>
      <c r="DX29" s="657"/>
      <c r="DY29" s="657"/>
      <c r="DZ29" s="657"/>
      <c r="EA29" s="657"/>
      <c r="EB29" s="657"/>
      <c r="EC29" s="659"/>
    </row>
    <row r="30" spans="2:133" ht="11.25" customHeight="1">
      <c r="B30" s="620" t="s">
        <v>306</v>
      </c>
      <c r="C30" s="621"/>
      <c r="D30" s="621"/>
      <c r="E30" s="621"/>
      <c r="F30" s="621"/>
      <c r="G30" s="621"/>
      <c r="H30" s="621"/>
      <c r="I30" s="621"/>
      <c r="J30" s="621"/>
      <c r="K30" s="621"/>
      <c r="L30" s="621"/>
      <c r="M30" s="621"/>
      <c r="N30" s="621"/>
      <c r="O30" s="621"/>
      <c r="P30" s="621"/>
      <c r="Q30" s="622"/>
      <c r="R30" s="623">
        <v>8764</v>
      </c>
      <c r="S30" s="626"/>
      <c r="T30" s="626"/>
      <c r="U30" s="626"/>
      <c r="V30" s="626"/>
      <c r="W30" s="626"/>
      <c r="X30" s="626"/>
      <c r="Y30" s="627"/>
      <c r="Z30" s="685">
        <v>0.2</v>
      </c>
      <c r="AA30" s="685"/>
      <c r="AB30" s="685"/>
      <c r="AC30" s="685"/>
      <c r="AD30" s="686">
        <v>370</v>
      </c>
      <c r="AE30" s="686"/>
      <c r="AF30" s="686"/>
      <c r="AG30" s="686"/>
      <c r="AH30" s="686"/>
      <c r="AI30" s="686"/>
      <c r="AJ30" s="686"/>
      <c r="AK30" s="686"/>
      <c r="AL30" s="628">
        <v>0</v>
      </c>
      <c r="AM30" s="629"/>
      <c r="AN30" s="629"/>
      <c r="AO30" s="687"/>
      <c r="AP30" s="713" t="s">
        <v>307</v>
      </c>
      <c r="AQ30" s="714"/>
      <c r="AR30" s="714"/>
      <c r="AS30" s="714"/>
      <c r="AT30" s="719" t="s">
        <v>308</v>
      </c>
      <c r="AU30" s="230"/>
      <c r="AV30" s="230"/>
      <c r="AW30" s="230"/>
      <c r="AX30" s="722" t="s">
        <v>186</v>
      </c>
      <c r="AY30" s="723"/>
      <c r="AZ30" s="723"/>
      <c r="BA30" s="723"/>
      <c r="BB30" s="723"/>
      <c r="BC30" s="723"/>
      <c r="BD30" s="723"/>
      <c r="BE30" s="723"/>
      <c r="BF30" s="724"/>
      <c r="BG30" s="703">
        <v>98.8</v>
      </c>
      <c r="BH30" s="704"/>
      <c r="BI30" s="704"/>
      <c r="BJ30" s="704"/>
      <c r="BK30" s="704"/>
      <c r="BL30" s="704"/>
      <c r="BM30" s="705">
        <v>92.1</v>
      </c>
      <c r="BN30" s="704"/>
      <c r="BO30" s="704"/>
      <c r="BP30" s="704"/>
      <c r="BQ30" s="706"/>
      <c r="BR30" s="703">
        <v>97.9</v>
      </c>
      <c r="BS30" s="704"/>
      <c r="BT30" s="704"/>
      <c r="BU30" s="704"/>
      <c r="BV30" s="704"/>
      <c r="BW30" s="704"/>
      <c r="BX30" s="705">
        <v>92</v>
      </c>
      <c r="BY30" s="704"/>
      <c r="BZ30" s="704"/>
      <c r="CA30" s="704"/>
      <c r="CB30" s="706"/>
      <c r="CD30" s="709"/>
      <c r="CE30" s="710"/>
      <c r="CF30" s="667" t="s">
        <v>309</v>
      </c>
      <c r="CG30" s="664"/>
      <c r="CH30" s="664"/>
      <c r="CI30" s="664"/>
      <c r="CJ30" s="664"/>
      <c r="CK30" s="664"/>
      <c r="CL30" s="664"/>
      <c r="CM30" s="664"/>
      <c r="CN30" s="664"/>
      <c r="CO30" s="664"/>
      <c r="CP30" s="664"/>
      <c r="CQ30" s="665"/>
      <c r="CR30" s="623">
        <v>399020</v>
      </c>
      <c r="CS30" s="626"/>
      <c r="CT30" s="626"/>
      <c r="CU30" s="626"/>
      <c r="CV30" s="626"/>
      <c r="CW30" s="626"/>
      <c r="CX30" s="626"/>
      <c r="CY30" s="627"/>
      <c r="CZ30" s="628">
        <v>10.5</v>
      </c>
      <c r="DA30" s="657"/>
      <c r="DB30" s="657"/>
      <c r="DC30" s="658"/>
      <c r="DD30" s="631">
        <v>397820</v>
      </c>
      <c r="DE30" s="626"/>
      <c r="DF30" s="626"/>
      <c r="DG30" s="626"/>
      <c r="DH30" s="626"/>
      <c r="DI30" s="626"/>
      <c r="DJ30" s="626"/>
      <c r="DK30" s="627"/>
      <c r="DL30" s="631">
        <v>397820</v>
      </c>
      <c r="DM30" s="626"/>
      <c r="DN30" s="626"/>
      <c r="DO30" s="626"/>
      <c r="DP30" s="626"/>
      <c r="DQ30" s="626"/>
      <c r="DR30" s="626"/>
      <c r="DS30" s="626"/>
      <c r="DT30" s="626"/>
      <c r="DU30" s="626"/>
      <c r="DV30" s="627"/>
      <c r="DW30" s="628">
        <v>18.3</v>
      </c>
      <c r="DX30" s="657"/>
      <c r="DY30" s="657"/>
      <c r="DZ30" s="657"/>
      <c r="EA30" s="657"/>
      <c r="EB30" s="657"/>
      <c r="EC30" s="659"/>
    </row>
    <row r="31" spans="2:133" ht="11.25" customHeight="1">
      <c r="B31" s="620" t="s">
        <v>310</v>
      </c>
      <c r="C31" s="621"/>
      <c r="D31" s="621"/>
      <c r="E31" s="621"/>
      <c r="F31" s="621"/>
      <c r="G31" s="621"/>
      <c r="H31" s="621"/>
      <c r="I31" s="621"/>
      <c r="J31" s="621"/>
      <c r="K31" s="621"/>
      <c r="L31" s="621"/>
      <c r="M31" s="621"/>
      <c r="N31" s="621"/>
      <c r="O31" s="621"/>
      <c r="P31" s="621"/>
      <c r="Q31" s="622"/>
      <c r="R31" s="623">
        <v>20926</v>
      </c>
      <c r="S31" s="626"/>
      <c r="T31" s="626"/>
      <c r="U31" s="626"/>
      <c r="V31" s="626"/>
      <c r="W31" s="626"/>
      <c r="X31" s="626"/>
      <c r="Y31" s="627"/>
      <c r="Z31" s="685">
        <v>0.5</v>
      </c>
      <c r="AA31" s="685"/>
      <c r="AB31" s="685"/>
      <c r="AC31" s="685"/>
      <c r="AD31" s="686" t="s">
        <v>277</v>
      </c>
      <c r="AE31" s="686"/>
      <c r="AF31" s="686"/>
      <c r="AG31" s="686"/>
      <c r="AH31" s="686"/>
      <c r="AI31" s="686"/>
      <c r="AJ31" s="686"/>
      <c r="AK31" s="686"/>
      <c r="AL31" s="628" t="s">
        <v>277</v>
      </c>
      <c r="AM31" s="629"/>
      <c r="AN31" s="629"/>
      <c r="AO31" s="687"/>
      <c r="AP31" s="715"/>
      <c r="AQ31" s="716"/>
      <c r="AR31" s="716"/>
      <c r="AS31" s="716"/>
      <c r="AT31" s="720"/>
      <c r="AU31" s="229" t="s">
        <v>311</v>
      </c>
      <c r="AV31" s="229"/>
      <c r="AW31" s="229"/>
      <c r="AX31" s="620" t="s">
        <v>312</v>
      </c>
      <c r="AY31" s="621"/>
      <c r="AZ31" s="621"/>
      <c r="BA31" s="621"/>
      <c r="BB31" s="621"/>
      <c r="BC31" s="621"/>
      <c r="BD31" s="621"/>
      <c r="BE31" s="621"/>
      <c r="BF31" s="622"/>
      <c r="BG31" s="701">
        <v>98.9</v>
      </c>
      <c r="BH31" s="624"/>
      <c r="BI31" s="624"/>
      <c r="BJ31" s="624"/>
      <c r="BK31" s="624"/>
      <c r="BL31" s="624"/>
      <c r="BM31" s="629">
        <v>94.5</v>
      </c>
      <c r="BN31" s="702"/>
      <c r="BO31" s="702"/>
      <c r="BP31" s="702"/>
      <c r="BQ31" s="663"/>
      <c r="BR31" s="701">
        <v>98.3</v>
      </c>
      <c r="BS31" s="624"/>
      <c r="BT31" s="624"/>
      <c r="BU31" s="624"/>
      <c r="BV31" s="624"/>
      <c r="BW31" s="624"/>
      <c r="BX31" s="629">
        <v>93.9</v>
      </c>
      <c r="BY31" s="702"/>
      <c r="BZ31" s="702"/>
      <c r="CA31" s="702"/>
      <c r="CB31" s="663"/>
      <c r="CD31" s="709"/>
      <c r="CE31" s="710"/>
      <c r="CF31" s="667" t="s">
        <v>313</v>
      </c>
      <c r="CG31" s="664"/>
      <c r="CH31" s="664"/>
      <c r="CI31" s="664"/>
      <c r="CJ31" s="664"/>
      <c r="CK31" s="664"/>
      <c r="CL31" s="664"/>
      <c r="CM31" s="664"/>
      <c r="CN31" s="664"/>
      <c r="CO31" s="664"/>
      <c r="CP31" s="664"/>
      <c r="CQ31" s="665"/>
      <c r="CR31" s="623">
        <v>17963</v>
      </c>
      <c r="CS31" s="624"/>
      <c r="CT31" s="624"/>
      <c r="CU31" s="624"/>
      <c r="CV31" s="624"/>
      <c r="CW31" s="624"/>
      <c r="CX31" s="624"/>
      <c r="CY31" s="625"/>
      <c r="CZ31" s="628">
        <v>0.5</v>
      </c>
      <c r="DA31" s="657"/>
      <c r="DB31" s="657"/>
      <c r="DC31" s="658"/>
      <c r="DD31" s="631">
        <v>17963</v>
      </c>
      <c r="DE31" s="624"/>
      <c r="DF31" s="624"/>
      <c r="DG31" s="624"/>
      <c r="DH31" s="624"/>
      <c r="DI31" s="624"/>
      <c r="DJ31" s="624"/>
      <c r="DK31" s="625"/>
      <c r="DL31" s="631">
        <v>17963</v>
      </c>
      <c r="DM31" s="624"/>
      <c r="DN31" s="624"/>
      <c r="DO31" s="624"/>
      <c r="DP31" s="624"/>
      <c r="DQ31" s="624"/>
      <c r="DR31" s="624"/>
      <c r="DS31" s="624"/>
      <c r="DT31" s="624"/>
      <c r="DU31" s="624"/>
      <c r="DV31" s="625"/>
      <c r="DW31" s="628">
        <v>0.8</v>
      </c>
      <c r="DX31" s="657"/>
      <c r="DY31" s="657"/>
      <c r="DZ31" s="657"/>
      <c r="EA31" s="657"/>
      <c r="EB31" s="657"/>
      <c r="EC31" s="659"/>
    </row>
    <row r="32" spans="2:133" ht="11.25" customHeight="1">
      <c r="B32" s="620" t="s">
        <v>314</v>
      </c>
      <c r="C32" s="621"/>
      <c r="D32" s="621"/>
      <c r="E32" s="621"/>
      <c r="F32" s="621"/>
      <c r="G32" s="621"/>
      <c r="H32" s="621"/>
      <c r="I32" s="621"/>
      <c r="J32" s="621"/>
      <c r="K32" s="621"/>
      <c r="L32" s="621"/>
      <c r="M32" s="621"/>
      <c r="N32" s="621"/>
      <c r="O32" s="621"/>
      <c r="P32" s="621"/>
      <c r="Q32" s="622"/>
      <c r="R32" s="623">
        <v>186837</v>
      </c>
      <c r="S32" s="626"/>
      <c r="T32" s="626"/>
      <c r="U32" s="626"/>
      <c r="V32" s="626"/>
      <c r="W32" s="626"/>
      <c r="X32" s="626"/>
      <c r="Y32" s="627"/>
      <c r="Z32" s="685">
        <v>4.7</v>
      </c>
      <c r="AA32" s="685"/>
      <c r="AB32" s="685"/>
      <c r="AC32" s="685"/>
      <c r="AD32" s="686" t="s">
        <v>129</v>
      </c>
      <c r="AE32" s="686"/>
      <c r="AF32" s="686"/>
      <c r="AG32" s="686"/>
      <c r="AH32" s="686"/>
      <c r="AI32" s="686"/>
      <c r="AJ32" s="686"/>
      <c r="AK32" s="686"/>
      <c r="AL32" s="628" t="s">
        <v>173</v>
      </c>
      <c r="AM32" s="629"/>
      <c r="AN32" s="629"/>
      <c r="AO32" s="687"/>
      <c r="AP32" s="717"/>
      <c r="AQ32" s="718"/>
      <c r="AR32" s="718"/>
      <c r="AS32" s="718"/>
      <c r="AT32" s="721"/>
      <c r="AU32" s="231"/>
      <c r="AV32" s="231"/>
      <c r="AW32" s="231"/>
      <c r="AX32" s="635" t="s">
        <v>315</v>
      </c>
      <c r="AY32" s="636"/>
      <c r="AZ32" s="636"/>
      <c r="BA32" s="636"/>
      <c r="BB32" s="636"/>
      <c r="BC32" s="636"/>
      <c r="BD32" s="636"/>
      <c r="BE32" s="636"/>
      <c r="BF32" s="637"/>
      <c r="BG32" s="700">
        <v>98.6</v>
      </c>
      <c r="BH32" s="639"/>
      <c r="BI32" s="639"/>
      <c r="BJ32" s="639"/>
      <c r="BK32" s="639"/>
      <c r="BL32" s="639"/>
      <c r="BM32" s="683">
        <v>88.7</v>
      </c>
      <c r="BN32" s="639"/>
      <c r="BO32" s="639"/>
      <c r="BP32" s="639"/>
      <c r="BQ32" s="676"/>
      <c r="BR32" s="700">
        <v>97.1</v>
      </c>
      <c r="BS32" s="639"/>
      <c r="BT32" s="639"/>
      <c r="BU32" s="639"/>
      <c r="BV32" s="639"/>
      <c r="BW32" s="639"/>
      <c r="BX32" s="683">
        <v>88.8</v>
      </c>
      <c r="BY32" s="639"/>
      <c r="BZ32" s="639"/>
      <c r="CA32" s="639"/>
      <c r="CB32" s="676"/>
      <c r="CD32" s="711"/>
      <c r="CE32" s="712"/>
      <c r="CF32" s="667" t="s">
        <v>316</v>
      </c>
      <c r="CG32" s="664"/>
      <c r="CH32" s="664"/>
      <c r="CI32" s="664"/>
      <c r="CJ32" s="664"/>
      <c r="CK32" s="664"/>
      <c r="CL32" s="664"/>
      <c r="CM32" s="664"/>
      <c r="CN32" s="664"/>
      <c r="CO32" s="664"/>
      <c r="CP32" s="664"/>
      <c r="CQ32" s="665"/>
      <c r="CR32" s="623">
        <v>21</v>
      </c>
      <c r="CS32" s="626"/>
      <c r="CT32" s="626"/>
      <c r="CU32" s="626"/>
      <c r="CV32" s="626"/>
      <c r="CW32" s="626"/>
      <c r="CX32" s="626"/>
      <c r="CY32" s="627"/>
      <c r="CZ32" s="628">
        <v>0</v>
      </c>
      <c r="DA32" s="657"/>
      <c r="DB32" s="657"/>
      <c r="DC32" s="658"/>
      <c r="DD32" s="631">
        <v>21</v>
      </c>
      <c r="DE32" s="626"/>
      <c r="DF32" s="626"/>
      <c r="DG32" s="626"/>
      <c r="DH32" s="626"/>
      <c r="DI32" s="626"/>
      <c r="DJ32" s="626"/>
      <c r="DK32" s="627"/>
      <c r="DL32" s="631">
        <v>21</v>
      </c>
      <c r="DM32" s="626"/>
      <c r="DN32" s="626"/>
      <c r="DO32" s="626"/>
      <c r="DP32" s="626"/>
      <c r="DQ32" s="626"/>
      <c r="DR32" s="626"/>
      <c r="DS32" s="626"/>
      <c r="DT32" s="626"/>
      <c r="DU32" s="626"/>
      <c r="DV32" s="627"/>
      <c r="DW32" s="628">
        <v>0</v>
      </c>
      <c r="DX32" s="657"/>
      <c r="DY32" s="657"/>
      <c r="DZ32" s="657"/>
      <c r="EA32" s="657"/>
      <c r="EB32" s="657"/>
      <c r="EC32" s="659"/>
    </row>
    <row r="33" spans="2:133" ht="11.25" customHeight="1">
      <c r="B33" s="620" t="s">
        <v>317</v>
      </c>
      <c r="C33" s="621"/>
      <c r="D33" s="621"/>
      <c r="E33" s="621"/>
      <c r="F33" s="621"/>
      <c r="G33" s="621"/>
      <c r="H33" s="621"/>
      <c r="I33" s="621"/>
      <c r="J33" s="621"/>
      <c r="K33" s="621"/>
      <c r="L33" s="621"/>
      <c r="M33" s="621"/>
      <c r="N33" s="621"/>
      <c r="O33" s="621"/>
      <c r="P33" s="621"/>
      <c r="Q33" s="622"/>
      <c r="R33" s="623">
        <v>126924</v>
      </c>
      <c r="S33" s="626"/>
      <c r="T33" s="626"/>
      <c r="U33" s="626"/>
      <c r="V33" s="626"/>
      <c r="W33" s="626"/>
      <c r="X33" s="626"/>
      <c r="Y33" s="627"/>
      <c r="Z33" s="685">
        <v>3.2</v>
      </c>
      <c r="AA33" s="685"/>
      <c r="AB33" s="685"/>
      <c r="AC33" s="685"/>
      <c r="AD33" s="686" t="s">
        <v>129</v>
      </c>
      <c r="AE33" s="686"/>
      <c r="AF33" s="686"/>
      <c r="AG33" s="686"/>
      <c r="AH33" s="686"/>
      <c r="AI33" s="686"/>
      <c r="AJ33" s="686"/>
      <c r="AK33" s="686"/>
      <c r="AL33" s="628" t="s">
        <v>231</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3">
        <v>1737369</v>
      </c>
      <c r="CS33" s="624"/>
      <c r="CT33" s="624"/>
      <c r="CU33" s="624"/>
      <c r="CV33" s="624"/>
      <c r="CW33" s="624"/>
      <c r="CX33" s="624"/>
      <c r="CY33" s="625"/>
      <c r="CZ33" s="628">
        <v>45.7</v>
      </c>
      <c r="DA33" s="657"/>
      <c r="DB33" s="657"/>
      <c r="DC33" s="658"/>
      <c r="DD33" s="631">
        <v>1294600</v>
      </c>
      <c r="DE33" s="624"/>
      <c r="DF33" s="624"/>
      <c r="DG33" s="624"/>
      <c r="DH33" s="624"/>
      <c r="DI33" s="624"/>
      <c r="DJ33" s="624"/>
      <c r="DK33" s="625"/>
      <c r="DL33" s="631">
        <v>792170</v>
      </c>
      <c r="DM33" s="624"/>
      <c r="DN33" s="624"/>
      <c r="DO33" s="624"/>
      <c r="DP33" s="624"/>
      <c r="DQ33" s="624"/>
      <c r="DR33" s="624"/>
      <c r="DS33" s="624"/>
      <c r="DT33" s="624"/>
      <c r="DU33" s="624"/>
      <c r="DV33" s="625"/>
      <c r="DW33" s="628">
        <v>36.4</v>
      </c>
      <c r="DX33" s="657"/>
      <c r="DY33" s="657"/>
      <c r="DZ33" s="657"/>
      <c r="EA33" s="657"/>
      <c r="EB33" s="657"/>
      <c r="EC33" s="659"/>
    </row>
    <row r="34" spans="2:133" ht="11.25" customHeight="1">
      <c r="B34" s="620" t="s">
        <v>319</v>
      </c>
      <c r="C34" s="621"/>
      <c r="D34" s="621"/>
      <c r="E34" s="621"/>
      <c r="F34" s="621"/>
      <c r="G34" s="621"/>
      <c r="H34" s="621"/>
      <c r="I34" s="621"/>
      <c r="J34" s="621"/>
      <c r="K34" s="621"/>
      <c r="L34" s="621"/>
      <c r="M34" s="621"/>
      <c r="N34" s="621"/>
      <c r="O34" s="621"/>
      <c r="P34" s="621"/>
      <c r="Q34" s="622"/>
      <c r="R34" s="623">
        <v>87987</v>
      </c>
      <c r="S34" s="626"/>
      <c r="T34" s="626"/>
      <c r="U34" s="626"/>
      <c r="V34" s="626"/>
      <c r="W34" s="626"/>
      <c r="X34" s="626"/>
      <c r="Y34" s="627"/>
      <c r="Z34" s="685">
        <v>2.2000000000000002</v>
      </c>
      <c r="AA34" s="685"/>
      <c r="AB34" s="685"/>
      <c r="AC34" s="685"/>
      <c r="AD34" s="686">
        <v>14</v>
      </c>
      <c r="AE34" s="686"/>
      <c r="AF34" s="686"/>
      <c r="AG34" s="686"/>
      <c r="AH34" s="686"/>
      <c r="AI34" s="686"/>
      <c r="AJ34" s="686"/>
      <c r="AK34" s="686"/>
      <c r="AL34" s="628">
        <v>0</v>
      </c>
      <c r="AM34" s="629"/>
      <c r="AN34" s="629"/>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3">
        <v>610530</v>
      </c>
      <c r="CS34" s="626"/>
      <c r="CT34" s="626"/>
      <c r="CU34" s="626"/>
      <c r="CV34" s="626"/>
      <c r="CW34" s="626"/>
      <c r="CX34" s="626"/>
      <c r="CY34" s="627"/>
      <c r="CZ34" s="628">
        <v>16.100000000000001</v>
      </c>
      <c r="DA34" s="657"/>
      <c r="DB34" s="657"/>
      <c r="DC34" s="658"/>
      <c r="DD34" s="631">
        <v>426547</v>
      </c>
      <c r="DE34" s="626"/>
      <c r="DF34" s="626"/>
      <c r="DG34" s="626"/>
      <c r="DH34" s="626"/>
      <c r="DI34" s="626"/>
      <c r="DJ34" s="626"/>
      <c r="DK34" s="627"/>
      <c r="DL34" s="631">
        <v>322211</v>
      </c>
      <c r="DM34" s="626"/>
      <c r="DN34" s="626"/>
      <c r="DO34" s="626"/>
      <c r="DP34" s="626"/>
      <c r="DQ34" s="626"/>
      <c r="DR34" s="626"/>
      <c r="DS34" s="626"/>
      <c r="DT34" s="626"/>
      <c r="DU34" s="626"/>
      <c r="DV34" s="627"/>
      <c r="DW34" s="628">
        <v>14.8</v>
      </c>
      <c r="DX34" s="657"/>
      <c r="DY34" s="657"/>
      <c r="DZ34" s="657"/>
      <c r="EA34" s="657"/>
      <c r="EB34" s="657"/>
      <c r="EC34" s="659"/>
    </row>
    <row r="35" spans="2:133" ht="11.25" customHeight="1">
      <c r="B35" s="620" t="s">
        <v>323</v>
      </c>
      <c r="C35" s="621"/>
      <c r="D35" s="621"/>
      <c r="E35" s="621"/>
      <c r="F35" s="621"/>
      <c r="G35" s="621"/>
      <c r="H35" s="621"/>
      <c r="I35" s="621"/>
      <c r="J35" s="621"/>
      <c r="K35" s="621"/>
      <c r="L35" s="621"/>
      <c r="M35" s="621"/>
      <c r="N35" s="621"/>
      <c r="O35" s="621"/>
      <c r="P35" s="621"/>
      <c r="Q35" s="622"/>
      <c r="R35" s="623">
        <v>449500</v>
      </c>
      <c r="S35" s="626"/>
      <c r="T35" s="626"/>
      <c r="U35" s="626"/>
      <c r="V35" s="626"/>
      <c r="W35" s="626"/>
      <c r="X35" s="626"/>
      <c r="Y35" s="627"/>
      <c r="Z35" s="685">
        <v>11.4</v>
      </c>
      <c r="AA35" s="685"/>
      <c r="AB35" s="685"/>
      <c r="AC35" s="685"/>
      <c r="AD35" s="686" t="s">
        <v>129</v>
      </c>
      <c r="AE35" s="686"/>
      <c r="AF35" s="686"/>
      <c r="AG35" s="686"/>
      <c r="AH35" s="686"/>
      <c r="AI35" s="686"/>
      <c r="AJ35" s="686"/>
      <c r="AK35" s="686"/>
      <c r="AL35" s="628" t="s">
        <v>173</v>
      </c>
      <c r="AM35" s="629"/>
      <c r="AN35" s="629"/>
      <c r="AO35" s="687"/>
      <c r="AP35" s="234"/>
      <c r="AQ35" s="691" t="s">
        <v>324</v>
      </c>
      <c r="AR35" s="692"/>
      <c r="AS35" s="692"/>
      <c r="AT35" s="692"/>
      <c r="AU35" s="692"/>
      <c r="AV35" s="692"/>
      <c r="AW35" s="692"/>
      <c r="AX35" s="692"/>
      <c r="AY35" s="693"/>
      <c r="AZ35" s="688">
        <v>325911</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19117</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3">
        <v>230075</v>
      </c>
      <c r="CS35" s="624"/>
      <c r="CT35" s="624"/>
      <c r="CU35" s="624"/>
      <c r="CV35" s="624"/>
      <c r="CW35" s="624"/>
      <c r="CX35" s="624"/>
      <c r="CY35" s="625"/>
      <c r="CZ35" s="628">
        <v>6.1</v>
      </c>
      <c r="DA35" s="657"/>
      <c r="DB35" s="657"/>
      <c r="DC35" s="658"/>
      <c r="DD35" s="631">
        <v>216310</v>
      </c>
      <c r="DE35" s="624"/>
      <c r="DF35" s="624"/>
      <c r="DG35" s="624"/>
      <c r="DH35" s="624"/>
      <c r="DI35" s="624"/>
      <c r="DJ35" s="624"/>
      <c r="DK35" s="625"/>
      <c r="DL35" s="631">
        <v>68206</v>
      </c>
      <c r="DM35" s="624"/>
      <c r="DN35" s="624"/>
      <c r="DO35" s="624"/>
      <c r="DP35" s="624"/>
      <c r="DQ35" s="624"/>
      <c r="DR35" s="624"/>
      <c r="DS35" s="624"/>
      <c r="DT35" s="624"/>
      <c r="DU35" s="624"/>
      <c r="DV35" s="625"/>
      <c r="DW35" s="628">
        <v>3.1</v>
      </c>
      <c r="DX35" s="657"/>
      <c r="DY35" s="657"/>
      <c r="DZ35" s="657"/>
      <c r="EA35" s="657"/>
      <c r="EB35" s="657"/>
      <c r="EC35" s="659"/>
    </row>
    <row r="36" spans="2:133" ht="11.25" customHeight="1">
      <c r="B36" s="620" t="s">
        <v>327</v>
      </c>
      <c r="C36" s="621"/>
      <c r="D36" s="621"/>
      <c r="E36" s="621"/>
      <c r="F36" s="621"/>
      <c r="G36" s="621"/>
      <c r="H36" s="621"/>
      <c r="I36" s="621"/>
      <c r="J36" s="621"/>
      <c r="K36" s="621"/>
      <c r="L36" s="621"/>
      <c r="M36" s="621"/>
      <c r="N36" s="621"/>
      <c r="O36" s="621"/>
      <c r="P36" s="621"/>
      <c r="Q36" s="622"/>
      <c r="R36" s="623" t="s">
        <v>129</v>
      </c>
      <c r="S36" s="626"/>
      <c r="T36" s="626"/>
      <c r="U36" s="626"/>
      <c r="V36" s="626"/>
      <c r="W36" s="626"/>
      <c r="X36" s="626"/>
      <c r="Y36" s="627"/>
      <c r="Z36" s="685" t="s">
        <v>129</v>
      </c>
      <c r="AA36" s="685"/>
      <c r="AB36" s="685"/>
      <c r="AC36" s="685"/>
      <c r="AD36" s="686" t="s">
        <v>231</v>
      </c>
      <c r="AE36" s="686"/>
      <c r="AF36" s="686"/>
      <c r="AG36" s="686"/>
      <c r="AH36" s="686"/>
      <c r="AI36" s="686"/>
      <c r="AJ36" s="686"/>
      <c r="AK36" s="686"/>
      <c r="AL36" s="628" t="s">
        <v>129</v>
      </c>
      <c r="AM36" s="629"/>
      <c r="AN36" s="629"/>
      <c r="AO36" s="687"/>
      <c r="AQ36" s="660" t="s">
        <v>328</v>
      </c>
      <c r="AR36" s="661"/>
      <c r="AS36" s="661"/>
      <c r="AT36" s="661"/>
      <c r="AU36" s="661"/>
      <c r="AV36" s="661"/>
      <c r="AW36" s="661"/>
      <c r="AX36" s="661"/>
      <c r="AY36" s="662"/>
      <c r="AZ36" s="623">
        <v>120556</v>
      </c>
      <c r="BA36" s="626"/>
      <c r="BB36" s="626"/>
      <c r="BC36" s="626"/>
      <c r="BD36" s="624"/>
      <c r="BE36" s="624"/>
      <c r="BF36" s="663"/>
      <c r="BG36" s="667" t="s">
        <v>329</v>
      </c>
      <c r="BH36" s="664"/>
      <c r="BI36" s="664"/>
      <c r="BJ36" s="664"/>
      <c r="BK36" s="664"/>
      <c r="BL36" s="664"/>
      <c r="BM36" s="664"/>
      <c r="BN36" s="664"/>
      <c r="BO36" s="664"/>
      <c r="BP36" s="664"/>
      <c r="BQ36" s="664"/>
      <c r="BR36" s="664"/>
      <c r="BS36" s="664"/>
      <c r="BT36" s="664"/>
      <c r="BU36" s="665"/>
      <c r="BV36" s="623">
        <v>19117</v>
      </c>
      <c r="BW36" s="626"/>
      <c r="BX36" s="626"/>
      <c r="BY36" s="626"/>
      <c r="BZ36" s="626"/>
      <c r="CA36" s="626"/>
      <c r="CB36" s="666"/>
      <c r="CD36" s="667" t="s">
        <v>330</v>
      </c>
      <c r="CE36" s="664"/>
      <c r="CF36" s="664"/>
      <c r="CG36" s="664"/>
      <c r="CH36" s="664"/>
      <c r="CI36" s="664"/>
      <c r="CJ36" s="664"/>
      <c r="CK36" s="664"/>
      <c r="CL36" s="664"/>
      <c r="CM36" s="664"/>
      <c r="CN36" s="664"/>
      <c r="CO36" s="664"/>
      <c r="CP36" s="664"/>
      <c r="CQ36" s="665"/>
      <c r="CR36" s="623">
        <v>431005</v>
      </c>
      <c r="CS36" s="626"/>
      <c r="CT36" s="626"/>
      <c r="CU36" s="626"/>
      <c r="CV36" s="626"/>
      <c r="CW36" s="626"/>
      <c r="CX36" s="626"/>
      <c r="CY36" s="627"/>
      <c r="CZ36" s="628">
        <v>11.3</v>
      </c>
      <c r="DA36" s="657"/>
      <c r="DB36" s="657"/>
      <c r="DC36" s="658"/>
      <c r="DD36" s="631">
        <v>236603</v>
      </c>
      <c r="DE36" s="626"/>
      <c r="DF36" s="626"/>
      <c r="DG36" s="626"/>
      <c r="DH36" s="626"/>
      <c r="DI36" s="626"/>
      <c r="DJ36" s="626"/>
      <c r="DK36" s="627"/>
      <c r="DL36" s="631">
        <v>179270</v>
      </c>
      <c r="DM36" s="626"/>
      <c r="DN36" s="626"/>
      <c r="DO36" s="626"/>
      <c r="DP36" s="626"/>
      <c r="DQ36" s="626"/>
      <c r="DR36" s="626"/>
      <c r="DS36" s="626"/>
      <c r="DT36" s="626"/>
      <c r="DU36" s="626"/>
      <c r="DV36" s="627"/>
      <c r="DW36" s="628">
        <v>8.1999999999999993</v>
      </c>
      <c r="DX36" s="657"/>
      <c r="DY36" s="657"/>
      <c r="DZ36" s="657"/>
      <c r="EA36" s="657"/>
      <c r="EB36" s="657"/>
      <c r="EC36" s="659"/>
    </row>
    <row r="37" spans="2:133" ht="11.25" customHeight="1">
      <c r="B37" s="620" t="s">
        <v>331</v>
      </c>
      <c r="C37" s="621"/>
      <c r="D37" s="621"/>
      <c r="E37" s="621"/>
      <c r="F37" s="621"/>
      <c r="G37" s="621"/>
      <c r="H37" s="621"/>
      <c r="I37" s="621"/>
      <c r="J37" s="621"/>
      <c r="K37" s="621"/>
      <c r="L37" s="621"/>
      <c r="M37" s="621"/>
      <c r="N37" s="621"/>
      <c r="O37" s="621"/>
      <c r="P37" s="621"/>
      <c r="Q37" s="622"/>
      <c r="R37" s="623">
        <v>80100</v>
      </c>
      <c r="S37" s="626"/>
      <c r="T37" s="626"/>
      <c r="U37" s="626"/>
      <c r="V37" s="626"/>
      <c r="W37" s="626"/>
      <c r="X37" s="626"/>
      <c r="Y37" s="627"/>
      <c r="Z37" s="685">
        <v>2</v>
      </c>
      <c r="AA37" s="685"/>
      <c r="AB37" s="685"/>
      <c r="AC37" s="685"/>
      <c r="AD37" s="686" t="s">
        <v>231</v>
      </c>
      <c r="AE37" s="686"/>
      <c r="AF37" s="686"/>
      <c r="AG37" s="686"/>
      <c r="AH37" s="686"/>
      <c r="AI37" s="686"/>
      <c r="AJ37" s="686"/>
      <c r="AK37" s="686"/>
      <c r="AL37" s="628" t="s">
        <v>129</v>
      </c>
      <c r="AM37" s="629"/>
      <c r="AN37" s="629"/>
      <c r="AO37" s="687"/>
      <c r="AQ37" s="660" t="s">
        <v>332</v>
      </c>
      <c r="AR37" s="661"/>
      <c r="AS37" s="661"/>
      <c r="AT37" s="661"/>
      <c r="AU37" s="661"/>
      <c r="AV37" s="661"/>
      <c r="AW37" s="661"/>
      <c r="AX37" s="661"/>
      <c r="AY37" s="662"/>
      <c r="AZ37" s="623">
        <v>64300</v>
      </c>
      <c r="BA37" s="626"/>
      <c r="BB37" s="626"/>
      <c r="BC37" s="626"/>
      <c r="BD37" s="624"/>
      <c r="BE37" s="624"/>
      <c r="BF37" s="663"/>
      <c r="BG37" s="667" t="s">
        <v>333</v>
      </c>
      <c r="BH37" s="664"/>
      <c r="BI37" s="664"/>
      <c r="BJ37" s="664"/>
      <c r="BK37" s="664"/>
      <c r="BL37" s="664"/>
      <c r="BM37" s="664"/>
      <c r="BN37" s="664"/>
      <c r="BO37" s="664"/>
      <c r="BP37" s="664"/>
      <c r="BQ37" s="664"/>
      <c r="BR37" s="664"/>
      <c r="BS37" s="664"/>
      <c r="BT37" s="664"/>
      <c r="BU37" s="665"/>
      <c r="BV37" s="623">
        <v>436</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3">
        <v>148463</v>
      </c>
      <c r="CS37" s="624"/>
      <c r="CT37" s="624"/>
      <c r="CU37" s="624"/>
      <c r="CV37" s="624"/>
      <c r="CW37" s="624"/>
      <c r="CX37" s="624"/>
      <c r="CY37" s="625"/>
      <c r="CZ37" s="628">
        <v>3.9</v>
      </c>
      <c r="DA37" s="657"/>
      <c r="DB37" s="657"/>
      <c r="DC37" s="658"/>
      <c r="DD37" s="631">
        <v>137268</v>
      </c>
      <c r="DE37" s="624"/>
      <c r="DF37" s="624"/>
      <c r="DG37" s="624"/>
      <c r="DH37" s="624"/>
      <c r="DI37" s="624"/>
      <c r="DJ37" s="624"/>
      <c r="DK37" s="625"/>
      <c r="DL37" s="631">
        <v>123008</v>
      </c>
      <c r="DM37" s="624"/>
      <c r="DN37" s="624"/>
      <c r="DO37" s="624"/>
      <c r="DP37" s="624"/>
      <c r="DQ37" s="624"/>
      <c r="DR37" s="624"/>
      <c r="DS37" s="624"/>
      <c r="DT37" s="624"/>
      <c r="DU37" s="624"/>
      <c r="DV37" s="625"/>
      <c r="DW37" s="628">
        <v>5.7</v>
      </c>
      <c r="DX37" s="657"/>
      <c r="DY37" s="657"/>
      <c r="DZ37" s="657"/>
      <c r="EA37" s="657"/>
      <c r="EB37" s="657"/>
      <c r="EC37" s="659"/>
    </row>
    <row r="38" spans="2:133" ht="11.25" customHeight="1">
      <c r="B38" s="635" t="s">
        <v>335</v>
      </c>
      <c r="C38" s="636"/>
      <c r="D38" s="636"/>
      <c r="E38" s="636"/>
      <c r="F38" s="636"/>
      <c r="G38" s="636"/>
      <c r="H38" s="636"/>
      <c r="I38" s="636"/>
      <c r="J38" s="636"/>
      <c r="K38" s="636"/>
      <c r="L38" s="636"/>
      <c r="M38" s="636"/>
      <c r="N38" s="636"/>
      <c r="O38" s="636"/>
      <c r="P38" s="636"/>
      <c r="Q38" s="637"/>
      <c r="R38" s="638">
        <v>3942549</v>
      </c>
      <c r="S38" s="675"/>
      <c r="T38" s="675"/>
      <c r="U38" s="675"/>
      <c r="V38" s="675"/>
      <c r="W38" s="675"/>
      <c r="X38" s="675"/>
      <c r="Y38" s="680"/>
      <c r="Z38" s="681">
        <v>100</v>
      </c>
      <c r="AA38" s="681"/>
      <c r="AB38" s="681"/>
      <c r="AC38" s="681"/>
      <c r="AD38" s="682">
        <v>2094911</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3" t="s">
        <v>129</v>
      </c>
      <c r="BA38" s="626"/>
      <c r="BB38" s="626"/>
      <c r="BC38" s="626"/>
      <c r="BD38" s="624"/>
      <c r="BE38" s="624"/>
      <c r="BF38" s="663"/>
      <c r="BG38" s="667" t="s">
        <v>337</v>
      </c>
      <c r="BH38" s="664"/>
      <c r="BI38" s="664"/>
      <c r="BJ38" s="664"/>
      <c r="BK38" s="664"/>
      <c r="BL38" s="664"/>
      <c r="BM38" s="664"/>
      <c r="BN38" s="664"/>
      <c r="BO38" s="664"/>
      <c r="BP38" s="664"/>
      <c r="BQ38" s="664"/>
      <c r="BR38" s="664"/>
      <c r="BS38" s="664"/>
      <c r="BT38" s="664"/>
      <c r="BU38" s="665"/>
      <c r="BV38" s="623">
        <v>763</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3">
        <v>325911</v>
      </c>
      <c r="CS38" s="626"/>
      <c r="CT38" s="626"/>
      <c r="CU38" s="626"/>
      <c r="CV38" s="626"/>
      <c r="CW38" s="626"/>
      <c r="CX38" s="626"/>
      <c r="CY38" s="627"/>
      <c r="CZ38" s="628">
        <v>8.6</v>
      </c>
      <c r="DA38" s="657"/>
      <c r="DB38" s="657"/>
      <c r="DC38" s="658"/>
      <c r="DD38" s="631">
        <v>300884</v>
      </c>
      <c r="DE38" s="626"/>
      <c r="DF38" s="626"/>
      <c r="DG38" s="626"/>
      <c r="DH38" s="626"/>
      <c r="DI38" s="626"/>
      <c r="DJ38" s="626"/>
      <c r="DK38" s="627"/>
      <c r="DL38" s="631">
        <v>222483</v>
      </c>
      <c r="DM38" s="626"/>
      <c r="DN38" s="626"/>
      <c r="DO38" s="626"/>
      <c r="DP38" s="626"/>
      <c r="DQ38" s="626"/>
      <c r="DR38" s="626"/>
      <c r="DS38" s="626"/>
      <c r="DT38" s="626"/>
      <c r="DU38" s="626"/>
      <c r="DV38" s="627"/>
      <c r="DW38" s="628">
        <v>10.199999999999999</v>
      </c>
      <c r="DX38" s="657"/>
      <c r="DY38" s="657"/>
      <c r="DZ38" s="657"/>
      <c r="EA38" s="657"/>
      <c r="EB38" s="657"/>
      <c r="EC38" s="659"/>
    </row>
    <row r="39" spans="2:133" ht="11.25" customHeight="1">
      <c r="AQ39" s="660" t="s">
        <v>339</v>
      </c>
      <c r="AR39" s="661"/>
      <c r="AS39" s="661"/>
      <c r="AT39" s="661"/>
      <c r="AU39" s="661"/>
      <c r="AV39" s="661"/>
      <c r="AW39" s="661"/>
      <c r="AX39" s="661"/>
      <c r="AY39" s="662"/>
      <c r="AZ39" s="623" t="s">
        <v>129</v>
      </c>
      <c r="BA39" s="626"/>
      <c r="BB39" s="626"/>
      <c r="BC39" s="626"/>
      <c r="BD39" s="624"/>
      <c r="BE39" s="624"/>
      <c r="BF39" s="663"/>
      <c r="BG39" s="668" t="s">
        <v>340</v>
      </c>
      <c r="BH39" s="669"/>
      <c r="BI39" s="669"/>
      <c r="BJ39" s="669"/>
      <c r="BK39" s="669"/>
      <c r="BL39" s="235"/>
      <c r="BM39" s="664" t="s">
        <v>341</v>
      </c>
      <c r="BN39" s="664"/>
      <c r="BO39" s="664"/>
      <c r="BP39" s="664"/>
      <c r="BQ39" s="664"/>
      <c r="BR39" s="664"/>
      <c r="BS39" s="664"/>
      <c r="BT39" s="664"/>
      <c r="BU39" s="665"/>
      <c r="BV39" s="623">
        <v>133</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3">
        <v>114848</v>
      </c>
      <c r="CS39" s="624"/>
      <c r="CT39" s="624"/>
      <c r="CU39" s="624"/>
      <c r="CV39" s="624"/>
      <c r="CW39" s="624"/>
      <c r="CX39" s="624"/>
      <c r="CY39" s="625"/>
      <c r="CZ39" s="628">
        <v>3</v>
      </c>
      <c r="DA39" s="657"/>
      <c r="DB39" s="657"/>
      <c r="DC39" s="658"/>
      <c r="DD39" s="631">
        <v>114256</v>
      </c>
      <c r="DE39" s="624"/>
      <c r="DF39" s="624"/>
      <c r="DG39" s="624"/>
      <c r="DH39" s="624"/>
      <c r="DI39" s="624"/>
      <c r="DJ39" s="624"/>
      <c r="DK39" s="625"/>
      <c r="DL39" s="631" t="s">
        <v>173</v>
      </c>
      <c r="DM39" s="624"/>
      <c r="DN39" s="624"/>
      <c r="DO39" s="624"/>
      <c r="DP39" s="624"/>
      <c r="DQ39" s="624"/>
      <c r="DR39" s="624"/>
      <c r="DS39" s="624"/>
      <c r="DT39" s="624"/>
      <c r="DU39" s="624"/>
      <c r="DV39" s="625"/>
      <c r="DW39" s="628" t="s">
        <v>129</v>
      </c>
      <c r="DX39" s="657"/>
      <c r="DY39" s="657"/>
      <c r="DZ39" s="657"/>
      <c r="EA39" s="657"/>
      <c r="EB39" s="657"/>
      <c r="EC39" s="659"/>
    </row>
    <row r="40" spans="2:133" ht="11.25" customHeight="1">
      <c r="AQ40" s="660" t="s">
        <v>343</v>
      </c>
      <c r="AR40" s="661"/>
      <c r="AS40" s="661"/>
      <c r="AT40" s="661"/>
      <c r="AU40" s="661"/>
      <c r="AV40" s="661"/>
      <c r="AW40" s="661"/>
      <c r="AX40" s="661"/>
      <c r="AY40" s="662"/>
      <c r="AZ40" s="623">
        <v>30159</v>
      </c>
      <c r="BA40" s="626"/>
      <c r="BB40" s="626"/>
      <c r="BC40" s="626"/>
      <c r="BD40" s="624"/>
      <c r="BE40" s="624"/>
      <c r="BF40" s="663"/>
      <c r="BG40" s="668"/>
      <c r="BH40" s="669"/>
      <c r="BI40" s="669"/>
      <c r="BJ40" s="669"/>
      <c r="BK40" s="669"/>
      <c r="BL40" s="235"/>
      <c r="BM40" s="664" t="s">
        <v>344</v>
      </c>
      <c r="BN40" s="664"/>
      <c r="BO40" s="664"/>
      <c r="BP40" s="664"/>
      <c r="BQ40" s="664"/>
      <c r="BR40" s="664"/>
      <c r="BS40" s="664"/>
      <c r="BT40" s="664"/>
      <c r="BU40" s="665"/>
      <c r="BV40" s="623" t="s">
        <v>129</v>
      </c>
      <c r="BW40" s="626"/>
      <c r="BX40" s="626"/>
      <c r="BY40" s="626"/>
      <c r="BZ40" s="626"/>
      <c r="CA40" s="626"/>
      <c r="CB40" s="666"/>
      <c r="CD40" s="667" t="s">
        <v>345</v>
      </c>
      <c r="CE40" s="664"/>
      <c r="CF40" s="664"/>
      <c r="CG40" s="664"/>
      <c r="CH40" s="664"/>
      <c r="CI40" s="664"/>
      <c r="CJ40" s="664"/>
      <c r="CK40" s="664"/>
      <c r="CL40" s="664"/>
      <c r="CM40" s="664"/>
      <c r="CN40" s="664"/>
      <c r="CO40" s="664"/>
      <c r="CP40" s="664"/>
      <c r="CQ40" s="665"/>
      <c r="CR40" s="623">
        <v>25000</v>
      </c>
      <c r="CS40" s="626"/>
      <c r="CT40" s="626"/>
      <c r="CU40" s="626"/>
      <c r="CV40" s="626"/>
      <c r="CW40" s="626"/>
      <c r="CX40" s="626"/>
      <c r="CY40" s="627"/>
      <c r="CZ40" s="628">
        <v>0.7</v>
      </c>
      <c r="DA40" s="657"/>
      <c r="DB40" s="657"/>
      <c r="DC40" s="658"/>
      <c r="DD40" s="631" t="s">
        <v>173</v>
      </c>
      <c r="DE40" s="626"/>
      <c r="DF40" s="626"/>
      <c r="DG40" s="626"/>
      <c r="DH40" s="626"/>
      <c r="DI40" s="626"/>
      <c r="DJ40" s="626"/>
      <c r="DK40" s="627"/>
      <c r="DL40" s="631" t="s">
        <v>129</v>
      </c>
      <c r="DM40" s="626"/>
      <c r="DN40" s="626"/>
      <c r="DO40" s="626"/>
      <c r="DP40" s="626"/>
      <c r="DQ40" s="626"/>
      <c r="DR40" s="626"/>
      <c r="DS40" s="626"/>
      <c r="DT40" s="626"/>
      <c r="DU40" s="626"/>
      <c r="DV40" s="627"/>
      <c r="DW40" s="628" t="s">
        <v>129</v>
      </c>
      <c r="DX40" s="657"/>
      <c r="DY40" s="657"/>
      <c r="DZ40" s="657"/>
      <c r="EA40" s="657"/>
      <c r="EB40" s="657"/>
      <c r="EC40" s="659"/>
    </row>
    <row r="41" spans="2:133" ht="11.25" customHeight="1">
      <c r="AQ41" s="672" t="s">
        <v>346</v>
      </c>
      <c r="AR41" s="673"/>
      <c r="AS41" s="673"/>
      <c r="AT41" s="673"/>
      <c r="AU41" s="673"/>
      <c r="AV41" s="673"/>
      <c r="AW41" s="673"/>
      <c r="AX41" s="673"/>
      <c r="AY41" s="674"/>
      <c r="AZ41" s="638">
        <v>110896</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350</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3" t="s">
        <v>173</v>
      </c>
      <c r="CS41" s="624"/>
      <c r="CT41" s="624"/>
      <c r="CU41" s="624"/>
      <c r="CV41" s="624"/>
      <c r="CW41" s="624"/>
      <c r="CX41" s="624"/>
      <c r="CY41" s="625"/>
      <c r="CZ41" s="628" t="s">
        <v>129</v>
      </c>
      <c r="DA41" s="657"/>
      <c r="DB41" s="657"/>
      <c r="DC41" s="658"/>
      <c r="DD41" s="631" t="s">
        <v>173</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350</v>
      </c>
      <c r="CE42" s="621"/>
      <c r="CF42" s="621"/>
      <c r="CG42" s="621"/>
      <c r="CH42" s="621"/>
      <c r="CI42" s="621"/>
      <c r="CJ42" s="621"/>
      <c r="CK42" s="621"/>
      <c r="CL42" s="621"/>
      <c r="CM42" s="621"/>
      <c r="CN42" s="621"/>
      <c r="CO42" s="621"/>
      <c r="CP42" s="621"/>
      <c r="CQ42" s="622"/>
      <c r="CR42" s="623">
        <v>680200</v>
      </c>
      <c r="CS42" s="626"/>
      <c r="CT42" s="626"/>
      <c r="CU42" s="626"/>
      <c r="CV42" s="626"/>
      <c r="CW42" s="626"/>
      <c r="CX42" s="626"/>
      <c r="CY42" s="627"/>
      <c r="CZ42" s="628">
        <v>17.899999999999999</v>
      </c>
      <c r="DA42" s="629"/>
      <c r="DB42" s="629"/>
      <c r="DC42" s="630"/>
      <c r="DD42" s="631">
        <v>204053</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352</v>
      </c>
      <c r="CE43" s="621"/>
      <c r="CF43" s="621"/>
      <c r="CG43" s="621"/>
      <c r="CH43" s="621"/>
      <c r="CI43" s="621"/>
      <c r="CJ43" s="621"/>
      <c r="CK43" s="621"/>
      <c r="CL43" s="621"/>
      <c r="CM43" s="621"/>
      <c r="CN43" s="621"/>
      <c r="CO43" s="621"/>
      <c r="CP43" s="621"/>
      <c r="CQ43" s="622"/>
      <c r="CR43" s="623">
        <v>18537</v>
      </c>
      <c r="CS43" s="624"/>
      <c r="CT43" s="624"/>
      <c r="CU43" s="624"/>
      <c r="CV43" s="624"/>
      <c r="CW43" s="624"/>
      <c r="CX43" s="624"/>
      <c r="CY43" s="625"/>
      <c r="CZ43" s="628">
        <v>0.5</v>
      </c>
      <c r="DA43" s="657"/>
      <c r="DB43" s="657"/>
      <c r="DC43" s="658"/>
      <c r="DD43" s="631">
        <v>18537</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353</v>
      </c>
      <c r="CD44" s="651" t="s">
        <v>305</v>
      </c>
      <c r="CE44" s="652"/>
      <c r="CF44" s="620" t="s">
        <v>354</v>
      </c>
      <c r="CG44" s="621"/>
      <c r="CH44" s="621"/>
      <c r="CI44" s="621"/>
      <c r="CJ44" s="621"/>
      <c r="CK44" s="621"/>
      <c r="CL44" s="621"/>
      <c r="CM44" s="621"/>
      <c r="CN44" s="621"/>
      <c r="CO44" s="621"/>
      <c r="CP44" s="621"/>
      <c r="CQ44" s="622"/>
      <c r="CR44" s="623">
        <v>526270</v>
      </c>
      <c r="CS44" s="626"/>
      <c r="CT44" s="626"/>
      <c r="CU44" s="626"/>
      <c r="CV44" s="626"/>
      <c r="CW44" s="626"/>
      <c r="CX44" s="626"/>
      <c r="CY44" s="627"/>
      <c r="CZ44" s="628">
        <v>13.8</v>
      </c>
      <c r="DA44" s="629"/>
      <c r="DB44" s="629"/>
      <c r="DC44" s="630"/>
      <c r="DD44" s="631">
        <v>87655</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355</v>
      </c>
      <c r="CG45" s="621"/>
      <c r="CH45" s="621"/>
      <c r="CI45" s="621"/>
      <c r="CJ45" s="621"/>
      <c r="CK45" s="621"/>
      <c r="CL45" s="621"/>
      <c r="CM45" s="621"/>
      <c r="CN45" s="621"/>
      <c r="CO45" s="621"/>
      <c r="CP45" s="621"/>
      <c r="CQ45" s="622"/>
      <c r="CR45" s="623">
        <v>146363</v>
      </c>
      <c r="CS45" s="624"/>
      <c r="CT45" s="624"/>
      <c r="CU45" s="624"/>
      <c r="CV45" s="624"/>
      <c r="CW45" s="624"/>
      <c r="CX45" s="624"/>
      <c r="CY45" s="625"/>
      <c r="CZ45" s="628">
        <v>3.8</v>
      </c>
      <c r="DA45" s="657"/>
      <c r="DB45" s="657"/>
      <c r="DC45" s="658"/>
      <c r="DD45" s="631">
        <v>6896</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356</v>
      </c>
      <c r="CG46" s="621"/>
      <c r="CH46" s="621"/>
      <c r="CI46" s="621"/>
      <c r="CJ46" s="621"/>
      <c r="CK46" s="621"/>
      <c r="CL46" s="621"/>
      <c r="CM46" s="621"/>
      <c r="CN46" s="621"/>
      <c r="CO46" s="621"/>
      <c r="CP46" s="621"/>
      <c r="CQ46" s="622"/>
      <c r="CR46" s="623">
        <v>346053</v>
      </c>
      <c r="CS46" s="626"/>
      <c r="CT46" s="626"/>
      <c r="CU46" s="626"/>
      <c r="CV46" s="626"/>
      <c r="CW46" s="626"/>
      <c r="CX46" s="626"/>
      <c r="CY46" s="627"/>
      <c r="CZ46" s="628">
        <v>9.1</v>
      </c>
      <c r="DA46" s="629"/>
      <c r="DB46" s="629"/>
      <c r="DC46" s="630"/>
      <c r="DD46" s="631">
        <v>72305</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357</v>
      </c>
      <c r="CG47" s="621"/>
      <c r="CH47" s="621"/>
      <c r="CI47" s="621"/>
      <c r="CJ47" s="621"/>
      <c r="CK47" s="621"/>
      <c r="CL47" s="621"/>
      <c r="CM47" s="621"/>
      <c r="CN47" s="621"/>
      <c r="CO47" s="621"/>
      <c r="CP47" s="621"/>
      <c r="CQ47" s="622"/>
      <c r="CR47" s="623">
        <v>153930</v>
      </c>
      <c r="CS47" s="624"/>
      <c r="CT47" s="624"/>
      <c r="CU47" s="624"/>
      <c r="CV47" s="624"/>
      <c r="CW47" s="624"/>
      <c r="CX47" s="624"/>
      <c r="CY47" s="625"/>
      <c r="CZ47" s="628">
        <v>4</v>
      </c>
      <c r="DA47" s="657"/>
      <c r="DB47" s="657"/>
      <c r="DC47" s="658"/>
      <c r="DD47" s="631">
        <v>116398</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358</v>
      </c>
      <c r="CG48" s="621"/>
      <c r="CH48" s="621"/>
      <c r="CI48" s="621"/>
      <c r="CJ48" s="621"/>
      <c r="CK48" s="621"/>
      <c r="CL48" s="621"/>
      <c r="CM48" s="621"/>
      <c r="CN48" s="621"/>
      <c r="CO48" s="621"/>
      <c r="CP48" s="621"/>
      <c r="CQ48" s="622"/>
      <c r="CR48" s="623" t="s">
        <v>129</v>
      </c>
      <c r="CS48" s="626"/>
      <c r="CT48" s="626"/>
      <c r="CU48" s="626"/>
      <c r="CV48" s="626"/>
      <c r="CW48" s="626"/>
      <c r="CX48" s="626"/>
      <c r="CY48" s="627"/>
      <c r="CZ48" s="628" t="s">
        <v>173</v>
      </c>
      <c r="DA48" s="629"/>
      <c r="DB48" s="629"/>
      <c r="DC48" s="630"/>
      <c r="DD48" s="631" t="s">
        <v>129</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359</v>
      </c>
      <c r="CE49" s="636"/>
      <c r="CF49" s="636"/>
      <c r="CG49" s="636"/>
      <c r="CH49" s="636"/>
      <c r="CI49" s="636"/>
      <c r="CJ49" s="636"/>
      <c r="CK49" s="636"/>
      <c r="CL49" s="636"/>
      <c r="CM49" s="636"/>
      <c r="CN49" s="636"/>
      <c r="CO49" s="636"/>
      <c r="CP49" s="636"/>
      <c r="CQ49" s="637"/>
      <c r="CR49" s="638">
        <v>3802244</v>
      </c>
      <c r="CS49" s="639"/>
      <c r="CT49" s="639"/>
      <c r="CU49" s="639"/>
      <c r="CV49" s="639"/>
      <c r="CW49" s="639"/>
      <c r="CX49" s="639"/>
      <c r="CY49" s="640"/>
      <c r="CZ49" s="641">
        <v>100</v>
      </c>
      <c r="DA49" s="642"/>
      <c r="DB49" s="642"/>
      <c r="DC49" s="643"/>
      <c r="DD49" s="644">
        <v>2586253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CJK0T0vLNH4zYXq7us38A5kDMmBXmwufBC0IP1qLrTax0kD7VxquSEHgisxYgiEOFaSXYV0XpySR7MrCw+pmkA==" saltValue="3qHidiYJ1fmDut45w8LW9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361</v>
      </c>
      <c r="DK2" s="1162"/>
      <c r="DL2" s="1162"/>
      <c r="DM2" s="1162"/>
      <c r="DN2" s="1162"/>
      <c r="DO2" s="1163"/>
      <c r="DP2" s="249"/>
      <c r="DQ2" s="1161" t="s">
        <v>362</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365</v>
      </c>
      <c r="B5" s="1047"/>
      <c r="C5" s="1047"/>
      <c r="D5" s="1047"/>
      <c r="E5" s="1047"/>
      <c r="F5" s="1047"/>
      <c r="G5" s="1047"/>
      <c r="H5" s="1047"/>
      <c r="I5" s="1047"/>
      <c r="J5" s="1047"/>
      <c r="K5" s="1047"/>
      <c r="L5" s="1047"/>
      <c r="M5" s="1047"/>
      <c r="N5" s="1047"/>
      <c r="O5" s="1047"/>
      <c r="P5" s="1048"/>
      <c r="Q5" s="1052" t="s">
        <v>366</v>
      </c>
      <c r="R5" s="1053"/>
      <c r="S5" s="1053"/>
      <c r="T5" s="1053"/>
      <c r="U5" s="1054"/>
      <c r="V5" s="1052" t="s">
        <v>367</v>
      </c>
      <c r="W5" s="1053"/>
      <c r="X5" s="1053"/>
      <c r="Y5" s="1053"/>
      <c r="Z5" s="1054"/>
      <c r="AA5" s="1052" t="s">
        <v>368</v>
      </c>
      <c r="AB5" s="1053"/>
      <c r="AC5" s="1053"/>
      <c r="AD5" s="1053"/>
      <c r="AE5" s="1053"/>
      <c r="AF5" s="1164" t="s">
        <v>369</v>
      </c>
      <c r="AG5" s="1053"/>
      <c r="AH5" s="1053"/>
      <c r="AI5" s="1053"/>
      <c r="AJ5" s="1068"/>
      <c r="AK5" s="1053" t="s">
        <v>370</v>
      </c>
      <c r="AL5" s="1053"/>
      <c r="AM5" s="1053"/>
      <c r="AN5" s="1053"/>
      <c r="AO5" s="1054"/>
      <c r="AP5" s="1052" t="s">
        <v>371</v>
      </c>
      <c r="AQ5" s="1053"/>
      <c r="AR5" s="1053"/>
      <c r="AS5" s="1053"/>
      <c r="AT5" s="1054"/>
      <c r="AU5" s="1052" t="s">
        <v>372</v>
      </c>
      <c r="AV5" s="1053"/>
      <c r="AW5" s="1053"/>
      <c r="AX5" s="1053"/>
      <c r="AY5" s="1068"/>
      <c r="AZ5" s="256"/>
      <c r="BA5" s="256"/>
      <c r="BB5" s="256"/>
      <c r="BC5" s="256"/>
      <c r="BD5" s="256"/>
      <c r="BE5" s="257"/>
      <c r="BF5" s="257"/>
      <c r="BG5" s="257"/>
      <c r="BH5" s="257"/>
      <c r="BI5" s="257"/>
      <c r="BJ5" s="257"/>
      <c r="BK5" s="257"/>
      <c r="BL5" s="257"/>
      <c r="BM5" s="257"/>
      <c r="BN5" s="257"/>
      <c r="BO5" s="257"/>
      <c r="BP5" s="257"/>
      <c r="BQ5" s="1046" t="s">
        <v>373</v>
      </c>
      <c r="BR5" s="1047"/>
      <c r="BS5" s="1047"/>
      <c r="BT5" s="1047"/>
      <c r="BU5" s="1047"/>
      <c r="BV5" s="1047"/>
      <c r="BW5" s="1047"/>
      <c r="BX5" s="1047"/>
      <c r="BY5" s="1047"/>
      <c r="BZ5" s="1047"/>
      <c r="CA5" s="1047"/>
      <c r="CB5" s="1047"/>
      <c r="CC5" s="1047"/>
      <c r="CD5" s="1047"/>
      <c r="CE5" s="1047"/>
      <c r="CF5" s="1047"/>
      <c r="CG5" s="1048"/>
      <c r="CH5" s="1052" t="s">
        <v>374</v>
      </c>
      <c r="CI5" s="1053"/>
      <c r="CJ5" s="1053"/>
      <c r="CK5" s="1053"/>
      <c r="CL5" s="1054"/>
      <c r="CM5" s="1052" t="s">
        <v>375</v>
      </c>
      <c r="CN5" s="1053"/>
      <c r="CO5" s="1053"/>
      <c r="CP5" s="1053"/>
      <c r="CQ5" s="1054"/>
      <c r="CR5" s="1052" t="s">
        <v>376</v>
      </c>
      <c r="CS5" s="1053"/>
      <c r="CT5" s="1053"/>
      <c r="CU5" s="1053"/>
      <c r="CV5" s="1054"/>
      <c r="CW5" s="1052" t="s">
        <v>377</v>
      </c>
      <c r="CX5" s="1053"/>
      <c r="CY5" s="1053"/>
      <c r="CZ5" s="1053"/>
      <c r="DA5" s="1054"/>
      <c r="DB5" s="1052" t="s">
        <v>378</v>
      </c>
      <c r="DC5" s="1053"/>
      <c r="DD5" s="1053"/>
      <c r="DE5" s="1053"/>
      <c r="DF5" s="1054"/>
      <c r="DG5" s="1149" t="s">
        <v>379</v>
      </c>
      <c r="DH5" s="1150"/>
      <c r="DI5" s="1150"/>
      <c r="DJ5" s="1150"/>
      <c r="DK5" s="1151"/>
      <c r="DL5" s="1149" t="s">
        <v>380</v>
      </c>
      <c r="DM5" s="1150"/>
      <c r="DN5" s="1150"/>
      <c r="DO5" s="1150"/>
      <c r="DP5" s="1151"/>
      <c r="DQ5" s="1052" t="s">
        <v>381</v>
      </c>
      <c r="DR5" s="1053"/>
      <c r="DS5" s="1053"/>
      <c r="DT5" s="1053"/>
      <c r="DU5" s="1054"/>
      <c r="DV5" s="1052" t="s">
        <v>372</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382</v>
      </c>
      <c r="C7" s="1102"/>
      <c r="D7" s="1102"/>
      <c r="E7" s="1102"/>
      <c r="F7" s="1102"/>
      <c r="G7" s="1102"/>
      <c r="H7" s="1102"/>
      <c r="I7" s="1102"/>
      <c r="J7" s="1102"/>
      <c r="K7" s="1102"/>
      <c r="L7" s="1102"/>
      <c r="M7" s="1102"/>
      <c r="N7" s="1102"/>
      <c r="O7" s="1102"/>
      <c r="P7" s="1103"/>
      <c r="Q7" s="1155">
        <v>3779</v>
      </c>
      <c r="R7" s="1156"/>
      <c r="S7" s="1156"/>
      <c r="T7" s="1156"/>
      <c r="U7" s="1156"/>
      <c r="V7" s="1156">
        <v>3646</v>
      </c>
      <c r="W7" s="1156"/>
      <c r="X7" s="1156"/>
      <c r="Y7" s="1156"/>
      <c r="Z7" s="1156"/>
      <c r="AA7" s="1156">
        <v>133</v>
      </c>
      <c r="AB7" s="1156"/>
      <c r="AC7" s="1156"/>
      <c r="AD7" s="1156"/>
      <c r="AE7" s="1157"/>
      <c r="AF7" s="1158">
        <v>62</v>
      </c>
      <c r="AG7" s="1159"/>
      <c r="AH7" s="1159"/>
      <c r="AI7" s="1159"/>
      <c r="AJ7" s="1160"/>
      <c r="AK7" s="1142">
        <v>187</v>
      </c>
      <c r="AL7" s="1143"/>
      <c r="AM7" s="1143"/>
      <c r="AN7" s="1143"/>
      <c r="AO7" s="1143"/>
      <c r="AP7" s="1143">
        <v>4454</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583</v>
      </c>
      <c r="BT7" s="1147"/>
      <c r="BU7" s="1147"/>
      <c r="BV7" s="1147"/>
      <c r="BW7" s="1147"/>
      <c r="BX7" s="1147"/>
      <c r="BY7" s="1147"/>
      <c r="BZ7" s="1147"/>
      <c r="CA7" s="1147"/>
      <c r="CB7" s="1147"/>
      <c r="CC7" s="1147"/>
      <c r="CD7" s="1147"/>
      <c r="CE7" s="1147"/>
      <c r="CF7" s="1147"/>
      <c r="CG7" s="1148"/>
      <c r="CH7" s="1139">
        <v>-6</v>
      </c>
      <c r="CI7" s="1140"/>
      <c r="CJ7" s="1140"/>
      <c r="CK7" s="1140"/>
      <c r="CL7" s="1141"/>
      <c r="CM7" s="1139">
        <v>8</v>
      </c>
      <c r="CN7" s="1140"/>
      <c r="CO7" s="1140"/>
      <c r="CP7" s="1140"/>
      <c r="CQ7" s="1141"/>
      <c r="CR7" s="1139">
        <v>13</v>
      </c>
      <c r="CS7" s="1140"/>
      <c r="CT7" s="1140"/>
      <c r="CU7" s="1140"/>
      <c r="CV7" s="1141"/>
      <c r="CW7" s="1139" t="s">
        <v>592</v>
      </c>
      <c r="CX7" s="1140"/>
      <c r="CY7" s="1140"/>
      <c r="CZ7" s="1140"/>
      <c r="DA7" s="1141"/>
      <c r="DB7" s="1139" t="s">
        <v>592</v>
      </c>
      <c r="DC7" s="1140"/>
      <c r="DD7" s="1140"/>
      <c r="DE7" s="1140"/>
      <c r="DF7" s="1141"/>
      <c r="DG7" s="1139" t="s">
        <v>592</v>
      </c>
      <c r="DH7" s="1140"/>
      <c r="DI7" s="1140"/>
      <c r="DJ7" s="1140"/>
      <c r="DK7" s="1141"/>
      <c r="DL7" s="1139" t="s">
        <v>592</v>
      </c>
      <c r="DM7" s="1140"/>
      <c r="DN7" s="1140"/>
      <c r="DO7" s="1140"/>
      <c r="DP7" s="1141"/>
      <c r="DQ7" s="1139" t="s">
        <v>592</v>
      </c>
      <c r="DR7" s="1140"/>
      <c r="DS7" s="1140"/>
      <c r="DT7" s="1140"/>
      <c r="DU7" s="1141"/>
      <c r="DV7" s="1166"/>
      <c r="DW7" s="1167"/>
      <c r="DX7" s="1167"/>
      <c r="DY7" s="1167"/>
      <c r="DZ7" s="1168"/>
      <c r="EA7" s="254"/>
    </row>
    <row r="8" spans="1:131" s="255" customFormat="1" ht="26.25" customHeight="1">
      <c r="A8" s="261">
        <v>2</v>
      </c>
      <c r="B8" s="1088" t="s">
        <v>383</v>
      </c>
      <c r="C8" s="1089"/>
      <c r="D8" s="1089"/>
      <c r="E8" s="1089"/>
      <c r="F8" s="1089"/>
      <c r="G8" s="1089"/>
      <c r="H8" s="1089"/>
      <c r="I8" s="1089"/>
      <c r="J8" s="1089"/>
      <c r="K8" s="1089"/>
      <c r="L8" s="1089"/>
      <c r="M8" s="1089"/>
      <c r="N8" s="1089"/>
      <c r="O8" s="1089"/>
      <c r="P8" s="1090"/>
      <c r="Q8" s="1094">
        <v>218</v>
      </c>
      <c r="R8" s="1095"/>
      <c r="S8" s="1095"/>
      <c r="T8" s="1095"/>
      <c r="U8" s="1095"/>
      <c r="V8" s="1095">
        <v>211</v>
      </c>
      <c r="W8" s="1095"/>
      <c r="X8" s="1095"/>
      <c r="Y8" s="1095"/>
      <c r="Z8" s="1095"/>
      <c r="AA8" s="1095">
        <v>7</v>
      </c>
      <c r="AB8" s="1095"/>
      <c r="AC8" s="1095"/>
      <c r="AD8" s="1095"/>
      <c r="AE8" s="1096"/>
      <c r="AF8" s="1070">
        <v>7</v>
      </c>
      <c r="AG8" s="1071"/>
      <c r="AH8" s="1071"/>
      <c r="AI8" s="1071"/>
      <c r="AJ8" s="1072"/>
      <c r="AK8" s="1137">
        <v>0</v>
      </c>
      <c r="AL8" s="1138"/>
      <c r="AM8" s="1138"/>
      <c r="AN8" s="1138"/>
      <c r="AO8" s="1138"/>
      <c r="AP8" s="1138">
        <v>65</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584</v>
      </c>
      <c r="BT8" s="1066"/>
      <c r="BU8" s="1066"/>
      <c r="BV8" s="1066"/>
      <c r="BW8" s="1066"/>
      <c r="BX8" s="1066"/>
      <c r="BY8" s="1066"/>
      <c r="BZ8" s="1066"/>
      <c r="CA8" s="1066"/>
      <c r="CB8" s="1066"/>
      <c r="CC8" s="1066"/>
      <c r="CD8" s="1066"/>
      <c r="CE8" s="1066"/>
      <c r="CF8" s="1066"/>
      <c r="CG8" s="1067"/>
      <c r="CH8" s="1040">
        <v>0</v>
      </c>
      <c r="CI8" s="1041"/>
      <c r="CJ8" s="1041"/>
      <c r="CK8" s="1041"/>
      <c r="CL8" s="1042"/>
      <c r="CM8" s="1040">
        <v>80</v>
      </c>
      <c r="CN8" s="1041"/>
      <c r="CO8" s="1041"/>
      <c r="CP8" s="1041"/>
      <c r="CQ8" s="1042"/>
      <c r="CR8" s="1040">
        <v>39</v>
      </c>
      <c r="CS8" s="1041"/>
      <c r="CT8" s="1041"/>
      <c r="CU8" s="1041"/>
      <c r="CV8" s="1042"/>
      <c r="CW8" s="1040" t="s">
        <v>592</v>
      </c>
      <c r="CX8" s="1041"/>
      <c r="CY8" s="1041"/>
      <c r="CZ8" s="1041"/>
      <c r="DA8" s="1042"/>
      <c r="DB8" s="1040">
        <v>25</v>
      </c>
      <c r="DC8" s="1041"/>
      <c r="DD8" s="1041"/>
      <c r="DE8" s="1041"/>
      <c r="DF8" s="1042"/>
      <c r="DG8" s="1040" t="s">
        <v>592</v>
      </c>
      <c r="DH8" s="1041"/>
      <c r="DI8" s="1041"/>
      <c r="DJ8" s="1041"/>
      <c r="DK8" s="1042"/>
      <c r="DL8" s="1040" t="s">
        <v>592</v>
      </c>
      <c r="DM8" s="1041"/>
      <c r="DN8" s="1041"/>
      <c r="DO8" s="1041"/>
      <c r="DP8" s="1042"/>
      <c r="DQ8" s="1040" t="s">
        <v>592</v>
      </c>
      <c r="DR8" s="1041"/>
      <c r="DS8" s="1041"/>
      <c r="DT8" s="1041"/>
      <c r="DU8" s="1042"/>
      <c r="DV8" s="1043"/>
      <c r="DW8" s="1044"/>
      <c r="DX8" s="1044"/>
      <c r="DY8" s="1044"/>
      <c r="DZ8" s="1045"/>
      <c r="EA8" s="254"/>
    </row>
    <row r="9" spans="1:131" s="255" customFormat="1" ht="26.25" customHeight="1">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384</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385</v>
      </c>
      <c r="B23" s="995" t="s">
        <v>386</v>
      </c>
      <c r="C23" s="996"/>
      <c r="D23" s="996"/>
      <c r="E23" s="996"/>
      <c r="F23" s="996"/>
      <c r="G23" s="996"/>
      <c r="H23" s="996"/>
      <c r="I23" s="996"/>
      <c r="J23" s="996"/>
      <c r="K23" s="996"/>
      <c r="L23" s="996"/>
      <c r="M23" s="996"/>
      <c r="N23" s="996"/>
      <c r="O23" s="996"/>
      <c r="P23" s="997"/>
      <c r="Q23" s="1119">
        <v>3943</v>
      </c>
      <c r="R23" s="1120"/>
      <c r="S23" s="1120"/>
      <c r="T23" s="1120"/>
      <c r="U23" s="1120"/>
      <c r="V23" s="1120">
        <v>3802</v>
      </c>
      <c r="W23" s="1120"/>
      <c r="X23" s="1120"/>
      <c r="Y23" s="1120"/>
      <c r="Z23" s="1120"/>
      <c r="AA23" s="1120">
        <v>140</v>
      </c>
      <c r="AB23" s="1120"/>
      <c r="AC23" s="1120"/>
      <c r="AD23" s="1120"/>
      <c r="AE23" s="1121"/>
      <c r="AF23" s="1122">
        <v>69</v>
      </c>
      <c r="AG23" s="1120"/>
      <c r="AH23" s="1120"/>
      <c r="AI23" s="1120"/>
      <c r="AJ23" s="1123"/>
      <c r="AK23" s="1124"/>
      <c r="AL23" s="1125"/>
      <c r="AM23" s="1125"/>
      <c r="AN23" s="1125"/>
      <c r="AO23" s="1125"/>
      <c r="AP23" s="1120">
        <v>4519</v>
      </c>
      <c r="AQ23" s="1120"/>
      <c r="AR23" s="1120"/>
      <c r="AS23" s="1120"/>
      <c r="AT23" s="1120"/>
      <c r="AU23" s="1126"/>
      <c r="AV23" s="1126"/>
      <c r="AW23" s="1126"/>
      <c r="AX23" s="1126"/>
      <c r="AY23" s="1127"/>
      <c r="AZ23" s="1116" t="s">
        <v>129</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387</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388</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365</v>
      </c>
      <c r="B26" s="1047"/>
      <c r="C26" s="1047"/>
      <c r="D26" s="1047"/>
      <c r="E26" s="1047"/>
      <c r="F26" s="1047"/>
      <c r="G26" s="1047"/>
      <c r="H26" s="1047"/>
      <c r="I26" s="1047"/>
      <c r="J26" s="1047"/>
      <c r="K26" s="1047"/>
      <c r="L26" s="1047"/>
      <c r="M26" s="1047"/>
      <c r="N26" s="1047"/>
      <c r="O26" s="1047"/>
      <c r="P26" s="1048"/>
      <c r="Q26" s="1052" t="s">
        <v>389</v>
      </c>
      <c r="R26" s="1053"/>
      <c r="S26" s="1053"/>
      <c r="T26" s="1053"/>
      <c r="U26" s="1054"/>
      <c r="V26" s="1052" t="s">
        <v>390</v>
      </c>
      <c r="W26" s="1053"/>
      <c r="X26" s="1053"/>
      <c r="Y26" s="1053"/>
      <c r="Z26" s="1054"/>
      <c r="AA26" s="1052" t="s">
        <v>391</v>
      </c>
      <c r="AB26" s="1053"/>
      <c r="AC26" s="1053"/>
      <c r="AD26" s="1053"/>
      <c r="AE26" s="1053"/>
      <c r="AF26" s="1110" t="s">
        <v>392</v>
      </c>
      <c r="AG26" s="1059"/>
      <c r="AH26" s="1059"/>
      <c r="AI26" s="1059"/>
      <c r="AJ26" s="1111"/>
      <c r="AK26" s="1053" t="s">
        <v>393</v>
      </c>
      <c r="AL26" s="1053"/>
      <c r="AM26" s="1053"/>
      <c r="AN26" s="1053"/>
      <c r="AO26" s="1054"/>
      <c r="AP26" s="1052" t="s">
        <v>394</v>
      </c>
      <c r="AQ26" s="1053"/>
      <c r="AR26" s="1053"/>
      <c r="AS26" s="1053"/>
      <c r="AT26" s="1054"/>
      <c r="AU26" s="1052" t="s">
        <v>395</v>
      </c>
      <c r="AV26" s="1053"/>
      <c r="AW26" s="1053"/>
      <c r="AX26" s="1053"/>
      <c r="AY26" s="1054"/>
      <c r="AZ26" s="1052" t="s">
        <v>396</v>
      </c>
      <c r="BA26" s="1053"/>
      <c r="BB26" s="1053"/>
      <c r="BC26" s="1053"/>
      <c r="BD26" s="1054"/>
      <c r="BE26" s="1052" t="s">
        <v>372</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397</v>
      </c>
      <c r="C28" s="1102"/>
      <c r="D28" s="1102"/>
      <c r="E28" s="1102"/>
      <c r="F28" s="1102"/>
      <c r="G28" s="1102"/>
      <c r="H28" s="1102"/>
      <c r="I28" s="1102"/>
      <c r="J28" s="1102"/>
      <c r="K28" s="1102"/>
      <c r="L28" s="1102"/>
      <c r="M28" s="1102"/>
      <c r="N28" s="1102"/>
      <c r="O28" s="1102"/>
      <c r="P28" s="1103"/>
      <c r="Q28" s="1104">
        <v>495</v>
      </c>
      <c r="R28" s="1105"/>
      <c r="S28" s="1105"/>
      <c r="T28" s="1105"/>
      <c r="U28" s="1105"/>
      <c r="V28" s="1105">
        <v>476</v>
      </c>
      <c r="W28" s="1105"/>
      <c r="X28" s="1105"/>
      <c r="Y28" s="1105"/>
      <c r="Z28" s="1105"/>
      <c r="AA28" s="1105">
        <v>19</v>
      </c>
      <c r="AB28" s="1105"/>
      <c r="AC28" s="1105"/>
      <c r="AD28" s="1105"/>
      <c r="AE28" s="1106"/>
      <c r="AF28" s="1107">
        <v>19</v>
      </c>
      <c r="AG28" s="1105"/>
      <c r="AH28" s="1105"/>
      <c r="AI28" s="1105"/>
      <c r="AJ28" s="1108"/>
      <c r="AK28" s="1109">
        <v>69</v>
      </c>
      <c r="AL28" s="1097"/>
      <c r="AM28" s="1097"/>
      <c r="AN28" s="1097"/>
      <c r="AO28" s="1097"/>
      <c r="AP28" s="1097" t="s">
        <v>591</v>
      </c>
      <c r="AQ28" s="1097"/>
      <c r="AR28" s="1097"/>
      <c r="AS28" s="1097"/>
      <c r="AT28" s="1097"/>
      <c r="AU28" s="1097" t="s">
        <v>591</v>
      </c>
      <c r="AV28" s="1097"/>
      <c r="AW28" s="1097"/>
      <c r="AX28" s="1097"/>
      <c r="AY28" s="1097"/>
      <c r="AZ28" s="1098" t="s">
        <v>591</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398</v>
      </c>
      <c r="C29" s="1089"/>
      <c r="D29" s="1089"/>
      <c r="E29" s="1089"/>
      <c r="F29" s="1089"/>
      <c r="G29" s="1089"/>
      <c r="H29" s="1089"/>
      <c r="I29" s="1089"/>
      <c r="J29" s="1089"/>
      <c r="K29" s="1089"/>
      <c r="L29" s="1089"/>
      <c r="M29" s="1089"/>
      <c r="N29" s="1089"/>
      <c r="O29" s="1089"/>
      <c r="P29" s="1090"/>
      <c r="Q29" s="1094">
        <v>465</v>
      </c>
      <c r="R29" s="1095"/>
      <c r="S29" s="1095"/>
      <c r="T29" s="1095"/>
      <c r="U29" s="1095"/>
      <c r="V29" s="1095">
        <v>459</v>
      </c>
      <c r="W29" s="1095"/>
      <c r="X29" s="1095"/>
      <c r="Y29" s="1095"/>
      <c r="Z29" s="1095"/>
      <c r="AA29" s="1095">
        <v>6</v>
      </c>
      <c r="AB29" s="1095"/>
      <c r="AC29" s="1095"/>
      <c r="AD29" s="1095"/>
      <c r="AE29" s="1096"/>
      <c r="AF29" s="1070">
        <v>6</v>
      </c>
      <c r="AG29" s="1071"/>
      <c r="AH29" s="1071"/>
      <c r="AI29" s="1071"/>
      <c r="AJ29" s="1072"/>
      <c r="AK29" s="1031">
        <v>60</v>
      </c>
      <c r="AL29" s="1022"/>
      <c r="AM29" s="1022"/>
      <c r="AN29" s="1022"/>
      <c r="AO29" s="1022"/>
      <c r="AP29" s="1022" t="s">
        <v>591</v>
      </c>
      <c r="AQ29" s="1022"/>
      <c r="AR29" s="1022"/>
      <c r="AS29" s="1022"/>
      <c r="AT29" s="1022"/>
      <c r="AU29" s="1022" t="s">
        <v>591</v>
      </c>
      <c r="AV29" s="1022"/>
      <c r="AW29" s="1022"/>
      <c r="AX29" s="1022"/>
      <c r="AY29" s="1022"/>
      <c r="AZ29" s="1093" t="s">
        <v>591</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399</v>
      </c>
      <c r="C30" s="1089"/>
      <c r="D30" s="1089"/>
      <c r="E30" s="1089"/>
      <c r="F30" s="1089"/>
      <c r="G30" s="1089"/>
      <c r="H30" s="1089"/>
      <c r="I30" s="1089"/>
      <c r="J30" s="1089"/>
      <c r="K30" s="1089"/>
      <c r="L30" s="1089"/>
      <c r="M30" s="1089"/>
      <c r="N30" s="1089"/>
      <c r="O30" s="1089"/>
      <c r="P30" s="1090"/>
      <c r="Q30" s="1094">
        <v>41</v>
      </c>
      <c r="R30" s="1095"/>
      <c r="S30" s="1095"/>
      <c r="T30" s="1095"/>
      <c r="U30" s="1095"/>
      <c r="V30" s="1095">
        <v>41</v>
      </c>
      <c r="W30" s="1095"/>
      <c r="X30" s="1095"/>
      <c r="Y30" s="1095"/>
      <c r="Z30" s="1095"/>
      <c r="AA30" s="1095">
        <v>0</v>
      </c>
      <c r="AB30" s="1095"/>
      <c r="AC30" s="1095"/>
      <c r="AD30" s="1095"/>
      <c r="AE30" s="1096"/>
      <c r="AF30" s="1070">
        <v>0</v>
      </c>
      <c r="AG30" s="1071"/>
      <c r="AH30" s="1071"/>
      <c r="AI30" s="1071"/>
      <c r="AJ30" s="1072"/>
      <c r="AK30" s="1031">
        <v>13</v>
      </c>
      <c r="AL30" s="1022"/>
      <c r="AM30" s="1022"/>
      <c r="AN30" s="1022"/>
      <c r="AO30" s="1022"/>
      <c r="AP30" s="1022" t="s">
        <v>591</v>
      </c>
      <c r="AQ30" s="1022"/>
      <c r="AR30" s="1022"/>
      <c r="AS30" s="1022"/>
      <c r="AT30" s="1022"/>
      <c r="AU30" s="1022" t="s">
        <v>591</v>
      </c>
      <c r="AV30" s="1022"/>
      <c r="AW30" s="1022"/>
      <c r="AX30" s="1022"/>
      <c r="AY30" s="1022"/>
      <c r="AZ30" s="1093" t="s">
        <v>591</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400</v>
      </c>
      <c r="C31" s="1089"/>
      <c r="D31" s="1089"/>
      <c r="E31" s="1089"/>
      <c r="F31" s="1089"/>
      <c r="G31" s="1089"/>
      <c r="H31" s="1089"/>
      <c r="I31" s="1089"/>
      <c r="J31" s="1089"/>
      <c r="K31" s="1089"/>
      <c r="L31" s="1089"/>
      <c r="M31" s="1089"/>
      <c r="N31" s="1089"/>
      <c r="O31" s="1089"/>
      <c r="P31" s="1090"/>
      <c r="Q31" s="1094">
        <v>201</v>
      </c>
      <c r="R31" s="1095"/>
      <c r="S31" s="1095"/>
      <c r="T31" s="1095"/>
      <c r="U31" s="1095"/>
      <c r="V31" s="1095">
        <v>200</v>
      </c>
      <c r="W31" s="1095"/>
      <c r="X31" s="1095"/>
      <c r="Y31" s="1095"/>
      <c r="Z31" s="1095"/>
      <c r="AA31" s="1095">
        <v>1</v>
      </c>
      <c r="AB31" s="1095"/>
      <c r="AC31" s="1095"/>
      <c r="AD31" s="1095"/>
      <c r="AE31" s="1096"/>
      <c r="AF31" s="1070">
        <v>1</v>
      </c>
      <c r="AG31" s="1071"/>
      <c r="AH31" s="1071"/>
      <c r="AI31" s="1071"/>
      <c r="AJ31" s="1072"/>
      <c r="AK31" s="1031">
        <v>64</v>
      </c>
      <c r="AL31" s="1022"/>
      <c r="AM31" s="1022"/>
      <c r="AN31" s="1022"/>
      <c r="AO31" s="1022"/>
      <c r="AP31" s="1022">
        <v>597</v>
      </c>
      <c r="AQ31" s="1022"/>
      <c r="AR31" s="1022"/>
      <c r="AS31" s="1022"/>
      <c r="AT31" s="1022"/>
      <c r="AU31" s="1022">
        <v>489</v>
      </c>
      <c r="AV31" s="1022"/>
      <c r="AW31" s="1022"/>
      <c r="AX31" s="1022"/>
      <c r="AY31" s="1022"/>
      <c r="AZ31" s="1093" t="s">
        <v>591</v>
      </c>
      <c r="BA31" s="1093"/>
      <c r="BB31" s="1093"/>
      <c r="BC31" s="1093"/>
      <c r="BD31" s="1093"/>
      <c r="BE31" s="1083" t="s">
        <v>401</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402</v>
      </c>
      <c r="C32" s="1089"/>
      <c r="D32" s="1089"/>
      <c r="E32" s="1089"/>
      <c r="F32" s="1089"/>
      <c r="G32" s="1089"/>
      <c r="H32" s="1089"/>
      <c r="I32" s="1089"/>
      <c r="J32" s="1089"/>
      <c r="K32" s="1089"/>
      <c r="L32" s="1089"/>
      <c r="M32" s="1089"/>
      <c r="N32" s="1089"/>
      <c r="O32" s="1089"/>
      <c r="P32" s="1090"/>
      <c r="Q32" s="1094">
        <v>174</v>
      </c>
      <c r="R32" s="1095"/>
      <c r="S32" s="1095"/>
      <c r="T32" s="1095"/>
      <c r="U32" s="1095"/>
      <c r="V32" s="1095">
        <v>173</v>
      </c>
      <c r="W32" s="1095"/>
      <c r="X32" s="1095"/>
      <c r="Y32" s="1095"/>
      <c r="Z32" s="1095"/>
      <c r="AA32" s="1095">
        <v>1</v>
      </c>
      <c r="AB32" s="1095"/>
      <c r="AC32" s="1095"/>
      <c r="AD32" s="1095"/>
      <c r="AE32" s="1096"/>
      <c r="AF32" s="1070">
        <v>1</v>
      </c>
      <c r="AG32" s="1071"/>
      <c r="AH32" s="1071"/>
      <c r="AI32" s="1071"/>
      <c r="AJ32" s="1072"/>
      <c r="AK32" s="1031">
        <v>109</v>
      </c>
      <c r="AL32" s="1022"/>
      <c r="AM32" s="1022"/>
      <c r="AN32" s="1022"/>
      <c r="AO32" s="1022"/>
      <c r="AP32" s="1022">
        <v>761</v>
      </c>
      <c r="AQ32" s="1022"/>
      <c r="AR32" s="1022"/>
      <c r="AS32" s="1022"/>
      <c r="AT32" s="1022"/>
      <c r="AU32" s="1022">
        <v>730</v>
      </c>
      <c r="AV32" s="1022"/>
      <c r="AW32" s="1022"/>
      <c r="AX32" s="1022"/>
      <c r="AY32" s="1022"/>
      <c r="AZ32" s="1093" t="s">
        <v>591</v>
      </c>
      <c r="BA32" s="1093"/>
      <c r="BB32" s="1093"/>
      <c r="BC32" s="1093"/>
      <c r="BD32" s="1093"/>
      <c r="BE32" s="1083" t="s">
        <v>401</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t="s">
        <v>403</v>
      </c>
      <c r="C33" s="1089"/>
      <c r="D33" s="1089"/>
      <c r="E33" s="1089"/>
      <c r="F33" s="1089"/>
      <c r="G33" s="1089"/>
      <c r="H33" s="1089"/>
      <c r="I33" s="1089"/>
      <c r="J33" s="1089"/>
      <c r="K33" s="1089"/>
      <c r="L33" s="1089"/>
      <c r="M33" s="1089"/>
      <c r="N33" s="1089"/>
      <c r="O33" s="1089"/>
      <c r="P33" s="1090"/>
      <c r="Q33" s="1094">
        <v>26</v>
      </c>
      <c r="R33" s="1095"/>
      <c r="S33" s="1095"/>
      <c r="T33" s="1095"/>
      <c r="U33" s="1095"/>
      <c r="V33" s="1095">
        <v>25</v>
      </c>
      <c r="W33" s="1095"/>
      <c r="X33" s="1095"/>
      <c r="Y33" s="1095"/>
      <c r="Z33" s="1095"/>
      <c r="AA33" s="1095">
        <v>0</v>
      </c>
      <c r="AB33" s="1095"/>
      <c r="AC33" s="1095"/>
      <c r="AD33" s="1095"/>
      <c r="AE33" s="1096"/>
      <c r="AF33" s="1070">
        <v>0</v>
      </c>
      <c r="AG33" s="1071"/>
      <c r="AH33" s="1071"/>
      <c r="AI33" s="1071"/>
      <c r="AJ33" s="1072"/>
      <c r="AK33" s="1031">
        <v>12</v>
      </c>
      <c r="AL33" s="1022"/>
      <c r="AM33" s="1022"/>
      <c r="AN33" s="1022"/>
      <c r="AO33" s="1022"/>
      <c r="AP33" s="1022">
        <v>35</v>
      </c>
      <c r="AQ33" s="1022"/>
      <c r="AR33" s="1022"/>
      <c r="AS33" s="1022"/>
      <c r="AT33" s="1022"/>
      <c r="AU33" s="1022">
        <v>35</v>
      </c>
      <c r="AV33" s="1022"/>
      <c r="AW33" s="1022"/>
      <c r="AX33" s="1022"/>
      <c r="AY33" s="1022"/>
      <c r="AZ33" s="1093" t="s">
        <v>591</v>
      </c>
      <c r="BA33" s="1093"/>
      <c r="BB33" s="1093"/>
      <c r="BC33" s="1093"/>
      <c r="BD33" s="1093"/>
      <c r="BE33" s="1083" t="s">
        <v>404</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t="s">
        <v>405</v>
      </c>
      <c r="C34" s="1089"/>
      <c r="D34" s="1089"/>
      <c r="E34" s="1089"/>
      <c r="F34" s="1089"/>
      <c r="G34" s="1089"/>
      <c r="H34" s="1089"/>
      <c r="I34" s="1089"/>
      <c r="J34" s="1089"/>
      <c r="K34" s="1089"/>
      <c r="L34" s="1089"/>
      <c r="M34" s="1089"/>
      <c r="N34" s="1089"/>
      <c r="O34" s="1089"/>
      <c r="P34" s="1090"/>
      <c r="Q34" s="1094">
        <v>38</v>
      </c>
      <c r="R34" s="1095"/>
      <c r="S34" s="1095"/>
      <c r="T34" s="1095"/>
      <c r="U34" s="1095"/>
      <c r="V34" s="1095">
        <v>38</v>
      </c>
      <c r="W34" s="1095"/>
      <c r="X34" s="1095"/>
      <c r="Y34" s="1095"/>
      <c r="Z34" s="1095"/>
      <c r="AA34" s="1095">
        <v>0</v>
      </c>
      <c r="AB34" s="1095"/>
      <c r="AC34" s="1095"/>
      <c r="AD34" s="1095"/>
      <c r="AE34" s="1096"/>
      <c r="AF34" s="1070">
        <v>0</v>
      </c>
      <c r="AG34" s="1071"/>
      <c r="AH34" s="1071"/>
      <c r="AI34" s="1071"/>
      <c r="AJ34" s="1072"/>
      <c r="AK34" s="1031" t="s">
        <v>595</v>
      </c>
      <c r="AL34" s="1022"/>
      <c r="AM34" s="1022"/>
      <c r="AN34" s="1022"/>
      <c r="AO34" s="1022"/>
      <c r="AP34" s="1022">
        <v>31</v>
      </c>
      <c r="AQ34" s="1022"/>
      <c r="AR34" s="1022"/>
      <c r="AS34" s="1022"/>
      <c r="AT34" s="1022"/>
      <c r="AU34" s="1022">
        <v>31</v>
      </c>
      <c r="AV34" s="1022"/>
      <c r="AW34" s="1022"/>
      <c r="AX34" s="1022"/>
      <c r="AY34" s="1022"/>
      <c r="AZ34" s="1093" t="s">
        <v>591</v>
      </c>
      <c r="BA34" s="1093"/>
      <c r="BB34" s="1093"/>
      <c r="BC34" s="1093"/>
      <c r="BD34" s="1093"/>
      <c r="BE34" s="1083" t="s">
        <v>401</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406</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385</v>
      </c>
      <c r="B63" s="995" t="s">
        <v>407</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27</v>
      </c>
      <c r="AG63" s="1010"/>
      <c r="AH63" s="1010"/>
      <c r="AI63" s="1010"/>
      <c r="AJ63" s="1081"/>
      <c r="AK63" s="1082"/>
      <c r="AL63" s="1014"/>
      <c r="AM63" s="1014"/>
      <c r="AN63" s="1014"/>
      <c r="AO63" s="1014"/>
      <c r="AP63" s="1010">
        <v>1424</v>
      </c>
      <c r="AQ63" s="1010"/>
      <c r="AR63" s="1010"/>
      <c r="AS63" s="1010"/>
      <c r="AT63" s="1010"/>
      <c r="AU63" s="1010">
        <v>1285</v>
      </c>
      <c r="AV63" s="1010"/>
      <c r="AW63" s="1010"/>
      <c r="AX63" s="1010"/>
      <c r="AY63" s="1010"/>
      <c r="AZ63" s="1076"/>
      <c r="BA63" s="1076"/>
      <c r="BB63" s="1076"/>
      <c r="BC63" s="1076"/>
      <c r="BD63" s="1076"/>
      <c r="BE63" s="1011"/>
      <c r="BF63" s="1011"/>
      <c r="BG63" s="1011"/>
      <c r="BH63" s="1011"/>
      <c r="BI63" s="1012"/>
      <c r="BJ63" s="1077" t="s">
        <v>129</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409</v>
      </c>
      <c r="B66" s="1047"/>
      <c r="C66" s="1047"/>
      <c r="D66" s="1047"/>
      <c r="E66" s="1047"/>
      <c r="F66" s="1047"/>
      <c r="G66" s="1047"/>
      <c r="H66" s="1047"/>
      <c r="I66" s="1047"/>
      <c r="J66" s="1047"/>
      <c r="K66" s="1047"/>
      <c r="L66" s="1047"/>
      <c r="M66" s="1047"/>
      <c r="N66" s="1047"/>
      <c r="O66" s="1047"/>
      <c r="P66" s="1048"/>
      <c r="Q66" s="1052" t="s">
        <v>410</v>
      </c>
      <c r="R66" s="1053"/>
      <c r="S66" s="1053"/>
      <c r="T66" s="1053"/>
      <c r="U66" s="1054"/>
      <c r="V66" s="1052" t="s">
        <v>390</v>
      </c>
      <c r="W66" s="1053"/>
      <c r="X66" s="1053"/>
      <c r="Y66" s="1053"/>
      <c r="Z66" s="1054"/>
      <c r="AA66" s="1052" t="s">
        <v>411</v>
      </c>
      <c r="AB66" s="1053"/>
      <c r="AC66" s="1053"/>
      <c r="AD66" s="1053"/>
      <c r="AE66" s="1054"/>
      <c r="AF66" s="1058" t="s">
        <v>412</v>
      </c>
      <c r="AG66" s="1059"/>
      <c r="AH66" s="1059"/>
      <c r="AI66" s="1059"/>
      <c r="AJ66" s="1060"/>
      <c r="AK66" s="1052" t="s">
        <v>413</v>
      </c>
      <c r="AL66" s="1047"/>
      <c r="AM66" s="1047"/>
      <c r="AN66" s="1047"/>
      <c r="AO66" s="1048"/>
      <c r="AP66" s="1052" t="s">
        <v>394</v>
      </c>
      <c r="AQ66" s="1053"/>
      <c r="AR66" s="1053"/>
      <c r="AS66" s="1053"/>
      <c r="AT66" s="1054"/>
      <c r="AU66" s="1052" t="s">
        <v>414</v>
      </c>
      <c r="AV66" s="1053"/>
      <c r="AW66" s="1053"/>
      <c r="AX66" s="1053"/>
      <c r="AY66" s="1054"/>
      <c r="AZ66" s="1052" t="s">
        <v>372</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576</v>
      </c>
      <c r="C68" s="1037"/>
      <c r="D68" s="1037"/>
      <c r="E68" s="1037"/>
      <c r="F68" s="1037"/>
      <c r="G68" s="1037"/>
      <c r="H68" s="1037"/>
      <c r="I68" s="1037"/>
      <c r="J68" s="1037"/>
      <c r="K68" s="1037"/>
      <c r="L68" s="1037"/>
      <c r="M68" s="1037"/>
      <c r="N68" s="1037"/>
      <c r="O68" s="1037"/>
      <c r="P68" s="1038"/>
      <c r="Q68" s="1039">
        <v>1072</v>
      </c>
      <c r="R68" s="1033"/>
      <c r="S68" s="1033"/>
      <c r="T68" s="1033"/>
      <c r="U68" s="1033"/>
      <c r="V68" s="1033">
        <v>1068</v>
      </c>
      <c r="W68" s="1033"/>
      <c r="X68" s="1033"/>
      <c r="Y68" s="1033"/>
      <c r="Z68" s="1033"/>
      <c r="AA68" s="1033">
        <v>4</v>
      </c>
      <c r="AB68" s="1033"/>
      <c r="AC68" s="1033"/>
      <c r="AD68" s="1033"/>
      <c r="AE68" s="1033"/>
      <c r="AF68" s="1033">
        <v>4</v>
      </c>
      <c r="AG68" s="1033"/>
      <c r="AH68" s="1033"/>
      <c r="AI68" s="1033"/>
      <c r="AJ68" s="1033"/>
      <c r="AK68" s="1033" t="s">
        <v>594</v>
      </c>
      <c r="AL68" s="1033"/>
      <c r="AM68" s="1033"/>
      <c r="AN68" s="1033"/>
      <c r="AO68" s="1033"/>
      <c r="AP68" s="1033" t="s">
        <v>510</v>
      </c>
      <c r="AQ68" s="1033"/>
      <c r="AR68" s="1033"/>
      <c r="AS68" s="1033"/>
      <c r="AT68" s="1033"/>
      <c r="AU68" s="1033" t="s">
        <v>510</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577</v>
      </c>
      <c r="C69" s="1026"/>
      <c r="D69" s="1026"/>
      <c r="E69" s="1026"/>
      <c r="F69" s="1026"/>
      <c r="G69" s="1026"/>
      <c r="H69" s="1026"/>
      <c r="I69" s="1026"/>
      <c r="J69" s="1026"/>
      <c r="K69" s="1026"/>
      <c r="L69" s="1026"/>
      <c r="M69" s="1026"/>
      <c r="N69" s="1026"/>
      <c r="O69" s="1026"/>
      <c r="P69" s="1027"/>
      <c r="Q69" s="1028">
        <v>83</v>
      </c>
      <c r="R69" s="1022"/>
      <c r="S69" s="1022"/>
      <c r="T69" s="1022"/>
      <c r="U69" s="1022"/>
      <c r="V69" s="1022">
        <v>70</v>
      </c>
      <c r="W69" s="1022"/>
      <c r="X69" s="1022"/>
      <c r="Y69" s="1022"/>
      <c r="Z69" s="1022"/>
      <c r="AA69" s="1022">
        <v>13</v>
      </c>
      <c r="AB69" s="1022"/>
      <c r="AC69" s="1022"/>
      <c r="AD69" s="1022"/>
      <c r="AE69" s="1022"/>
      <c r="AF69" s="1022">
        <v>13</v>
      </c>
      <c r="AG69" s="1022"/>
      <c r="AH69" s="1022"/>
      <c r="AI69" s="1022"/>
      <c r="AJ69" s="1022"/>
      <c r="AK69" s="1022" t="s">
        <v>593</v>
      </c>
      <c r="AL69" s="1022"/>
      <c r="AM69" s="1022"/>
      <c r="AN69" s="1022"/>
      <c r="AO69" s="1022"/>
      <c r="AP69" s="1022" t="s">
        <v>510</v>
      </c>
      <c r="AQ69" s="1022"/>
      <c r="AR69" s="1022"/>
      <c r="AS69" s="1022"/>
      <c r="AT69" s="1022"/>
      <c r="AU69" s="1022" t="s">
        <v>510</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578</v>
      </c>
      <c r="C70" s="1026"/>
      <c r="D70" s="1026"/>
      <c r="E70" s="1026"/>
      <c r="F70" s="1026"/>
      <c r="G70" s="1026"/>
      <c r="H70" s="1026"/>
      <c r="I70" s="1026"/>
      <c r="J70" s="1026"/>
      <c r="K70" s="1026"/>
      <c r="L70" s="1026"/>
      <c r="M70" s="1026"/>
      <c r="N70" s="1026"/>
      <c r="O70" s="1026"/>
      <c r="P70" s="1027"/>
      <c r="Q70" s="1028">
        <v>7334</v>
      </c>
      <c r="R70" s="1022"/>
      <c r="S70" s="1022"/>
      <c r="T70" s="1022"/>
      <c r="U70" s="1022"/>
      <c r="V70" s="1022">
        <v>6742</v>
      </c>
      <c r="W70" s="1022"/>
      <c r="X70" s="1022"/>
      <c r="Y70" s="1022"/>
      <c r="Z70" s="1022"/>
      <c r="AA70" s="1022">
        <v>592</v>
      </c>
      <c r="AB70" s="1022"/>
      <c r="AC70" s="1022"/>
      <c r="AD70" s="1022"/>
      <c r="AE70" s="1022"/>
      <c r="AF70" s="1022">
        <v>592</v>
      </c>
      <c r="AG70" s="1022"/>
      <c r="AH70" s="1022"/>
      <c r="AI70" s="1022"/>
      <c r="AJ70" s="1022"/>
      <c r="AK70" s="1022" t="s">
        <v>593</v>
      </c>
      <c r="AL70" s="1022"/>
      <c r="AM70" s="1022"/>
      <c r="AN70" s="1022"/>
      <c r="AO70" s="1022"/>
      <c r="AP70" s="1022" t="s">
        <v>510</v>
      </c>
      <c r="AQ70" s="1022"/>
      <c r="AR70" s="1022"/>
      <c r="AS70" s="1022"/>
      <c r="AT70" s="1022"/>
      <c r="AU70" s="1022" t="s">
        <v>510</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579</v>
      </c>
      <c r="C71" s="1026"/>
      <c r="D71" s="1026"/>
      <c r="E71" s="1026"/>
      <c r="F71" s="1026"/>
      <c r="G71" s="1026"/>
      <c r="H71" s="1026"/>
      <c r="I71" s="1026"/>
      <c r="J71" s="1026"/>
      <c r="K71" s="1026"/>
      <c r="L71" s="1026"/>
      <c r="M71" s="1026"/>
      <c r="N71" s="1026"/>
      <c r="O71" s="1026"/>
      <c r="P71" s="1027"/>
      <c r="Q71" s="1028">
        <v>35</v>
      </c>
      <c r="R71" s="1022"/>
      <c r="S71" s="1022"/>
      <c r="T71" s="1022"/>
      <c r="U71" s="1022"/>
      <c r="V71" s="1022">
        <v>33</v>
      </c>
      <c r="W71" s="1022"/>
      <c r="X71" s="1022"/>
      <c r="Y71" s="1022"/>
      <c r="Z71" s="1022"/>
      <c r="AA71" s="1022">
        <v>2</v>
      </c>
      <c r="AB71" s="1022"/>
      <c r="AC71" s="1022"/>
      <c r="AD71" s="1022"/>
      <c r="AE71" s="1022"/>
      <c r="AF71" s="1022">
        <v>2</v>
      </c>
      <c r="AG71" s="1022"/>
      <c r="AH71" s="1022"/>
      <c r="AI71" s="1022"/>
      <c r="AJ71" s="1022"/>
      <c r="AK71" s="1022">
        <v>8</v>
      </c>
      <c r="AL71" s="1022"/>
      <c r="AM71" s="1022"/>
      <c r="AN71" s="1022"/>
      <c r="AO71" s="1022"/>
      <c r="AP71" s="1022" t="s">
        <v>510</v>
      </c>
      <c r="AQ71" s="1022"/>
      <c r="AR71" s="1022"/>
      <c r="AS71" s="1022"/>
      <c r="AT71" s="1022"/>
      <c r="AU71" s="1022" t="s">
        <v>510</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580</v>
      </c>
      <c r="C72" s="1026"/>
      <c r="D72" s="1026"/>
      <c r="E72" s="1026"/>
      <c r="F72" s="1026"/>
      <c r="G72" s="1026"/>
      <c r="H72" s="1026"/>
      <c r="I72" s="1026"/>
      <c r="J72" s="1026"/>
      <c r="K72" s="1026"/>
      <c r="L72" s="1026"/>
      <c r="M72" s="1026"/>
      <c r="N72" s="1026"/>
      <c r="O72" s="1026"/>
      <c r="P72" s="1027"/>
      <c r="Q72" s="1028">
        <v>3737</v>
      </c>
      <c r="R72" s="1022"/>
      <c r="S72" s="1022"/>
      <c r="T72" s="1022"/>
      <c r="U72" s="1022"/>
      <c r="V72" s="1022">
        <v>3653</v>
      </c>
      <c r="W72" s="1022"/>
      <c r="X72" s="1022"/>
      <c r="Y72" s="1022"/>
      <c r="Z72" s="1022"/>
      <c r="AA72" s="1022">
        <v>84</v>
      </c>
      <c r="AB72" s="1022"/>
      <c r="AC72" s="1022"/>
      <c r="AD72" s="1022"/>
      <c r="AE72" s="1022"/>
      <c r="AF72" s="1022">
        <v>84</v>
      </c>
      <c r="AG72" s="1022"/>
      <c r="AH72" s="1022"/>
      <c r="AI72" s="1022"/>
      <c r="AJ72" s="1022"/>
      <c r="AK72" s="1022">
        <v>17</v>
      </c>
      <c r="AL72" s="1022"/>
      <c r="AM72" s="1022"/>
      <c r="AN72" s="1022"/>
      <c r="AO72" s="1022"/>
      <c r="AP72" s="1022">
        <v>1231</v>
      </c>
      <c r="AQ72" s="1022"/>
      <c r="AR72" s="1022"/>
      <c r="AS72" s="1022"/>
      <c r="AT72" s="1022"/>
      <c r="AU72" s="1022">
        <v>40</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581</v>
      </c>
      <c r="C73" s="1026"/>
      <c r="D73" s="1026"/>
      <c r="E73" s="1026"/>
      <c r="F73" s="1026"/>
      <c r="G73" s="1026"/>
      <c r="H73" s="1026"/>
      <c r="I73" s="1026"/>
      <c r="J73" s="1026"/>
      <c r="K73" s="1026"/>
      <c r="L73" s="1026"/>
      <c r="M73" s="1026"/>
      <c r="N73" s="1026"/>
      <c r="O73" s="1026"/>
      <c r="P73" s="1027"/>
      <c r="Q73" s="1028">
        <v>754</v>
      </c>
      <c r="R73" s="1022"/>
      <c r="S73" s="1022"/>
      <c r="T73" s="1022"/>
      <c r="U73" s="1022"/>
      <c r="V73" s="1022">
        <v>715</v>
      </c>
      <c r="W73" s="1022"/>
      <c r="X73" s="1022"/>
      <c r="Y73" s="1022"/>
      <c r="Z73" s="1022"/>
      <c r="AA73" s="1022">
        <v>40</v>
      </c>
      <c r="AB73" s="1022"/>
      <c r="AC73" s="1022"/>
      <c r="AD73" s="1022"/>
      <c r="AE73" s="1022"/>
      <c r="AF73" s="1022">
        <v>40</v>
      </c>
      <c r="AG73" s="1022"/>
      <c r="AH73" s="1022"/>
      <c r="AI73" s="1022"/>
      <c r="AJ73" s="1022"/>
      <c r="AK73" s="1022">
        <v>1</v>
      </c>
      <c r="AL73" s="1022"/>
      <c r="AM73" s="1022"/>
      <c r="AN73" s="1022"/>
      <c r="AO73" s="1022"/>
      <c r="AP73" s="1022" t="s">
        <v>510</v>
      </c>
      <c r="AQ73" s="1022"/>
      <c r="AR73" s="1022"/>
      <c r="AS73" s="1022"/>
      <c r="AT73" s="1022"/>
      <c r="AU73" s="1022" t="s">
        <v>510</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582</v>
      </c>
      <c r="C74" s="1026"/>
      <c r="D74" s="1026"/>
      <c r="E74" s="1026"/>
      <c r="F74" s="1026"/>
      <c r="G74" s="1026"/>
      <c r="H74" s="1026"/>
      <c r="I74" s="1026"/>
      <c r="J74" s="1026"/>
      <c r="K74" s="1026"/>
      <c r="L74" s="1026"/>
      <c r="M74" s="1026"/>
      <c r="N74" s="1026"/>
      <c r="O74" s="1026"/>
      <c r="P74" s="1027"/>
      <c r="Q74" s="1028">
        <v>159119</v>
      </c>
      <c r="R74" s="1022"/>
      <c r="S74" s="1022"/>
      <c r="T74" s="1022"/>
      <c r="U74" s="1022"/>
      <c r="V74" s="1022">
        <v>154694</v>
      </c>
      <c r="W74" s="1022"/>
      <c r="X74" s="1022"/>
      <c r="Y74" s="1022"/>
      <c r="Z74" s="1022"/>
      <c r="AA74" s="1022">
        <v>4425</v>
      </c>
      <c r="AB74" s="1022"/>
      <c r="AC74" s="1022"/>
      <c r="AD74" s="1022"/>
      <c r="AE74" s="1022"/>
      <c r="AF74" s="1022">
        <v>4425</v>
      </c>
      <c r="AG74" s="1022"/>
      <c r="AH74" s="1022"/>
      <c r="AI74" s="1022"/>
      <c r="AJ74" s="1022"/>
      <c r="AK74" s="1022">
        <v>1792</v>
      </c>
      <c r="AL74" s="1022"/>
      <c r="AM74" s="1022"/>
      <c r="AN74" s="1022"/>
      <c r="AO74" s="1022"/>
      <c r="AP74" s="1022" t="s">
        <v>510</v>
      </c>
      <c r="AQ74" s="1022"/>
      <c r="AR74" s="1022"/>
      <c r="AS74" s="1022"/>
      <c r="AT74" s="1022"/>
      <c r="AU74" s="1022" t="s">
        <v>510</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385</v>
      </c>
      <c r="B88" s="995" t="s">
        <v>415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5160</v>
      </c>
      <c r="AG88" s="1010"/>
      <c r="AH88" s="1010"/>
      <c r="AI88" s="1010"/>
      <c r="AJ88" s="1010"/>
      <c r="AK88" s="1014"/>
      <c r="AL88" s="1014"/>
      <c r="AM88" s="1014"/>
      <c r="AN88" s="1014"/>
      <c r="AO88" s="1014"/>
      <c r="AP88" s="1010">
        <v>1231</v>
      </c>
      <c r="AQ88" s="1010"/>
      <c r="AR88" s="1010"/>
      <c r="AS88" s="1010"/>
      <c r="AT88" s="1010"/>
      <c r="AU88" s="1010">
        <v>40</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5" t="s">
        <v>416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52</v>
      </c>
      <c r="CS102" s="1002"/>
      <c r="CT102" s="1002"/>
      <c r="CU102" s="1002"/>
      <c r="CV102" s="1003"/>
      <c r="CW102" s="1001" t="s">
        <v>592</v>
      </c>
      <c r="CX102" s="1002"/>
      <c r="CY102" s="1002"/>
      <c r="CZ102" s="1002"/>
      <c r="DA102" s="1003"/>
      <c r="DB102" s="1001">
        <v>25</v>
      </c>
      <c r="DC102" s="1002"/>
      <c r="DD102" s="1002"/>
      <c r="DE102" s="1002"/>
      <c r="DF102" s="1003"/>
      <c r="DG102" s="1001" t="s">
        <v>592</v>
      </c>
      <c r="DH102" s="1002"/>
      <c r="DI102" s="1002"/>
      <c r="DJ102" s="1002"/>
      <c r="DK102" s="1003"/>
      <c r="DL102" s="1001" t="s">
        <v>592</v>
      </c>
      <c r="DM102" s="1002"/>
      <c r="DN102" s="1002"/>
      <c r="DO102" s="1002"/>
      <c r="DP102" s="1003"/>
      <c r="DQ102" s="1001" t="s">
        <v>592</v>
      </c>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421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423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424</v>
      </c>
      <c r="AB109" s="945"/>
      <c r="AC109" s="945"/>
      <c r="AD109" s="945"/>
      <c r="AE109" s="946"/>
      <c r="AF109" s="947" t="s">
        <v>304</v>
      </c>
      <c r="AG109" s="945"/>
      <c r="AH109" s="945"/>
      <c r="AI109" s="945"/>
      <c r="AJ109" s="946"/>
      <c r="AK109" s="947" t="s">
        <v>303</v>
      </c>
      <c r="AL109" s="945"/>
      <c r="AM109" s="945"/>
      <c r="AN109" s="945"/>
      <c r="AO109" s="946"/>
      <c r="AP109" s="947" t="s">
        <v>425</v>
      </c>
      <c r="AQ109" s="945"/>
      <c r="AR109" s="945"/>
      <c r="AS109" s="945"/>
      <c r="AT109" s="976"/>
      <c r="AU109" s="944" t="s">
        <v>423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424</v>
      </c>
      <c r="BR109" s="945"/>
      <c r="BS109" s="945"/>
      <c r="BT109" s="945"/>
      <c r="BU109" s="946"/>
      <c r="BV109" s="947" t="s">
        <v>304</v>
      </c>
      <c r="BW109" s="945"/>
      <c r="BX109" s="945"/>
      <c r="BY109" s="945"/>
      <c r="BZ109" s="946"/>
      <c r="CA109" s="947" t="s">
        <v>303</v>
      </c>
      <c r="CB109" s="945"/>
      <c r="CC109" s="945"/>
      <c r="CD109" s="945"/>
      <c r="CE109" s="946"/>
      <c r="CF109" s="983" t="s">
        <v>425</v>
      </c>
      <c r="CG109" s="983"/>
      <c r="CH109" s="983"/>
      <c r="CI109" s="983"/>
      <c r="CJ109" s="983"/>
      <c r="CK109" s="947" t="s">
        <v>426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424</v>
      </c>
      <c r="DH109" s="945"/>
      <c r="DI109" s="945"/>
      <c r="DJ109" s="945"/>
      <c r="DK109" s="946"/>
      <c r="DL109" s="947" t="s">
        <v>304</v>
      </c>
      <c r="DM109" s="945"/>
      <c r="DN109" s="945"/>
      <c r="DO109" s="945"/>
      <c r="DP109" s="946"/>
      <c r="DQ109" s="947" t="s">
        <v>303</v>
      </c>
      <c r="DR109" s="945"/>
      <c r="DS109" s="945"/>
      <c r="DT109" s="945"/>
      <c r="DU109" s="946"/>
      <c r="DV109" s="947" t="s">
        <v>425</v>
      </c>
      <c r="DW109" s="945"/>
      <c r="DX109" s="945"/>
      <c r="DY109" s="945"/>
      <c r="DZ109" s="976"/>
    </row>
    <row r="110" spans="1:131" s="246" customFormat="1" ht="26.25" customHeight="1">
      <c r="A110" s="847" t="s">
        <v>427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422893</v>
      </c>
      <c r="AB110" s="938"/>
      <c r="AC110" s="938"/>
      <c r="AD110" s="938"/>
      <c r="AE110" s="939"/>
      <c r="AF110" s="940">
        <v>422685</v>
      </c>
      <c r="AG110" s="938"/>
      <c r="AH110" s="938"/>
      <c r="AI110" s="938"/>
      <c r="AJ110" s="939"/>
      <c r="AK110" s="940">
        <v>416983</v>
      </c>
      <c r="AL110" s="938"/>
      <c r="AM110" s="938"/>
      <c r="AN110" s="938"/>
      <c r="AO110" s="939"/>
      <c r="AP110" s="941">
        <v>24.3</v>
      </c>
      <c r="AQ110" s="942"/>
      <c r="AR110" s="942"/>
      <c r="AS110" s="942"/>
      <c r="AT110" s="943"/>
      <c r="AU110" s="977" t="s">
        <v>73</v>
      </c>
      <c r="AV110" s="978"/>
      <c r="AW110" s="978"/>
      <c r="AX110" s="978"/>
      <c r="AY110" s="978"/>
      <c r="AZ110" s="903" t="s">
        <v>428</v>
      </c>
      <c r="BA110" s="848"/>
      <c r="BB110" s="848"/>
      <c r="BC110" s="848"/>
      <c r="BD110" s="848"/>
      <c r="BE110" s="848"/>
      <c r="BF110" s="848"/>
      <c r="BG110" s="848"/>
      <c r="BH110" s="848"/>
      <c r="BI110" s="848"/>
      <c r="BJ110" s="848"/>
      <c r="BK110" s="848"/>
      <c r="BL110" s="848"/>
      <c r="BM110" s="848"/>
      <c r="BN110" s="848"/>
      <c r="BO110" s="848"/>
      <c r="BP110" s="849"/>
      <c r="BQ110" s="904">
        <v>4038302</v>
      </c>
      <c r="BR110" s="885"/>
      <c r="BS110" s="885"/>
      <c r="BT110" s="885"/>
      <c r="BU110" s="885"/>
      <c r="BV110" s="885">
        <v>4468721</v>
      </c>
      <c r="BW110" s="885"/>
      <c r="BX110" s="885"/>
      <c r="BY110" s="885"/>
      <c r="BZ110" s="885"/>
      <c r="CA110" s="885">
        <v>4519201</v>
      </c>
      <c r="CB110" s="885"/>
      <c r="CC110" s="885"/>
      <c r="CD110" s="885"/>
      <c r="CE110" s="885"/>
      <c r="CF110" s="909">
        <v>263.3</v>
      </c>
      <c r="CG110" s="910"/>
      <c r="CH110" s="910"/>
      <c r="CI110" s="910"/>
      <c r="CJ110" s="910"/>
      <c r="CK110" s="973" t="s">
        <v>429</v>
      </c>
      <c r="CL110" s="859"/>
      <c r="CM110" s="934" t="s">
        <v>430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431</v>
      </c>
      <c r="DH110" s="885"/>
      <c r="DI110" s="885"/>
      <c r="DJ110" s="885"/>
      <c r="DK110" s="885"/>
      <c r="DL110" s="885" t="s">
        <v>432</v>
      </c>
      <c r="DM110" s="885"/>
      <c r="DN110" s="885"/>
      <c r="DO110" s="885"/>
      <c r="DP110" s="885"/>
      <c r="DQ110" s="885" t="s">
        <v>432</v>
      </c>
      <c r="DR110" s="885"/>
      <c r="DS110" s="885"/>
      <c r="DT110" s="885"/>
      <c r="DU110" s="885"/>
      <c r="DV110" s="886" t="s">
        <v>431</v>
      </c>
      <c r="DW110" s="886"/>
      <c r="DX110" s="886"/>
      <c r="DY110" s="886"/>
      <c r="DZ110" s="887"/>
    </row>
    <row r="111" spans="1:131" s="246" customFormat="1" ht="26.25" customHeight="1">
      <c r="A111" s="814" t="s">
        <v>433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434</v>
      </c>
      <c r="AB111" s="966"/>
      <c r="AC111" s="966"/>
      <c r="AD111" s="966"/>
      <c r="AE111" s="967"/>
      <c r="AF111" s="968" t="s">
        <v>431</v>
      </c>
      <c r="AG111" s="966"/>
      <c r="AH111" s="966"/>
      <c r="AI111" s="966"/>
      <c r="AJ111" s="967"/>
      <c r="AK111" s="968" t="s">
        <v>129</v>
      </c>
      <c r="AL111" s="966"/>
      <c r="AM111" s="966"/>
      <c r="AN111" s="966"/>
      <c r="AO111" s="967"/>
      <c r="AP111" s="969" t="s">
        <v>431</v>
      </c>
      <c r="AQ111" s="970"/>
      <c r="AR111" s="970"/>
      <c r="AS111" s="970"/>
      <c r="AT111" s="971"/>
      <c r="AU111" s="979"/>
      <c r="AV111" s="980"/>
      <c r="AW111" s="980"/>
      <c r="AX111" s="980"/>
      <c r="AY111" s="980"/>
      <c r="AZ111" s="855" t="s">
        <v>435</v>
      </c>
      <c r="BA111" s="790"/>
      <c r="BB111" s="790"/>
      <c r="BC111" s="790"/>
      <c r="BD111" s="790"/>
      <c r="BE111" s="790"/>
      <c r="BF111" s="790"/>
      <c r="BG111" s="790"/>
      <c r="BH111" s="790"/>
      <c r="BI111" s="790"/>
      <c r="BJ111" s="790"/>
      <c r="BK111" s="790"/>
      <c r="BL111" s="790"/>
      <c r="BM111" s="790"/>
      <c r="BN111" s="790"/>
      <c r="BO111" s="790"/>
      <c r="BP111" s="791"/>
      <c r="BQ111" s="856">
        <v>32297</v>
      </c>
      <c r="BR111" s="857"/>
      <c r="BS111" s="857"/>
      <c r="BT111" s="857"/>
      <c r="BU111" s="857"/>
      <c r="BV111" s="857">
        <v>15436</v>
      </c>
      <c r="BW111" s="857"/>
      <c r="BX111" s="857"/>
      <c r="BY111" s="857"/>
      <c r="BZ111" s="857"/>
      <c r="CA111" s="857">
        <v>6531</v>
      </c>
      <c r="CB111" s="857"/>
      <c r="CC111" s="857"/>
      <c r="CD111" s="857"/>
      <c r="CE111" s="857"/>
      <c r="CF111" s="918">
        <v>0.4</v>
      </c>
      <c r="CG111" s="919"/>
      <c r="CH111" s="919"/>
      <c r="CI111" s="919"/>
      <c r="CJ111" s="919"/>
      <c r="CK111" s="974"/>
      <c r="CL111" s="861"/>
      <c r="CM111" s="864" t="s">
        <v>436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434</v>
      </c>
      <c r="DH111" s="857"/>
      <c r="DI111" s="857"/>
      <c r="DJ111" s="857"/>
      <c r="DK111" s="857"/>
      <c r="DL111" s="857" t="s">
        <v>431</v>
      </c>
      <c r="DM111" s="857"/>
      <c r="DN111" s="857"/>
      <c r="DO111" s="857"/>
      <c r="DP111" s="857"/>
      <c r="DQ111" s="857" t="s">
        <v>434</v>
      </c>
      <c r="DR111" s="857"/>
      <c r="DS111" s="857"/>
      <c r="DT111" s="857"/>
      <c r="DU111" s="857"/>
      <c r="DV111" s="834" t="s">
        <v>434</v>
      </c>
      <c r="DW111" s="834"/>
      <c r="DX111" s="834"/>
      <c r="DY111" s="834"/>
      <c r="DZ111" s="835"/>
    </row>
    <row r="112" spans="1:131" s="246" customFormat="1" ht="26.25" customHeight="1">
      <c r="A112" s="959" t="s">
        <v>437</v>
      </c>
      <c r="B112" s="960"/>
      <c r="C112" s="790" t="s">
        <v>438</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431</v>
      </c>
      <c r="AB112" s="820"/>
      <c r="AC112" s="820"/>
      <c r="AD112" s="820"/>
      <c r="AE112" s="821"/>
      <c r="AF112" s="822" t="s">
        <v>434</v>
      </c>
      <c r="AG112" s="820"/>
      <c r="AH112" s="820"/>
      <c r="AI112" s="820"/>
      <c r="AJ112" s="821"/>
      <c r="AK112" s="822" t="s">
        <v>431</v>
      </c>
      <c r="AL112" s="820"/>
      <c r="AM112" s="820"/>
      <c r="AN112" s="820"/>
      <c r="AO112" s="821"/>
      <c r="AP112" s="867" t="s">
        <v>432</v>
      </c>
      <c r="AQ112" s="868"/>
      <c r="AR112" s="868"/>
      <c r="AS112" s="868"/>
      <c r="AT112" s="869"/>
      <c r="AU112" s="979"/>
      <c r="AV112" s="980"/>
      <c r="AW112" s="980"/>
      <c r="AX112" s="980"/>
      <c r="AY112" s="980"/>
      <c r="AZ112" s="855" t="s">
        <v>439</v>
      </c>
      <c r="BA112" s="790"/>
      <c r="BB112" s="790"/>
      <c r="BC112" s="790"/>
      <c r="BD112" s="790"/>
      <c r="BE112" s="790"/>
      <c r="BF112" s="790"/>
      <c r="BG112" s="790"/>
      <c r="BH112" s="790"/>
      <c r="BI112" s="790"/>
      <c r="BJ112" s="790"/>
      <c r="BK112" s="790"/>
      <c r="BL112" s="790"/>
      <c r="BM112" s="790"/>
      <c r="BN112" s="790"/>
      <c r="BO112" s="790"/>
      <c r="BP112" s="791"/>
      <c r="BQ112" s="856">
        <v>1277118</v>
      </c>
      <c r="BR112" s="857"/>
      <c r="BS112" s="857"/>
      <c r="BT112" s="857"/>
      <c r="BU112" s="857"/>
      <c r="BV112" s="857">
        <v>1267587</v>
      </c>
      <c r="BW112" s="857"/>
      <c r="BX112" s="857"/>
      <c r="BY112" s="857"/>
      <c r="BZ112" s="857"/>
      <c r="CA112" s="857">
        <v>1284991</v>
      </c>
      <c r="CB112" s="857"/>
      <c r="CC112" s="857"/>
      <c r="CD112" s="857"/>
      <c r="CE112" s="857"/>
      <c r="CF112" s="918">
        <v>74.900000000000006</v>
      </c>
      <c r="CG112" s="919"/>
      <c r="CH112" s="919"/>
      <c r="CI112" s="919"/>
      <c r="CJ112" s="919"/>
      <c r="CK112" s="974"/>
      <c r="CL112" s="861"/>
      <c r="CM112" s="864" t="s">
        <v>440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432</v>
      </c>
      <c r="DH112" s="857"/>
      <c r="DI112" s="857"/>
      <c r="DJ112" s="857"/>
      <c r="DK112" s="857"/>
      <c r="DL112" s="857" t="s">
        <v>432</v>
      </c>
      <c r="DM112" s="857"/>
      <c r="DN112" s="857"/>
      <c r="DO112" s="857"/>
      <c r="DP112" s="857"/>
      <c r="DQ112" s="857" t="s">
        <v>434</v>
      </c>
      <c r="DR112" s="857"/>
      <c r="DS112" s="857"/>
      <c r="DT112" s="857"/>
      <c r="DU112" s="857"/>
      <c r="DV112" s="834" t="s">
        <v>432</v>
      </c>
      <c r="DW112" s="834"/>
      <c r="DX112" s="834"/>
      <c r="DY112" s="834"/>
      <c r="DZ112" s="835"/>
    </row>
    <row r="113" spans="1:130" s="246" customFormat="1" ht="26.25" customHeight="1">
      <c r="A113" s="961"/>
      <c r="B113" s="962"/>
      <c r="C113" s="790" t="s">
        <v>441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121395</v>
      </c>
      <c r="AB113" s="966"/>
      <c r="AC113" s="966"/>
      <c r="AD113" s="966"/>
      <c r="AE113" s="967"/>
      <c r="AF113" s="968">
        <v>123300</v>
      </c>
      <c r="AG113" s="966"/>
      <c r="AH113" s="966"/>
      <c r="AI113" s="966"/>
      <c r="AJ113" s="967"/>
      <c r="AK113" s="968">
        <v>120237</v>
      </c>
      <c r="AL113" s="966"/>
      <c r="AM113" s="966"/>
      <c r="AN113" s="966"/>
      <c r="AO113" s="967"/>
      <c r="AP113" s="969">
        <v>7</v>
      </c>
      <c r="AQ113" s="970"/>
      <c r="AR113" s="970"/>
      <c r="AS113" s="970"/>
      <c r="AT113" s="971"/>
      <c r="AU113" s="979"/>
      <c r="AV113" s="980"/>
      <c r="AW113" s="980"/>
      <c r="AX113" s="980"/>
      <c r="AY113" s="980"/>
      <c r="AZ113" s="855" t="s">
        <v>442</v>
      </c>
      <c r="BA113" s="790"/>
      <c r="BB113" s="790"/>
      <c r="BC113" s="790"/>
      <c r="BD113" s="790"/>
      <c r="BE113" s="790"/>
      <c r="BF113" s="790"/>
      <c r="BG113" s="790"/>
      <c r="BH113" s="790"/>
      <c r="BI113" s="790"/>
      <c r="BJ113" s="790"/>
      <c r="BK113" s="790"/>
      <c r="BL113" s="790"/>
      <c r="BM113" s="790"/>
      <c r="BN113" s="790"/>
      <c r="BO113" s="790"/>
      <c r="BP113" s="791"/>
      <c r="BQ113" s="856">
        <v>73231</v>
      </c>
      <c r="BR113" s="857"/>
      <c r="BS113" s="857"/>
      <c r="BT113" s="857"/>
      <c r="BU113" s="857"/>
      <c r="BV113" s="857">
        <v>50375</v>
      </c>
      <c r="BW113" s="857"/>
      <c r="BX113" s="857"/>
      <c r="BY113" s="857"/>
      <c r="BZ113" s="857"/>
      <c r="CA113" s="857">
        <v>40395</v>
      </c>
      <c r="CB113" s="857"/>
      <c r="CC113" s="857"/>
      <c r="CD113" s="857"/>
      <c r="CE113" s="857"/>
      <c r="CF113" s="918">
        <v>2.4</v>
      </c>
      <c r="CG113" s="919"/>
      <c r="CH113" s="919"/>
      <c r="CI113" s="919"/>
      <c r="CJ113" s="919"/>
      <c r="CK113" s="974"/>
      <c r="CL113" s="861"/>
      <c r="CM113" s="864" t="s">
        <v>443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432</v>
      </c>
      <c r="DH113" s="820"/>
      <c r="DI113" s="820"/>
      <c r="DJ113" s="820"/>
      <c r="DK113" s="821"/>
      <c r="DL113" s="822" t="s">
        <v>431</v>
      </c>
      <c r="DM113" s="820"/>
      <c r="DN113" s="820"/>
      <c r="DO113" s="820"/>
      <c r="DP113" s="821"/>
      <c r="DQ113" s="822" t="s">
        <v>434</v>
      </c>
      <c r="DR113" s="820"/>
      <c r="DS113" s="820"/>
      <c r="DT113" s="820"/>
      <c r="DU113" s="821"/>
      <c r="DV113" s="867" t="s">
        <v>431</v>
      </c>
      <c r="DW113" s="868"/>
      <c r="DX113" s="868"/>
      <c r="DY113" s="868"/>
      <c r="DZ113" s="869"/>
    </row>
    <row r="114" spans="1:130" s="246" customFormat="1" ht="26.25" customHeight="1">
      <c r="A114" s="961"/>
      <c r="B114" s="962"/>
      <c r="C114" s="790" t="s">
        <v>444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17245</v>
      </c>
      <c r="AB114" s="820"/>
      <c r="AC114" s="820"/>
      <c r="AD114" s="820"/>
      <c r="AE114" s="821"/>
      <c r="AF114" s="822">
        <v>26839</v>
      </c>
      <c r="AG114" s="820"/>
      <c r="AH114" s="820"/>
      <c r="AI114" s="820"/>
      <c r="AJ114" s="821"/>
      <c r="AK114" s="822">
        <v>22788</v>
      </c>
      <c r="AL114" s="820"/>
      <c r="AM114" s="820"/>
      <c r="AN114" s="820"/>
      <c r="AO114" s="821"/>
      <c r="AP114" s="867">
        <v>1.3</v>
      </c>
      <c r="AQ114" s="868"/>
      <c r="AR114" s="868"/>
      <c r="AS114" s="868"/>
      <c r="AT114" s="869"/>
      <c r="AU114" s="979"/>
      <c r="AV114" s="980"/>
      <c r="AW114" s="980"/>
      <c r="AX114" s="980"/>
      <c r="AY114" s="980"/>
      <c r="AZ114" s="855" t="s">
        <v>445</v>
      </c>
      <c r="BA114" s="790"/>
      <c r="BB114" s="790"/>
      <c r="BC114" s="790"/>
      <c r="BD114" s="790"/>
      <c r="BE114" s="790"/>
      <c r="BF114" s="790"/>
      <c r="BG114" s="790"/>
      <c r="BH114" s="790"/>
      <c r="BI114" s="790"/>
      <c r="BJ114" s="790"/>
      <c r="BK114" s="790"/>
      <c r="BL114" s="790"/>
      <c r="BM114" s="790"/>
      <c r="BN114" s="790"/>
      <c r="BO114" s="790"/>
      <c r="BP114" s="791"/>
      <c r="BQ114" s="856">
        <v>222844</v>
      </c>
      <c r="BR114" s="857"/>
      <c r="BS114" s="857"/>
      <c r="BT114" s="857"/>
      <c r="BU114" s="857"/>
      <c r="BV114" s="857">
        <v>201781</v>
      </c>
      <c r="BW114" s="857"/>
      <c r="BX114" s="857"/>
      <c r="BY114" s="857"/>
      <c r="BZ114" s="857"/>
      <c r="CA114" s="857">
        <v>205761</v>
      </c>
      <c r="CB114" s="857"/>
      <c r="CC114" s="857"/>
      <c r="CD114" s="857"/>
      <c r="CE114" s="857"/>
      <c r="CF114" s="918">
        <v>12</v>
      </c>
      <c r="CG114" s="919"/>
      <c r="CH114" s="919"/>
      <c r="CI114" s="919"/>
      <c r="CJ114" s="919"/>
      <c r="CK114" s="974"/>
      <c r="CL114" s="861"/>
      <c r="CM114" s="864" t="s">
        <v>446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434</v>
      </c>
      <c r="DH114" s="820"/>
      <c r="DI114" s="820"/>
      <c r="DJ114" s="820"/>
      <c r="DK114" s="821"/>
      <c r="DL114" s="822" t="s">
        <v>431</v>
      </c>
      <c r="DM114" s="820"/>
      <c r="DN114" s="820"/>
      <c r="DO114" s="820"/>
      <c r="DP114" s="821"/>
      <c r="DQ114" s="822" t="s">
        <v>431</v>
      </c>
      <c r="DR114" s="820"/>
      <c r="DS114" s="820"/>
      <c r="DT114" s="820"/>
      <c r="DU114" s="821"/>
      <c r="DV114" s="867" t="s">
        <v>431</v>
      </c>
      <c r="DW114" s="868"/>
      <c r="DX114" s="868"/>
      <c r="DY114" s="868"/>
      <c r="DZ114" s="869"/>
    </row>
    <row r="115" spans="1:130" s="246" customFormat="1" ht="26.25" customHeight="1">
      <c r="A115" s="961"/>
      <c r="B115" s="962"/>
      <c r="C115" s="790" t="s">
        <v>447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9024</v>
      </c>
      <c r="AB115" s="966"/>
      <c r="AC115" s="966"/>
      <c r="AD115" s="966"/>
      <c r="AE115" s="967"/>
      <c r="AF115" s="968">
        <v>8964</v>
      </c>
      <c r="AG115" s="966"/>
      <c r="AH115" s="966"/>
      <c r="AI115" s="966"/>
      <c r="AJ115" s="967"/>
      <c r="AK115" s="968">
        <v>8904</v>
      </c>
      <c r="AL115" s="966"/>
      <c r="AM115" s="966"/>
      <c r="AN115" s="966"/>
      <c r="AO115" s="967"/>
      <c r="AP115" s="969">
        <v>0.5</v>
      </c>
      <c r="AQ115" s="970"/>
      <c r="AR115" s="970"/>
      <c r="AS115" s="970"/>
      <c r="AT115" s="971"/>
      <c r="AU115" s="979"/>
      <c r="AV115" s="980"/>
      <c r="AW115" s="980"/>
      <c r="AX115" s="980"/>
      <c r="AY115" s="980"/>
      <c r="AZ115" s="855" t="s">
        <v>448</v>
      </c>
      <c r="BA115" s="790"/>
      <c r="BB115" s="790"/>
      <c r="BC115" s="790"/>
      <c r="BD115" s="790"/>
      <c r="BE115" s="790"/>
      <c r="BF115" s="790"/>
      <c r="BG115" s="790"/>
      <c r="BH115" s="790"/>
      <c r="BI115" s="790"/>
      <c r="BJ115" s="790"/>
      <c r="BK115" s="790"/>
      <c r="BL115" s="790"/>
      <c r="BM115" s="790"/>
      <c r="BN115" s="790"/>
      <c r="BO115" s="790"/>
      <c r="BP115" s="791"/>
      <c r="BQ115" s="856" t="s">
        <v>434</v>
      </c>
      <c r="BR115" s="857"/>
      <c r="BS115" s="857"/>
      <c r="BT115" s="857"/>
      <c r="BU115" s="857"/>
      <c r="BV115" s="857" t="s">
        <v>431</v>
      </c>
      <c r="BW115" s="857"/>
      <c r="BX115" s="857"/>
      <c r="BY115" s="857"/>
      <c r="BZ115" s="857"/>
      <c r="CA115" s="857" t="s">
        <v>434</v>
      </c>
      <c r="CB115" s="857"/>
      <c r="CC115" s="857"/>
      <c r="CD115" s="857"/>
      <c r="CE115" s="857"/>
      <c r="CF115" s="918" t="s">
        <v>431</v>
      </c>
      <c r="CG115" s="919"/>
      <c r="CH115" s="919"/>
      <c r="CI115" s="919"/>
      <c r="CJ115" s="919"/>
      <c r="CK115" s="974"/>
      <c r="CL115" s="861"/>
      <c r="CM115" s="855" t="s">
        <v>449</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431</v>
      </c>
      <c r="DH115" s="820"/>
      <c r="DI115" s="820"/>
      <c r="DJ115" s="820"/>
      <c r="DK115" s="821"/>
      <c r="DL115" s="822" t="s">
        <v>434</v>
      </c>
      <c r="DM115" s="820"/>
      <c r="DN115" s="820"/>
      <c r="DO115" s="820"/>
      <c r="DP115" s="821"/>
      <c r="DQ115" s="822" t="s">
        <v>432</v>
      </c>
      <c r="DR115" s="820"/>
      <c r="DS115" s="820"/>
      <c r="DT115" s="820"/>
      <c r="DU115" s="821"/>
      <c r="DV115" s="867" t="s">
        <v>434</v>
      </c>
      <c r="DW115" s="868"/>
      <c r="DX115" s="868"/>
      <c r="DY115" s="868"/>
      <c r="DZ115" s="869"/>
    </row>
    <row r="116" spans="1:130" s="246" customFormat="1" ht="26.25" customHeight="1">
      <c r="A116" s="963"/>
      <c r="B116" s="964"/>
      <c r="C116" s="923" t="s">
        <v>450</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434</v>
      </c>
      <c r="AB116" s="820"/>
      <c r="AC116" s="820"/>
      <c r="AD116" s="820"/>
      <c r="AE116" s="821"/>
      <c r="AF116" s="822" t="s">
        <v>434</v>
      </c>
      <c r="AG116" s="820"/>
      <c r="AH116" s="820"/>
      <c r="AI116" s="820"/>
      <c r="AJ116" s="821"/>
      <c r="AK116" s="822" t="s">
        <v>432</v>
      </c>
      <c r="AL116" s="820"/>
      <c r="AM116" s="820"/>
      <c r="AN116" s="820"/>
      <c r="AO116" s="821"/>
      <c r="AP116" s="867" t="s">
        <v>431</v>
      </c>
      <c r="AQ116" s="868"/>
      <c r="AR116" s="868"/>
      <c r="AS116" s="868"/>
      <c r="AT116" s="869"/>
      <c r="AU116" s="979"/>
      <c r="AV116" s="980"/>
      <c r="AW116" s="980"/>
      <c r="AX116" s="980"/>
      <c r="AY116" s="980"/>
      <c r="AZ116" s="906" t="s">
        <v>451</v>
      </c>
      <c r="BA116" s="907"/>
      <c r="BB116" s="907"/>
      <c r="BC116" s="907"/>
      <c r="BD116" s="907"/>
      <c r="BE116" s="907"/>
      <c r="BF116" s="907"/>
      <c r="BG116" s="907"/>
      <c r="BH116" s="907"/>
      <c r="BI116" s="907"/>
      <c r="BJ116" s="907"/>
      <c r="BK116" s="907"/>
      <c r="BL116" s="907"/>
      <c r="BM116" s="907"/>
      <c r="BN116" s="907"/>
      <c r="BO116" s="907"/>
      <c r="BP116" s="908"/>
      <c r="BQ116" s="856" t="s">
        <v>434</v>
      </c>
      <c r="BR116" s="857"/>
      <c r="BS116" s="857"/>
      <c r="BT116" s="857"/>
      <c r="BU116" s="857"/>
      <c r="BV116" s="857" t="s">
        <v>434</v>
      </c>
      <c r="BW116" s="857"/>
      <c r="BX116" s="857"/>
      <c r="BY116" s="857"/>
      <c r="BZ116" s="857"/>
      <c r="CA116" s="857" t="s">
        <v>432</v>
      </c>
      <c r="CB116" s="857"/>
      <c r="CC116" s="857"/>
      <c r="CD116" s="857"/>
      <c r="CE116" s="857"/>
      <c r="CF116" s="918" t="s">
        <v>434</v>
      </c>
      <c r="CG116" s="919"/>
      <c r="CH116" s="919"/>
      <c r="CI116" s="919"/>
      <c r="CJ116" s="919"/>
      <c r="CK116" s="974"/>
      <c r="CL116" s="861"/>
      <c r="CM116" s="864" t="s">
        <v>452</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32297</v>
      </c>
      <c r="DH116" s="820"/>
      <c r="DI116" s="820"/>
      <c r="DJ116" s="820"/>
      <c r="DK116" s="821"/>
      <c r="DL116" s="822">
        <v>15436</v>
      </c>
      <c r="DM116" s="820"/>
      <c r="DN116" s="820"/>
      <c r="DO116" s="820"/>
      <c r="DP116" s="821"/>
      <c r="DQ116" s="822">
        <v>6531</v>
      </c>
      <c r="DR116" s="820"/>
      <c r="DS116" s="820"/>
      <c r="DT116" s="820"/>
      <c r="DU116" s="821"/>
      <c r="DV116" s="867">
        <v>0.4</v>
      </c>
      <c r="DW116" s="868"/>
      <c r="DX116" s="868"/>
      <c r="DY116" s="868"/>
      <c r="DZ116" s="869"/>
    </row>
    <row r="117" spans="1:130" s="246" customFormat="1" ht="26.25" customHeight="1">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453</v>
      </c>
      <c r="Z117" s="946"/>
      <c r="AA117" s="951">
        <v>570557</v>
      </c>
      <c r="AB117" s="952"/>
      <c r="AC117" s="952"/>
      <c r="AD117" s="952"/>
      <c r="AE117" s="953"/>
      <c r="AF117" s="954">
        <v>581788</v>
      </c>
      <c r="AG117" s="952"/>
      <c r="AH117" s="952"/>
      <c r="AI117" s="952"/>
      <c r="AJ117" s="953"/>
      <c r="AK117" s="954">
        <v>568912</v>
      </c>
      <c r="AL117" s="952"/>
      <c r="AM117" s="952"/>
      <c r="AN117" s="952"/>
      <c r="AO117" s="953"/>
      <c r="AP117" s="955"/>
      <c r="AQ117" s="956"/>
      <c r="AR117" s="956"/>
      <c r="AS117" s="956"/>
      <c r="AT117" s="957"/>
      <c r="AU117" s="979"/>
      <c r="AV117" s="980"/>
      <c r="AW117" s="980"/>
      <c r="AX117" s="980"/>
      <c r="AY117" s="980"/>
      <c r="AZ117" s="906" t="s">
        <v>454</v>
      </c>
      <c r="BA117" s="907"/>
      <c r="BB117" s="907"/>
      <c r="BC117" s="907"/>
      <c r="BD117" s="907"/>
      <c r="BE117" s="907"/>
      <c r="BF117" s="907"/>
      <c r="BG117" s="907"/>
      <c r="BH117" s="907"/>
      <c r="BI117" s="907"/>
      <c r="BJ117" s="907"/>
      <c r="BK117" s="907"/>
      <c r="BL117" s="907"/>
      <c r="BM117" s="907"/>
      <c r="BN117" s="907"/>
      <c r="BO117" s="907"/>
      <c r="BP117" s="908"/>
      <c r="BQ117" s="856" t="s">
        <v>431</v>
      </c>
      <c r="BR117" s="857"/>
      <c r="BS117" s="857"/>
      <c r="BT117" s="857"/>
      <c r="BU117" s="857"/>
      <c r="BV117" s="857" t="s">
        <v>431</v>
      </c>
      <c r="BW117" s="857"/>
      <c r="BX117" s="857"/>
      <c r="BY117" s="857"/>
      <c r="BZ117" s="857"/>
      <c r="CA117" s="857" t="s">
        <v>431</v>
      </c>
      <c r="CB117" s="857"/>
      <c r="CC117" s="857"/>
      <c r="CD117" s="857"/>
      <c r="CE117" s="857"/>
      <c r="CF117" s="918" t="s">
        <v>431</v>
      </c>
      <c r="CG117" s="919"/>
      <c r="CH117" s="919"/>
      <c r="CI117" s="919"/>
      <c r="CJ117" s="919"/>
      <c r="CK117" s="974"/>
      <c r="CL117" s="861"/>
      <c r="CM117" s="864" t="s">
        <v>455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431</v>
      </c>
      <c r="DH117" s="820"/>
      <c r="DI117" s="820"/>
      <c r="DJ117" s="820"/>
      <c r="DK117" s="821"/>
      <c r="DL117" s="822" t="s">
        <v>431</v>
      </c>
      <c r="DM117" s="820"/>
      <c r="DN117" s="820"/>
      <c r="DO117" s="820"/>
      <c r="DP117" s="821"/>
      <c r="DQ117" s="822" t="s">
        <v>431</v>
      </c>
      <c r="DR117" s="820"/>
      <c r="DS117" s="820"/>
      <c r="DT117" s="820"/>
      <c r="DU117" s="821"/>
      <c r="DV117" s="867" t="s">
        <v>431</v>
      </c>
      <c r="DW117" s="868"/>
      <c r="DX117" s="868"/>
      <c r="DY117" s="868"/>
      <c r="DZ117" s="869"/>
    </row>
    <row r="118" spans="1:130" s="246" customFormat="1" ht="26.25" customHeight="1">
      <c r="A118" s="944" t="s">
        <v>426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424</v>
      </c>
      <c r="AB118" s="945"/>
      <c r="AC118" s="945"/>
      <c r="AD118" s="945"/>
      <c r="AE118" s="946"/>
      <c r="AF118" s="947" t="s">
        <v>304</v>
      </c>
      <c r="AG118" s="945"/>
      <c r="AH118" s="945"/>
      <c r="AI118" s="945"/>
      <c r="AJ118" s="946"/>
      <c r="AK118" s="947" t="s">
        <v>303</v>
      </c>
      <c r="AL118" s="945"/>
      <c r="AM118" s="945"/>
      <c r="AN118" s="945"/>
      <c r="AO118" s="946"/>
      <c r="AP118" s="948" t="s">
        <v>425</v>
      </c>
      <c r="AQ118" s="949"/>
      <c r="AR118" s="949"/>
      <c r="AS118" s="949"/>
      <c r="AT118" s="950"/>
      <c r="AU118" s="979"/>
      <c r="AV118" s="980"/>
      <c r="AW118" s="980"/>
      <c r="AX118" s="980"/>
      <c r="AY118" s="980"/>
      <c r="AZ118" s="922" t="s">
        <v>456</v>
      </c>
      <c r="BA118" s="923"/>
      <c r="BB118" s="923"/>
      <c r="BC118" s="923"/>
      <c r="BD118" s="923"/>
      <c r="BE118" s="923"/>
      <c r="BF118" s="923"/>
      <c r="BG118" s="923"/>
      <c r="BH118" s="923"/>
      <c r="BI118" s="923"/>
      <c r="BJ118" s="923"/>
      <c r="BK118" s="923"/>
      <c r="BL118" s="923"/>
      <c r="BM118" s="923"/>
      <c r="BN118" s="923"/>
      <c r="BO118" s="923"/>
      <c r="BP118" s="924"/>
      <c r="BQ118" s="925" t="s">
        <v>432</v>
      </c>
      <c r="BR118" s="888"/>
      <c r="BS118" s="888"/>
      <c r="BT118" s="888"/>
      <c r="BU118" s="888"/>
      <c r="BV118" s="888" t="s">
        <v>432</v>
      </c>
      <c r="BW118" s="888"/>
      <c r="BX118" s="888"/>
      <c r="BY118" s="888"/>
      <c r="BZ118" s="888"/>
      <c r="CA118" s="888" t="s">
        <v>432</v>
      </c>
      <c r="CB118" s="888"/>
      <c r="CC118" s="888"/>
      <c r="CD118" s="888"/>
      <c r="CE118" s="888"/>
      <c r="CF118" s="918" t="s">
        <v>432</v>
      </c>
      <c r="CG118" s="919"/>
      <c r="CH118" s="919"/>
      <c r="CI118" s="919"/>
      <c r="CJ118" s="919"/>
      <c r="CK118" s="974"/>
      <c r="CL118" s="861"/>
      <c r="CM118" s="864" t="s">
        <v>457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432</v>
      </c>
      <c r="DH118" s="820"/>
      <c r="DI118" s="820"/>
      <c r="DJ118" s="820"/>
      <c r="DK118" s="821"/>
      <c r="DL118" s="822" t="s">
        <v>432</v>
      </c>
      <c r="DM118" s="820"/>
      <c r="DN118" s="820"/>
      <c r="DO118" s="820"/>
      <c r="DP118" s="821"/>
      <c r="DQ118" s="822" t="s">
        <v>434</v>
      </c>
      <c r="DR118" s="820"/>
      <c r="DS118" s="820"/>
      <c r="DT118" s="820"/>
      <c r="DU118" s="821"/>
      <c r="DV118" s="867" t="s">
        <v>434</v>
      </c>
      <c r="DW118" s="868"/>
      <c r="DX118" s="868"/>
      <c r="DY118" s="868"/>
      <c r="DZ118" s="869"/>
    </row>
    <row r="119" spans="1:130" s="246" customFormat="1" ht="26.25" customHeight="1">
      <c r="A119" s="858" t="s">
        <v>429</v>
      </c>
      <c r="B119" s="859"/>
      <c r="C119" s="934" t="s">
        <v>430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432</v>
      </c>
      <c r="AB119" s="938"/>
      <c r="AC119" s="938"/>
      <c r="AD119" s="938"/>
      <c r="AE119" s="939"/>
      <c r="AF119" s="940" t="s">
        <v>432</v>
      </c>
      <c r="AG119" s="938"/>
      <c r="AH119" s="938"/>
      <c r="AI119" s="938"/>
      <c r="AJ119" s="939"/>
      <c r="AK119" s="940" t="s">
        <v>432</v>
      </c>
      <c r="AL119" s="938"/>
      <c r="AM119" s="938"/>
      <c r="AN119" s="938"/>
      <c r="AO119" s="939"/>
      <c r="AP119" s="941" t="s">
        <v>432</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458</v>
      </c>
      <c r="BP119" s="921"/>
      <c r="BQ119" s="925">
        <v>5643792</v>
      </c>
      <c r="BR119" s="888"/>
      <c r="BS119" s="888"/>
      <c r="BT119" s="888"/>
      <c r="BU119" s="888"/>
      <c r="BV119" s="888">
        <v>6003900</v>
      </c>
      <c r="BW119" s="888"/>
      <c r="BX119" s="888"/>
      <c r="BY119" s="888"/>
      <c r="BZ119" s="888"/>
      <c r="CA119" s="888">
        <v>6056879</v>
      </c>
      <c r="CB119" s="888"/>
      <c r="CC119" s="888"/>
      <c r="CD119" s="888"/>
      <c r="CE119" s="888"/>
      <c r="CF119" s="786"/>
      <c r="CG119" s="787"/>
      <c r="CH119" s="787"/>
      <c r="CI119" s="787"/>
      <c r="CJ119" s="877"/>
      <c r="CK119" s="975"/>
      <c r="CL119" s="863"/>
      <c r="CM119" s="881" t="s">
        <v>459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129</v>
      </c>
      <c r="DH119" s="803"/>
      <c r="DI119" s="803"/>
      <c r="DJ119" s="803"/>
      <c r="DK119" s="804"/>
      <c r="DL119" s="805" t="s">
        <v>129</v>
      </c>
      <c r="DM119" s="803"/>
      <c r="DN119" s="803"/>
      <c r="DO119" s="803"/>
      <c r="DP119" s="804"/>
      <c r="DQ119" s="805" t="s">
        <v>129</v>
      </c>
      <c r="DR119" s="803"/>
      <c r="DS119" s="803"/>
      <c r="DT119" s="803"/>
      <c r="DU119" s="804"/>
      <c r="DV119" s="891" t="s">
        <v>129</v>
      </c>
      <c r="DW119" s="892"/>
      <c r="DX119" s="892"/>
      <c r="DY119" s="892"/>
      <c r="DZ119" s="893"/>
    </row>
    <row r="120" spans="1:130" s="246" customFormat="1" ht="26.25" customHeight="1">
      <c r="A120" s="860"/>
      <c r="B120" s="861"/>
      <c r="C120" s="864" t="s">
        <v>436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129</v>
      </c>
      <c r="AB120" s="820"/>
      <c r="AC120" s="820"/>
      <c r="AD120" s="820"/>
      <c r="AE120" s="821"/>
      <c r="AF120" s="822" t="s">
        <v>431</v>
      </c>
      <c r="AG120" s="820"/>
      <c r="AH120" s="820"/>
      <c r="AI120" s="820"/>
      <c r="AJ120" s="821"/>
      <c r="AK120" s="822" t="s">
        <v>129</v>
      </c>
      <c r="AL120" s="820"/>
      <c r="AM120" s="820"/>
      <c r="AN120" s="820"/>
      <c r="AO120" s="821"/>
      <c r="AP120" s="867" t="s">
        <v>431</v>
      </c>
      <c r="AQ120" s="868"/>
      <c r="AR120" s="868"/>
      <c r="AS120" s="868"/>
      <c r="AT120" s="869"/>
      <c r="AU120" s="926" t="s">
        <v>460</v>
      </c>
      <c r="AV120" s="927"/>
      <c r="AW120" s="927"/>
      <c r="AX120" s="927"/>
      <c r="AY120" s="928"/>
      <c r="AZ120" s="903" t="s">
        <v>461</v>
      </c>
      <c r="BA120" s="848"/>
      <c r="BB120" s="848"/>
      <c r="BC120" s="848"/>
      <c r="BD120" s="848"/>
      <c r="BE120" s="848"/>
      <c r="BF120" s="848"/>
      <c r="BG120" s="848"/>
      <c r="BH120" s="848"/>
      <c r="BI120" s="848"/>
      <c r="BJ120" s="848"/>
      <c r="BK120" s="848"/>
      <c r="BL120" s="848"/>
      <c r="BM120" s="848"/>
      <c r="BN120" s="848"/>
      <c r="BO120" s="848"/>
      <c r="BP120" s="849"/>
      <c r="BQ120" s="904">
        <v>3343934</v>
      </c>
      <c r="BR120" s="885"/>
      <c r="BS120" s="885"/>
      <c r="BT120" s="885"/>
      <c r="BU120" s="885"/>
      <c r="BV120" s="885">
        <v>3228731</v>
      </c>
      <c r="BW120" s="885"/>
      <c r="BX120" s="885"/>
      <c r="BY120" s="885"/>
      <c r="BZ120" s="885"/>
      <c r="CA120" s="885">
        <v>3207011</v>
      </c>
      <c r="CB120" s="885"/>
      <c r="CC120" s="885"/>
      <c r="CD120" s="885"/>
      <c r="CE120" s="885"/>
      <c r="CF120" s="909">
        <v>186.8</v>
      </c>
      <c r="CG120" s="910"/>
      <c r="CH120" s="910"/>
      <c r="CI120" s="910"/>
      <c r="CJ120" s="910"/>
      <c r="CK120" s="911" t="s">
        <v>462</v>
      </c>
      <c r="CL120" s="895"/>
      <c r="CM120" s="895"/>
      <c r="CN120" s="895"/>
      <c r="CO120" s="896"/>
      <c r="CP120" s="915" t="s">
        <v>463</v>
      </c>
      <c r="CQ120" s="916"/>
      <c r="CR120" s="916"/>
      <c r="CS120" s="916"/>
      <c r="CT120" s="916"/>
      <c r="CU120" s="916"/>
      <c r="CV120" s="916"/>
      <c r="CW120" s="916"/>
      <c r="CX120" s="916"/>
      <c r="CY120" s="916"/>
      <c r="CZ120" s="916"/>
      <c r="DA120" s="916"/>
      <c r="DB120" s="916"/>
      <c r="DC120" s="916"/>
      <c r="DD120" s="916"/>
      <c r="DE120" s="916"/>
      <c r="DF120" s="917"/>
      <c r="DG120" s="904">
        <v>763722</v>
      </c>
      <c r="DH120" s="885"/>
      <c r="DI120" s="885"/>
      <c r="DJ120" s="885"/>
      <c r="DK120" s="885"/>
      <c r="DL120" s="885">
        <v>747694</v>
      </c>
      <c r="DM120" s="885"/>
      <c r="DN120" s="885"/>
      <c r="DO120" s="885"/>
      <c r="DP120" s="885"/>
      <c r="DQ120" s="885">
        <v>730195</v>
      </c>
      <c r="DR120" s="885"/>
      <c r="DS120" s="885"/>
      <c r="DT120" s="885"/>
      <c r="DU120" s="885"/>
      <c r="DV120" s="886">
        <v>42.5</v>
      </c>
      <c r="DW120" s="886"/>
      <c r="DX120" s="886"/>
      <c r="DY120" s="886"/>
      <c r="DZ120" s="887"/>
    </row>
    <row r="121" spans="1:130" s="246" customFormat="1" ht="26.25" customHeight="1">
      <c r="A121" s="860"/>
      <c r="B121" s="861"/>
      <c r="C121" s="906" t="s">
        <v>464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129</v>
      </c>
      <c r="AB121" s="820"/>
      <c r="AC121" s="820"/>
      <c r="AD121" s="820"/>
      <c r="AE121" s="821"/>
      <c r="AF121" s="822" t="s">
        <v>431</v>
      </c>
      <c r="AG121" s="820"/>
      <c r="AH121" s="820"/>
      <c r="AI121" s="820"/>
      <c r="AJ121" s="821"/>
      <c r="AK121" s="822" t="s">
        <v>129</v>
      </c>
      <c r="AL121" s="820"/>
      <c r="AM121" s="820"/>
      <c r="AN121" s="820"/>
      <c r="AO121" s="821"/>
      <c r="AP121" s="867" t="s">
        <v>129</v>
      </c>
      <c r="AQ121" s="868"/>
      <c r="AR121" s="868"/>
      <c r="AS121" s="868"/>
      <c r="AT121" s="869"/>
      <c r="AU121" s="929"/>
      <c r="AV121" s="930"/>
      <c r="AW121" s="930"/>
      <c r="AX121" s="930"/>
      <c r="AY121" s="931"/>
      <c r="AZ121" s="855" t="s">
        <v>465</v>
      </c>
      <c r="BA121" s="790"/>
      <c r="BB121" s="790"/>
      <c r="BC121" s="790"/>
      <c r="BD121" s="790"/>
      <c r="BE121" s="790"/>
      <c r="BF121" s="790"/>
      <c r="BG121" s="790"/>
      <c r="BH121" s="790"/>
      <c r="BI121" s="790"/>
      <c r="BJ121" s="790"/>
      <c r="BK121" s="790"/>
      <c r="BL121" s="790"/>
      <c r="BM121" s="790"/>
      <c r="BN121" s="790"/>
      <c r="BO121" s="790"/>
      <c r="BP121" s="791"/>
      <c r="BQ121" s="856" t="s">
        <v>129</v>
      </c>
      <c r="BR121" s="857"/>
      <c r="BS121" s="857"/>
      <c r="BT121" s="857"/>
      <c r="BU121" s="857"/>
      <c r="BV121" s="857">
        <v>18000</v>
      </c>
      <c r="BW121" s="857"/>
      <c r="BX121" s="857"/>
      <c r="BY121" s="857"/>
      <c r="BZ121" s="857"/>
      <c r="CA121" s="857">
        <v>16800</v>
      </c>
      <c r="CB121" s="857"/>
      <c r="CC121" s="857"/>
      <c r="CD121" s="857"/>
      <c r="CE121" s="857"/>
      <c r="CF121" s="918">
        <v>1</v>
      </c>
      <c r="CG121" s="919"/>
      <c r="CH121" s="919"/>
      <c r="CI121" s="919"/>
      <c r="CJ121" s="919"/>
      <c r="CK121" s="912"/>
      <c r="CL121" s="898"/>
      <c r="CM121" s="898"/>
      <c r="CN121" s="898"/>
      <c r="CO121" s="899"/>
      <c r="CP121" s="878" t="s">
        <v>466</v>
      </c>
      <c r="CQ121" s="879"/>
      <c r="CR121" s="879"/>
      <c r="CS121" s="879"/>
      <c r="CT121" s="879"/>
      <c r="CU121" s="879"/>
      <c r="CV121" s="879"/>
      <c r="CW121" s="879"/>
      <c r="CX121" s="879"/>
      <c r="CY121" s="879"/>
      <c r="CZ121" s="879"/>
      <c r="DA121" s="879"/>
      <c r="DB121" s="879"/>
      <c r="DC121" s="879"/>
      <c r="DD121" s="879"/>
      <c r="DE121" s="879"/>
      <c r="DF121" s="880"/>
      <c r="DG121" s="856">
        <v>478539</v>
      </c>
      <c r="DH121" s="857"/>
      <c r="DI121" s="857"/>
      <c r="DJ121" s="857"/>
      <c r="DK121" s="857"/>
      <c r="DL121" s="857">
        <v>479068</v>
      </c>
      <c r="DM121" s="857"/>
      <c r="DN121" s="857"/>
      <c r="DO121" s="857"/>
      <c r="DP121" s="857"/>
      <c r="DQ121" s="857">
        <v>489185</v>
      </c>
      <c r="DR121" s="857"/>
      <c r="DS121" s="857"/>
      <c r="DT121" s="857"/>
      <c r="DU121" s="857"/>
      <c r="DV121" s="834">
        <v>28.5</v>
      </c>
      <c r="DW121" s="834"/>
      <c r="DX121" s="834"/>
      <c r="DY121" s="834"/>
      <c r="DZ121" s="835"/>
    </row>
    <row r="122" spans="1:130" s="246" customFormat="1" ht="26.25" customHeight="1">
      <c r="A122" s="860"/>
      <c r="B122" s="861"/>
      <c r="C122" s="864" t="s">
        <v>446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431</v>
      </c>
      <c r="AB122" s="820"/>
      <c r="AC122" s="820"/>
      <c r="AD122" s="820"/>
      <c r="AE122" s="821"/>
      <c r="AF122" s="822" t="s">
        <v>129</v>
      </c>
      <c r="AG122" s="820"/>
      <c r="AH122" s="820"/>
      <c r="AI122" s="820"/>
      <c r="AJ122" s="821"/>
      <c r="AK122" s="822" t="s">
        <v>129</v>
      </c>
      <c r="AL122" s="820"/>
      <c r="AM122" s="820"/>
      <c r="AN122" s="820"/>
      <c r="AO122" s="821"/>
      <c r="AP122" s="867" t="s">
        <v>431</v>
      </c>
      <c r="AQ122" s="868"/>
      <c r="AR122" s="868"/>
      <c r="AS122" s="868"/>
      <c r="AT122" s="869"/>
      <c r="AU122" s="929"/>
      <c r="AV122" s="930"/>
      <c r="AW122" s="930"/>
      <c r="AX122" s="930"/>
      <c r="AY122" s="931"/>
      <c r="AZ122" s="922" t="s">
        <v>467</v>
      </c>
      <c r="BA122" s="923"/>
      <c r="BB122" s="923"/>
      <c r="BC122" s="923"/>
      <c r="BD122" s="923"/>
      <c r="BE122" s="923"/>
      <c r="BF122" s="923"/>
      <c r="BG122" s="923"/>
      <c r="BH122" s="923"/>
      <c r="BI122" s="923"/>
      <c r="BJ122" s="923"/>
      <c r="BK122" s="923"/>
      <c r="BL122" s="923"/>
      <c r="BM122" s="923"/>
      <c r="BN122" s="923"/>
      <c r="BO122" s="923"/>
      <c r="BP122" s="924"/>
      <c r="BQ122" s="925">
        <v>3976790</v>
      </c>
      <c r="BR122" s="888"/>
      <c r="BS122" s="888"/>
      <c r="BT122" s="888"/>
      <c r="BU122" s="888"/>
      <c r="BV122" s="888">
        <v>4240054</v>
      </c>
      <c r="BW122" s="888"/>
      <c r="BX122" s="888"/>
      <c r="BY122" s="888"/>
      <c r="BZ122" s="888"/>
      <c r="CA122" s="888">
        <v>4491212</v>
      </c>
      <c r="CB122" s="888"/>
      <c r="CC122" s="888"/>
      <c r="CD122" s="888"/>
      <c r="CE122" s="888"/>
      <c r="CF122" s="889">
        <v>261.7</v>
      </c>
      <c r="CG122" s="890"/>
      <c r="CH122" s="890"/>
      <c r="CI122" s="890"/>
      <c r="CJ122" s="890"/>
      <c r="CK122" s="912"/>
      <c r="CL122" s="898"/>
      <c r="CM122" s="898"/>
      <c r="CN122" s="898"/>
      <c r="CO122" s="899"/>
      <c r="CP122" s="878" t="s">
        <v>468</v>
      </c>
      <c r="CQ122" s="879"/>
      <c r="CR122" s="879"/>
      <c r="CS122" s="879"/>
      <c r="CT122" s="879"/>
      <c r="CU122" s="879"/>
      <c r="CV122" s="879"/>
      <c r="CW122" s="879"/>
      <c r="CX122" s="879"/>
      <c r="CY122" s="879"/>
      <c r="CZ122" s="879"/>
      <c r="DA122" s="879"/>
      <c r="DB122" s="879"/>
      <c r="DC122" s="879"/>
      <c r="DD122" s="879"/>
      <c r="DE122" s="879"/>
      <c r="DF122" s="880"/>
      <c r="DG122" s="856">
        <v>34857</v>
      </c>
      <c r="DH122" s="857"/>
      <c r="DI122" s="857"/>
      <c r="DJ122" s="857"/>
      <c r="DK122" s="857"/>
      <c r="DL122" s="857">
        <v>33225</v>
      </c>
      <c r="DM122" s="857"/>
      <c r="DN122" s="857"/>
      <c r="DO122" s="857"/>
      <c r="DP122" s="857"/>
      <c r="DQ122" s="857">
        <v>34911</v>
      </c>
      <c r="DR122" s="857"/>
      <c r="DS122" s="857"/>
      <c r="DT122" s="857"/>
      <c r="DU122" s="857"/>
      <c r="DV122" s="834">
        <v>2</v>
      </c>
      <c r="DW122" s="834"/>
      <c r="DX122" s="834"/>
      <c r="DY122" s="834"/>
      <c r="DZ122" s="835"/>
    </row>
    <row r="123" spans="1:130" s="246" customFormat="1" ht="26.25" customHeight="1">
      <c r="A123" s="860"/>
      <c r="B123" s="861"/>
      <c r="C123" s="864" t="s">
        <v>452</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9024</v>
      </c>
      <c r="AB123" s="820"/>
      <c r="AC123" s="820"/>
      <c r="AD123" s="820"/>
      <c r="AE123" s="821"/>
      <c r="AF123" s="822">
        <v>8964</v>
      </c>
      <c r="AG123" s="820"/>
      <c r="AH123" s="820"/>
      <c r="AI123" s="820"/>
      <c r="AJ123" s="821"/>
      <c r="AK123" s="822">
        <v>8904</v>
      </c>
      <c r="AL123" s="820"/>
      <c r="AM123" s="820"/>
      <c r="AN123" s="820"/>
      <c r="AO123" s="821"/>
      <c r="AP123" s="867">
        <v>0.5</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469</v>
      </c>
      <c r="BP123" s="921"/>
      <c r="BQ123" s="875">
        <v>7320724</v>
      </c>
      <c r="BR123" s="876"/>
      <c r="BS123" s="876"/>
      <c r="BT123" s="876"/>
      <c r="BU123" s="876"/>
      <c r="BV123" s="876">
        <v>7486785</v>
      </c>
      <c r="BW123" s="876"/>
      <c r="BX123" s="876"/>
      <c r="BY123" s="876"/>
      <c r="BZ123" s="876"/>
      <c r="CA123" s="876">
        <v>7715023</v>
      </c>
      <c r="CB123" s="876"/>
      <c r="CC123" s="876"/>
      <c r="CD123" s="876"/>
      <c r="CE123" s="876"/>
      <c r="CF123" s="786"/>
      <c r="CG123" s="787"/>
      <c r="CH123" s="787"/>
      <c r="CI123" s="787"/>
      <c r="CJ123" s="877"/>
      <c r="CK123" s="912"/>
      <c r="CL123" s="898"/>
      <c r="CM123" s="898"/>
      <c r="CN123" s="898"/>
      <c r="CO123" s="899"/>
      <c r="CP123" s="878" t="s">
        <v>470</v>
      </c>
      <c r="CQ123" s="879"/>
      <c r="CR123" s="879"/>
      <c r="CS123" s="879"/>
      <c r="CT123" s="879"/>
      <c r="CU123" s="879"/>
      <c r="CV123" s="879"/>
      <c r="CW123" s="879"/>
      <c r="CX123" s="879"/>
      <c r="CY123" s="879"/>
      <c r="CZ123" s="879"/>
      <c r="DA123" s="879"/>
      <c r="DB123" s="879"/>
      <c r="DC123" s="879"/>
      <c r="DD123" s="879"/>
      <c r="DE123" s="879"/>
      <c r="DF123" s="880"/>
      <c r="DG123" s="819" t="s">
        <v>471</v>
      </c>
      <c r="DH123" s="820"/>
      <c r="DI123" s="820"/>
      <c r="DJ123" s="820"/>
      <c r="DK123" s="821"/>
      <c r="DL123" s="822">
        <v>7600</v>
      </c>
      <c r="DM123" s="820"/>
      <c r="DN123" s="820"/>
      <c r="DO123" s="820"/>
      <c r="DP123" s="821"/>
      <c r="DQ123" s="822">
        <v>30700</v>
      </c>
      <c r="DR123" s="820"/>
      <c r="DS123" s="820"/>
      <c r="DT123" s="820"/>
      <c r="DU123" s="821"/>
      <c r="DV123" s="867">
        <v>1.8</v>
      </c>
      <c r="DW123" s="868"/>
      <c r="DX123" s="868"/>
      <c r="DY123" s="868"/>
      <c r="DZ123" s="869"/>
    </row>
    <row r="124" spans="1:130" s="246" customFormat="1" ht="26.25" customHeight="1" thickBot="1">
      <c r="A124" s="860"/>
      <c r="B124" s="861"/>
      <c r="C124" s="864" t="s">
        <v>455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129</v>
      </c>
      <c r="AB124" s="820"/>
      <c r="AC124" s="820"/>
      <c r="AD124" s="820"/>
      <c r="AE124" s="821"/>
      <c r="AF124" s="822" t="s">
        <v>129</v>
      </c>
      <c r="AG124" s="820"/>
      <c r="AH124" s="820"/>
      <c r="AI124" s="820"/>
      <c r="AJ124" s="821"/>
      <c r="AK124" s="822" t="s">
        <v>129</v>
      </c>
      <c r="AL124" s="820"/>
      <c r="AM124" s="820"/>
      <c r="AN124" s="820"/>
      <c r="AO124" s="821"/>
      <c r="AP124" s="867" t="s">
        <v>431</v>
      </c>
      <c r="AQ124" s="868"/>
      <c r="AR124" s="868"/>
      <c r="AS124" s="868"/>
      <c r="AT124" s="869"/>
      <c r="AU124" s="870" t="s">
        <v>472</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129</v>
      </c>
      <c r="BR124" s="874"/>
      <c r="BS124" s="874"/>
      <c r="BT124" s="874"/>
      <c r="BU124" s="874"/>
      <c r="BV124" s="874" t="s">
        <v>129</v>
      </c>
      <c r="BW124" s="874"/>
      <c r="BX124" s="874"/>
      <c r="BY124" s="874"/>
      <c r="BZ124" s="874"/>
      <c r="CA124" s="874" t="s">
        <v>431</v>
      </c>
      <c r="CB124" s="874"/>
      <c r="CC124" s="874"/>
      <c r="CD124" s="874"/>
      <c r="CE124" s="874"/>
      <c r="CF124" s="764"/>
      <c r="CG124" s="765"/>
      <c r="CH124" s="765"/>
      <c r="CI124" s="765"/>
      <c r="CJ124" s="905"/>
      <c r="CK124" s="913"/>
      <c r="CL124" s="913"/>
      <c r="CM124" s="913"/>
      <c r="CN124" s="913"/>
      <c r="CO124" s="914"/>
      <c r="CP124" s="878" t="s">
        <v>473</v>
      </c>
      <c r="CQ124" s="879"/>
      <c r="CR124" s="879"/>
      <c r="CS124" s="879"/>
      <c r="CT124" s="879"/>
      <c r="CU124" s="879"/>
      <c r="CV124" s="879"/>
      <c r="CW124" s="879"/>
      <c r="CX124" s="879"/>
      <c r="CY124" s="879"/>
      <c r="CZ124" s="879"/>
      <c r="DA124" s="879"/>
      <c r="DB124" s="879"/>
      <c r="DC124" s="879"/>
      <c r="DD124" s="879"/>
      <c r="DE124" s="879"/>
      <c r="DF124" s="880"/>
      <c r="DG124" s="802" t="s">
        <v>471</v>
      </c>
      <c r="DH124" s="803"/>
      <c r="DI124" s="803"/>
      <c r="DJ124" s="803"/>
      <c r="DK124" s="804"/>
      <c r="DL124" s="805" t="s">
        <v>129</v>
      </c>
      <c r="DM124" s="803"/>
      <c r="DN124" s="803"/>
      <c r="DO124" s="803"/>
      <c r="DP124" s="804"/>
      <c r="DQ124" s="805" t="s">
        <v>431</v>
      </c>
      <c r="DR124" s="803"/>
      <c r="DS124" s="803"/>
      <c r="DT124" s="803"/>
      <c r="DU124" s="804"/>
      <c r="DV124" s="891" t="s">
        <v>431</v>
      </c>
      <c r="DW124" s="892"/>
      <c r="DX124" s="892"/>
      <c r="DY124" s="892"/>
      <c r="DZ124" s="893"/>
    </row>
    <row r="125" spans="1:130" s="246" customFormat="1" ht="26.25" customHeight="1">
      <c r="A125" s="860"/>
      <c r="B125" s="861"/>
      <c r="C125" s="864" t="s">
        <v>457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431</v>
      </c>
      <c r="AB125" s="820"/>
      <c r="AC125" s="820"/>
      <c r="AD125" s="820"/>
      <c r="AE125" s="821"/>
      <c r="AF125" s="822" t="s">
        <v>129</v>
      </c>
      <c r="AG125" s="820"/>
      <c r="AH125" s="820"/>
      <c r="AI125" s="820"/>
      <c r="AJ125" s="821"/>
      <c r="AK125" s="822" t="s">
        <v>431</v>
      </c>
      <c r="AL125" s="820"/>
      <c r="AM125" s="820"/>
      <c r="AN125" s="820"/>
      <c r="AO125" s="821"/>
      <c r="AP125" s="867" t="s">
        <v>431</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474</v>
      </c>
      <c r="CL125" s="895"/>
      <c r="CM125" s="895"/>
      <c r="CN125" s="895"/>
      <c r="CO125" s="896"/>
      <c r="CP125" s="903" t="s">
        <v>475</v>
      </c>
      <c r="CQ125" s="848"/>
      <c r="CR125" s="848"/>
      <c r="CS125" s="848"/>
      <c r="CT125" s="848"/>
      <c r="CU125" s="848"/>
      <c r="CV125" s="848"/>
      <c r="CW125" s="848"/>
      <c r="CX125" s="848"/>
      <c r="CY125" s="848"/>
      <c r="CZ125" s="848"/>
      <c r="DA125" s="848"/>
      <c r="DB125" s="848"/>
      <c r="DC125" s="848"/>
      <c r="DD125" s="848"/>
      <c r="DE125" s="848"/>
      <c r="DF125" s="849"/>
      <c r="DG125" s="904" t="s">
        <v>129</v>
      </c>
      <c r="DH125" s="885"/>
      <c r="DI125" s="885"/>
      <c r="DJ125" s="885"/>
      <c r="DK125" s="885"/>
      <c r="DL125" s="885" t="s">
        <v>129</v>
      </c>
      <c r="DM125" s="885"/>
      <c r="DN125" s="885"/>
      <c r="DO125" s="885"/>
      <c r="DP125" s="885"/>
      <c r="DQ125" s="885" t="s">
        <v>431</v>
      </c>
      <c r="DR125" s="885"/>
      <c r="DS125" s="885"/>
      <c r="DT125" s="885"/>
      <c r="DU125" s="885"/>
      <c r="DV125" s="886" t="s">
        <v>129</v>
      </c>
      <c r="DW125" s="886"/>
      <c r="DX125" s="886"/>
      <c r="DY125" s="886"/>
      <c r="DZ125" s="887"/>
    </row>
    <row r="126" spans="1:130" s="246" customFormat="1" ht="26.25" customHeight="1" thickBot="1">
      <c r="A126" s="860"/>
      <c r="B126" s="861"/>
      <c r="C126" s="864" t="s">
        <v>459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431</v>
      </c>
      <c r="AB126" s="820"/>
      <c r="AC126" s="820"/>
      <c r="AD126" s="820"/>
      <c r="AE126" s="821"/>
      <c r="AF126" s="822" t="s">
        <v>129</v>
      </c>
      <c r="AG126" s="820"/>
      <c r="AH126" s="820"/>
      <c r="AI126" s="820"/>
      <c r="AJ126" s="821"/>
      <c r="AK126" s="822" t="s">
        <v>471</v>
      </c>
      <c r="AL126" s="820"/>
      <c r="AM126" s="820"/>
      <c r="AN126" s="820"/>
      <c r="AO126" s="821"/>
      <c r="AP126" s="867" t="s">
        <v>431</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476</v>
      </c>
      <c r="CQ126" s="790"/>
      <c r="CR126" s="790"/>
      <c r="CS126" s="790"/>
      <c r="CT126" s="790"/>
      <c r="CU126" s="790"/>
      <c r="CV126" s="790"/>
      <c r="CW126" s="790"/>
      <c r="CX126" s="790"/>
      <c r="CY126" s="790"/>
      <c r="CZ126" s="790"/>
      <c r="DA126" s="790"/>
      <c r="DB126" s="790"/>
      <c r="DC126" s="790"/>
      <c r="DD126" s="790"/>
      <c r="DE126" s="790"/>
      <c r="DF126" s="791"/>
      <c r="DG126" s="856" t="s">
        <v>477</v>
      </c>
      <c r="DH126" s="857"/>
      <c r="DI126" s="857"/>
      <c r="DJ126" s="857"/>
      <c r="DK126" s="857"/>
      <c r="DL126" s="857" t="s">
        <v>129</v>
      </c>
      <c r="DM126" s="857"/>
      <c r="DN126" s="857"/>
      <c r="DO126" s="857"/>
      <c r="DP126" s="857"/>
      <c r="DQ126" s="857" t="s">
        <v>471</v>
      </c>
      <c r="DR126" s="857"/>
      <c r="DS126" s="857"/>
      <c r="DT126" s="857"/>
      <c r="DU126" s="857"/>
      <c r="DV126" s="834" t="s">
        <v>129</v>
      </c>
      <c r="DW126" s="834"/>
      <c r="DX126" s="834"/>
      <c r="DY126" s="834"/>
      <c r="DZ126" s="835"/>
    </row>
    <row r="127" spans="1:130" s="246" customFormat="1" ht="26.25" customHeight="1">
      <c r="A127" s="862"/>
      <c r="B127" s="863"/>
      <c r="C127" s="881" t="s">
        <v>478</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431</v>
      </c>
      <c r="AB127" s="820"/>
      <c r="AC127" s="820"/>
      <c r="AD127" s="820"/>
      <c r="AE127" s="821"/>
      <c r="AF127" s="822" t="s">
        <v>431</v>
      </c>
      <c r="AG127" s="820"/>
      <c r="AH127" s="820"/>
      <c r="AI127" s="820"/>
      <c r="AJ127" s="821"/>
      <c r="AK127" s="822" t="s">
        <v>129</v>
      </c>
      <c r="AL127" s="820"/>
      <c r="AM127" s="820"/>
      <c r="AN127" s="820"/>
      <c r="AO127" s="821"/>
      <c r="AP127" s="867" t="s">
        <v>471</v>
      </c>
      <c r="AQ127" s="868"/>
      <c r="AR127" s="868"/>
      <c r="AS127" s="868"/>
      <c r="AT127" s="869"/>
      <c r="AU127" s="282"/>
      <c r="AV127" s="282"/>
      <c r="AW127" s="282"/>
      <c r="AX127" s="884" t="s">
        <v>479</v>
      </c>
      <c r="AY127" s="852"/>
      <c r="AZ127" s="852"/>
      <c r="BA127" s="852"/>
      <c r="BB127" s="852"/>
      <c r="BC127" s="852"/>
      <c r="BD127" s="852"/>
      <c r="BE127" s="853"/>
      <c r="BF127" s="851" t="s">
        <v>480</v>
      </c>
      <c r="BG127" s="852"/>
      <c r="BH127" s="852"/>
      <c r="BI127" s="852"/>
      <c r="BJ127" s="852"/>
      <c r="BK127" s="852"/>
      <c r="BL127" s="853"/>
      <c r="BM127" s="851" t="s">
        <v>481</v>
      </c>
      <c r="BN127" s="852"/>
      <c r="BO127" s="852"/>
      <c r="BP127" s="852"/>
      <c r="BQ127" s="852"/>
      <c r="BR127" s="852"/>
      <c r="BS127" s="853"/>
      <c r="BT127" s="851" t="s">
        <v>482</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483</v>
      </c>
      <c r="CQ127" s="790"/>
      <c r="CR127" s="790"/>
      <c r="CS127" s="790"/>
      <c r="CT127" s="790"/>
      <c r="CU127" s="790"/>
      <c r="CV127" s="790"/>
      <c r="CW127" s="790"/>
      <c r="CX127" s="790"/>
      <c r="CY127" s="790"/>
      <c r="CZ127" s="790"/>
      <c r="DA127" s="790"/>
      <c r="DB127" s="790"/>
      <c r="DC127" s="790"/>
      <c r="DD127" s="790"/>
      <c r="DE127" s="790"/>
      <c r="DF127" s="791"/>
      <c r="DG127" s="856" t="s">
        <v>431</v>
      </c>
      <c r="DH127" s="857"/>
      <c r="DI127" s="857"/>
      <c r="DJ127" s="857"/>
      <c r="DK127" s="857"/>
      <c r="DL127" s="857" t="s">
        <v>431</v>
      </c>
      <c r="DM127" s="857"/>
      <c r="DN127" s="857"/>
      <c r="DO127" s="857"/>
      <c r="DP127" s="857"/>
      <c r="DQ127" s="857" t="s">
        <v>129</v>
      </c>
      <c r="DR127" s="857"/>
      <c r="DS127" s="857"/>
      <c r="DT127" s="857"/>
      <c r="DU127" s="857"/>
      <c r="DV127" s="834" t="s">
        <v>431</v>
      </c>
      <c r="DW127" s="834"/>
      <c r="DX127" s="834"/>
      <c r="DY127" s="834"/>
      <c r="DZ127" s="835"/>
    </row>
    <row r="128" spans="1:130" s="246" customFormat="1" ht="26.25" customHeight="1" thickBot="1">
      <c r="A128" s="836" t="s">
        <v>484</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485</v>
      </c>
      <c r="X128" s="838"/>
      <c r="Y128" s="838"/>
      <c r="Z128" s="839"/>
      <c r="AA128" s="840" t="s">
        <v>471</v>
      </c>
      <c r="AB128" s="841"/>
      <c r="AC128" s="841"/>
      <c r="AD128" s="841"/>
      <c r="AE128" s="842"/>
      <c r="AF128" s="843" t="s">
        <v>129</v>
      </c>
      <c r="AG128" s="841"/>
      <c r="AH128" s="841"/>
      <c r="AI128" s="841"/>
      <c r="AJ128" s="842"/>
      <c r="AK128" s="843">
        <v>1200</v>
      </c>
      <c r="AL128" s="841"/>
      <c r="AM128" s="841"/>
      <c r="AN128" s="841"/>
      <c r="AO128" s="842"/>
      <c r="AP128" s="844"/>
      <c r="AQ128" s="845"/>
      <c r="AR128" s="845"/>
      <c r="AS128" s="845"/>
      <c r="AT128" s="846"/>
      <c r="AU128" s="282"/>
      <c r="AV128" s="282"/>
      <c r="AW128" s="282"/>
      <c r="AX128" s="847" t="s">
        <v>486</v>
      </c>
      <c r="AY128" s="848"/>
      <c r="AZ128" s="848"/>
      <c r="BA128" s="848"/>
      <c r="BB128" s="848"/>
      <c r="BC128" s="848"/>
      <c r="BD128" s="848"/>
      <c r="BE128" s="849"/>
      <c r="BF128" s="826" t="s">
        <v>129</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487</v>
      </c>
      <c r="CQ128" s="768"/>
      <c r="CR128" s="768"/>
      <c r="CS128" s="768"/>
      <c r="CT128" s="768"/>
      <c r="CU128" s="768"/>
      <c r="CV128" s="768"/>
      <c r="CW128" s="768"/>
      <c r="CX128" s="768"/>
      <c r="CY128" s="768"/>
      <c r="CZ128" s="768"/>
      <c r="DA128" s="768"/>
      <c r="DB128" s="768"/>
      <c r="DC128" s="768"/>
      <c r="DD128" s="768"/>
      <c r="DE128" s="768"/>
      <c r="DF128" s="769"/>
      <c r="DG128" s="830" t="s">
        <v>431</v>
      </c>
      <c r="DH128" s="831"/>
      <c r="DI128" s="831"/>
      <c r="DJ128" s="831"/>
      <c r="DK128" s="831"/>
      <c r="DL128" s="831" t="s">
        <v>129</v>
      </c>
      <c r="DM128" s="831"/>
      <c r="DN128" s="831"/>
      <c r="DO128" s="831"/>
      <c r="DP128" s="831"/>
      <c r="DQ128" s="831" t="s">
        <v>431</v>
      </c>
      <c r="DR128" s="831"/>
      <c r="DS128" s="831"/>
      <c r="DT128" s="831"/>
      <c r="DU128" s="831"/>
      <c r="DV128" s="832" t="s">
        <v>431</v>
      </c>
      <c r="DW128" s="832"/>
      <c r="DX128" s="832"/>
      <c r="DY128" s="832"/>
      <c r="DZ128" s="833"/>
    </row>
    <row r="129" spans="1:131" s="246" customFormat="1" ht="26.25" customHeight="1">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488</v>
      </c>
      <c r="X129" s="817"/>
      <c r="Y129" s="817"/>
      <c r="Z129" s="818"/>
      <c r="AA129" s="819">
        <v>2215710</v>
      </c>
      <c r="AB129" s="820"/>
      <c r="AC129" s="820"/>
      <c r="AD129" s="820"/>
      <c r="AE129" s="821"/>
      <c r="AF129" s="822">
        <v>2197456</v>
      </c>
      <c r="AG129" s="820"/>
      <c r="AH129" s="820"/>
      <c r="AI129" s="820"/>
      <c r="AJ129" s="821"/>
      <c r="AK129" s="822">
        <v>2163888</v>
      </c>
      <c r="AL129" s="820"/>
      <c r="AM129" s="820"/>
      <c r="AN129" s="820"/>
      <c r="AO129" s="821"/>
      <c r="AP129" s="823"/>
      <c r="AQ129" s="824"/>
      <c r="AR129" s="824"/>
      <c r="AS129" s="824"/>
      <c r="AT129" s="825"/>
      <c r="AU129" s="284"/>
      <c r="AV129" s="284"/>
      <c r="AW129" s="284"/>
      <c r="AX129" s="789" t="s">
        <v>489</v>
      </c>
      <c r="AY129" s="790"/>
      <c r="AZ129" s="790"/>
      <c r="BA129" s="790"/>
      <c r="BB129" s="790"/>
      <c r="BC129" s="790"/>
      <c r="BD129" s="790"/>
      <c r="BE129" s="791"/>
      <c r="BF129" s="809" t="s">
        <v>431</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490</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491</v>
      </c>
      <c r="X130" s="817"/>
      <c r="Y130" s="817"/>
      <c r="Z130" s="818"/>
      <c r="AA130" s="819">
        <v>405727</v>
      </c>
      <c r="AB130" s="820"/>
      <c r="AC130" s="820"/>
      <c r="AD130" s="820"/>
      <c r="AE130" s="821"/>
      <c r="AF130" s="822">
        <v>432460</v>
      </c>
      <c r="AG130" s="820"/>
      <c r="AH130" s="820"/>
      <c r="AI130" s="820"/>
      <c r="AJ130" s="821"/>
      <c r="AK130" s="822">
        <v>447528</v>
      </c>
      <c r="AL130" s="820"/>
      <c r="AM130" s="820"/>
      <c r="AN130" s="820"/>
      <c r="AO130" s="821"/>
      <c r="AP130" s="823"/>
      <c r="AQ130" s="824"/>
      <c r="AR130" s="824"/>
      <c r="AS130" s="824"/>
      <c r="AT130" s="825"/>
      <c r="AU130" s="284"/>
      <c r="AV130" s="284"/>
      <c r="AW130" s="284"/>
      <c r="AX130" s="789" t="s">
        <v>492</v>
      </c>
      <c r="AY130" s="790"/>
      <c r="AZ130" s="790"/>
      <c r="BA130" s="790"/>
      <c r="BB130" s="790"/>
      <c r="BC130" s="790"/>
      <c r="BD130" s="790"/>
      <c r="BE130" s="791"/>
      <c r="BF130" s="792">
        <v>8.1</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493</v>
      </c>
      <c r="X131" s="800"/>
      <c r="Y131" s="800"/>
      <c r="Z131" s="801"/>
      <c r="AA131" s="802">
        <v>1809983</v>
      </c>
      <c r="AB131" s="803"/>
      <c r="AC131" s="803"/>
      <c r="AD131" s="803"/>
      <c r="AE131" s="804"/>
      <c r="AF131" s="805">
        <v>1764996</v>
      </c>
      <c r="AG131" s="803"/>
      <c r="AH131" s="803"/>
      <c r="AI131" s="803"/>
      <c r="AJ131" s="804"/>
      <c r="AK131" s="805">
        <v>1716360</v>
      </c>
      <c r="AL131" s="803"/>
      <c r="AM131" s="803"/>
      <c r="AN131" s="803"/>
      <c r="AO131" s="804"/>
      <c r="AP131" s="806"/>
      <c r="AQ131" s="807"/>
      <c r="AR131" s="807"/>
      <c r="AS131" s="807"/>
      <c r="AT131" s="808"/>
      <c r="AU131" s="284"/>
      <c r="AV131" s="284"/>
      <c r="AW131" s="284"/>
      <c r="AX131" s="767" t="s">
        <v>494</v>
      </c>
      <c r="AY131" s="768"/>
      <c r="AZ131" s="768"/>
      <c r="BA131" s="768"/>
      <c r="BB131" s="768"/>
      <c r="BC131" s="768"/>
      <c r="BD131" s="768"/>
      <c r="BE131" s="769"/>
      <c r="BF131" s="770" t="s">
        <v>129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495</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496</v>
      </c>
      <c r="W132" s="780"/>
      <c r="X132" s="780"/>
      <c r="Y132" s="780"/>
      <c r="Z132" s="781"/>
      <c r="AA132" s="782">
        <v>9.1067153669999996</v>
      </c>
      <c r="AB132" s="783"/>
      <c r="AC132" s="783"/>
      <c r="AD132" s="783"/>
      <c r="AE132" s="784"/>
      <c r="AF132" s="785">
        <v>8.4605290889999996</v>
      </c>
      <c r="AG132" s="783"/>
      <c r="AH132" s="783"/>
      <c r="AI132" s="783"/>
      <c r="AJ132" s="784"/>
      <c r="AK132" s="785">
        <v>7.0022605980000003</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497</v>
      </c>
      <c r="W133" s="759"/>
      <c r="X133" s="759"/>
      <c r="Y133" s="759"/>
      <c r="Z133" s="760"/>
      <c r="AA133" s="761">
        <v>7.4</v>
      </c>
      <c r="AB133" s="762"/>
      <c r="AC133" s="762"/>
      <c r="AD133" s="762"/>
      <c r="AE133" s="763"/>
      <c r="AF133" s="761">
        <v>8.1999999999999993</v>
      </c>
      <c r="AG133" s="762"/>
      <c r="AH133" s="762"/>
      <c r="AI133" s="762"/>
      <c r="AJ133" s="763"/>
      <c r="AK133" s="761">
        <v>8.1</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QNvcEmF4HiWQnOkEN+8yIYLqUgg0s8fa68Ff15u/8+bJnimr6bbHaH9Y32f1JkABbAlZofi9T/vy7HaSZxQq1w==" saltValue="Fhgl24Z3F/H3MLkVhyTnu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bp+JnaimuUNhCVOeWE9aHkm/9lnIJf2ZU0SFa1JafjYSIiPdU/jsH+C5YcNUPq7XwRMGQuLhOomGNVZmYk7Avg==" saltValue="iCt5YigwjiaNBM/Qo2K62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8ly31JaeTTpfkbhS9XsQk1kUP+0z8ZRE7Mzy7NJqeOMZW8H4r9T919Y3n1Up+KLOCWGkwuhs/pte5ItzTNPGCQ==" saltValue="YHSC6Ku/o7lz2aKUJGjQv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501</v>
      </c>
      <c r="AP7" s="303"/>
      <c r="AQ7" s="304" t="s">
        <v>502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503</v>
      </c>
      <c r="AQ8" s="310" t="s">
        <v>504</v>
      </c>
      <c r="AR8" s="311" t="s">
        <v>505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506</v>
      </c>
      <c r="AL9" s="1189"/>
      <c r="AM9" s="1189"/>
      <c r="AN9" s="1190"/>
      <c r="AO9" s="312">
        <v>728441</v>
      </c>
      <c r="AP9" s="312">
        <v>223311</v>
      </c>
      <c r="AQ9" s="313">
        <v>190701</v>
      </c>
      <c r="AR9" s="314">
        <v>17.100000000000001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507</v>
      </c>
      <c r="AL10" s="1189"/>
      <c r="AM10" s="1189"/>
      <c r="AN10" s="1190"/>
      <c r="AO10" s="315">
        <v>56664</v>
      </c>
      <c r="AP10" s="315">
        <v>17371</v>
      </c>
      <c r="AQ10" s="316">
        <v>22807</v>
      </c>
      <c r="AR10" s="317">
        <v>-23.8</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508</v>
      </c>
      <c r="AL11" s="1189"/>
      <c r="AM11" s="1189"/>
      <c r="AN11" s="1190"/>
      <c r="AO11" s="315">
        <v>46104</v>
      </c>
      <c r="AP11" s="315">
        <v>14134</v>
      </c>
      <c r="AQ11" s="316">
        <v>29822</v>
      </c>
      <c r="AR11" s="317">
        <v>-52.6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509</v>
      </c>
      <c r="AL12" s="1189"/>
      <c r="AM12" s="1189"/>
      <c r="AN12" s="1190"/>
      <c r="AO12" s="315" t="s">
        <v>510</v>
      </c>
      <c r="AP12" s="315" t="s">
        <v>510</v>
      </c>
      <c r="AQ12" s="316">
        <v>3258</v>
      </c>
      <c r="AR12" s="317" t="s">
        <v>510</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511</v>
      </c>
      <c r="AL13" s="1189"/>
      <c r="AM13" s="1189"/>
      <c r="AN13" s="1190"/>
      <c r="AO13" s="315" t="s">
        <v>510</v>
      </c>
      <c r="AP13" s="315" t="s">
        <v>510</v>
      </c>
      <c r="AQ13" s="316">
        <v>24</v>
      </c>
      <c r="AR13" s="317" t="s">
        <v>510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512</v>
      </c>
      <c r="AL14" s="1189"/>
      <c r="AM14" s="1189"/>
      <c r="AN14" s="1190"/>
      <c r="AO14" s="315">
        <v>28944</v>
      </c>
      <c r="AP14" s="315">
        <v>8873</v>
      </c>
      <c r="AQ14" s="316">
        <v>10094</v>
      </c>
      <c r="AR14" s="317">
        <v>-12.1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513</v>
      </c>
      <c r="AL15" s="1189"/>
      <c r="AM15" s="1189"/>
      <c r="AN15" s="1190"/>
      <c r="AO15" s="315">
        <v>18537</v>
      </c>
      <c r="AP15" s="315">
        <v>5683</v>
      </c>
      <c r="AQ15" s="316">
        <v>4017</v>
      </c>
      <c r="AR15" s="317">
        <v>41.5</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514</v>
      </c>
      <c r="AL16" s="1192"/>
      <c r="AM16" s="1192"/>
      <c r="AN16" s="1193"/>
      <c r="AO16" s="315">
        <v>-55629</v>
      </c>
      <c r="AP16" s="315">
        <v>-17054</v>
      </c>
      <c r="AQ16" s="316">
        <v>-17771</v>
      </c>
      <c r="AR16" s="317">
        <v>-4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823061</v>
      </c>
      <c r="AP17" s="315">
        <v>252318</v>
      </c>
      <c r="AQ17" s="316">
        <v>242952</v>
      </c>
      <c r="AR17" s="317">
        <v>3.9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519</v>
      </c>
      <c r="AL21" s="1186"/>
      <c r="AM21" s="1186"/>
      <c r="AN21" s="1187"/>
      <c r="AO21" s="327">
        <v>24.83</v>
      </c>
      <c r="AP21" s="328">
        <v>21.84</v>
      </c>
      <c r="AQ21" s="329">
        <v>2.99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520</v>
      </c>
      <c r="AL22" s="1186"/>
      <c r="AM22" s="1186"/>
      <c r="AN22" s="1187"/>
      <c r="AO22" s="332">
        <v>98.7</v>
      </c>
      <c r="AP22" s="333">
        <v>95.6</v>
      </c>
      <c r="AQ22" s="334">
        <v>3.1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501</v>
      </c>
      <c r="AP30" s="303"/>
      <c r="AQ30" s="304" t="s">
        <v>502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503</v>
      </c>
      <c r="AQ31" s="310" t="s">
        <v>504</v>
      </c>
      <c r="AR31" s="311" t="s">
        <v>505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524</v>
      </c>
      <c r="AL32" s="1177"/>
      <c r="AM32" s="1177"/>
      <c r="AN32" s="1178"/>
      <c r="AO32" s="342">
        <v>416983</v>
      </c>
      <c r="AP32" s="342">
        <v>127830</v>
      </c>
      <c r="AQ32" s="343">
        <v>136235</v>
      </c>
      <c r="AR32" s="344">
        <v>-6.2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525</v>
      </c>
      <c r="AL33" s="1177"/>
      <c r="AM33" s="1177"/>
      <c r="AN33" s="1178"/>
      <c r="AO33" s="342" t="s">
        <v>510</v>
      </c>
      <c r="AP33" s="342" t="s">
        <v>510</v>
      </c>
      <c r="AQ33" s="343" t="s">
        <v>510</v>
      </c>
      <c r="AR33" s="344" t="s">
        <v>510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526</v>
      </c>
      <c r="AL34" s="1177"/>
      <c r="AM34" s="1177"/>
      <c r="AN34" s="1178"/>
      <c r="AO34" s="342" t="s">
        <v>510</v>
      </c>
      <c r="AP34" s="342" t="s">
        <v>510</v>
      </c>
      <c r="AQ34" s="343">
        <v>5</v>
      </c>
      <c r="AR34" s="344" t="s">
        <v>510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527</v>
      </c>
      <c r="AL35" s="1177"/>
      <c r="AM35" s="1177"/>
      <c r="AN35" s="1178"/>
      <c r="AO35" s="342">
        <v>120237</v>
      </c>
      <c r="AP35" s="342">
        <v>36860</v>
      </c>
      <c r="AQ35" s="343">
        <v>32688</v>
      </c>
      <c r="AR35" s="344">
        <v>12.8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528</v>
      </c>
      <c r="AL36" s="1177"/>
      <c r="AM36" s="1177"/>
      <c r="AN36" s="1178"/>
      <c r="AO36" s="342">
        <v>22788</v>
      </c>
      <c r="AP36" s="342">
        <v>6986</v>
      </c>
      <c r="AQ36" s="343">
        <v>4188</v>
      </c>
      <c r="AR36" s="344">
        <v>66.8</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529</v>
      </c>
      <c r="AL37" s="1177"/>
      <c r="AM37" s="1177"/>
      <c r="AN37" s="1178"/>
      <c r="AO37" s="342">
        <v>8904</v>
      </c>
      <c r="AP37" s="342">
        <v>2730</v>
      </c>
      <c r="AQ37" s="343">
        <v>1212</v>
      </c>
      <c r="AR37" s="344">
        <v>125.2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530</v>
      </c>
      <c r="AL38" s="1180"/>
      <c r="AM38" s="1180"/>
      <c r="AN38" s="1181"/>
      <c r="AO38" s="345" t="s">
        <v>510</v>
      </c>
      <c r="AP38" s="345" t="s">
        <v>510</v>
      </c>
      <c r="AQ38" s="346">
        <v>25</v>
      </c>
      <c r="AR38" s="334" t="s">
        <v>510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531</v>
      </c>
      <c r="AL39" s="1180"/>
      <c r="AM39" s="1180"/>
      <c r="AN39" s="1181"/>
      <c r="AO39" s="342">
        <v>-1200</v>
      </c>
      <c r="AP39" s="342">
        <v>-368</v>
      </c>
      <c r="AQ39" s="343">
        <v>-7598</v>
      </c>
      <c r="AR39" s="344">
        <v>-95.2</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532</v>
      </c>
      <c r="AL40" s="1177"/>
      <c r="AM40" s="1177"/>
      <c r="AN40" s="1178"/>
      <c r="AO40" s="342">
        <v>-447528</v>
      </c>
      <c r="AP40" s="342">
        <v>-137194</v>
      </c>
      <c r="AQ40" s="343">
        <v>-123844</v>
      </c>
      <c r="AR40" s="344">
        <v>10.8</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120184</v>
      </c>
      <c r="AP41" s="342">
        <v>36844</v>
      </c>
      <c r="AQ41" s="343">
        <v>42911</v>
      </c>
      <c r="AR41" s="344">
        <v>-14.1</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501</v>
      </c>
      <c r="AN49" s="1171" t="s">
        <v>536</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537</v>
      </c>
      <c r="AO50" s="359" t="s">
        <v>538</v>
      </c>
      <c r="AP50" s="360" t="s">
        <v>539</v>
      </c>
      <c r="AQ50" s="361" t="s">
        <v>540</v>
      </c>
      <c r="AR50" s="362" t="s">
        <v>541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535639</v>
      </c>
      <c r="AN51" s="364">
        <v>148871</v>
      </c>
      <c r="AO51" s="365">
        <v>-28.4</v>
      </c>
      <c r="AP51" s="366">
        <v>333013</v>
      </c>
      <c r="AQ51" s="367">
        <v>5.3</v>
      </c>
      <c r="AR51" s="368">
        <v>-33.700000000000003</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352707</v>
      </c>
      <c r="AN52" s="372">
        <v>98029</v>
      </c>
      <c r="AO52" s="373">
        <v>-32</v>
      </c>
      <c r="AP52" s="374">
        <v>126732</v>
      </c>
      <c r="AQ52" s="375">
        <v>19.100000000000001</v>
      </c>
      <c r="AR52" s="376">
        <v>-51.1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590500</v>
      </c>
      <c r="AN53" s="364">
        <v>168330</v>
      </c>
      <c r="AO53" s="365">
        <v>13.1</v>
      </c>
      <c r="AP53" s="366">
        <v>280458</v>
      </c>
      <c r="AQ53" s="367">
        <v>-15.8</v>
      </c>
      <c r="AR53" s="368">
        <v>28.9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315109</v>
      </c>
      <c r="AN54" s="372">
        <v>89826</v>
      </c>
      <c r="AO54" s="373">
        <v>-8.4</v>
      </c>
      <c r="AP54" s="374">
        <v>127286</v>
      </c>
      <c r="AQ54" s="375">
        <v>0.4</v>
      </c>
      <c r="AR54" s="376">
        <v>-8.8000000000000007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784561</v>
      </c>
      <c r="AN55" s="364">
        <v>228336</v>
      </c>
      <c r="AO55" s="365">
        <v>35.6</v>
      </c>
      <c r="AP55" s="366">
        <v>291945</v>
      </c>
      <c r="AQ55" s="367">
        <v>4.0999999999999996</v>
      </c>
      <c r="AR55" s="368">
        <v>31.5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312746</v>
      </c>
      <c r="AN56" s="372">
        <v>91020</v>
      </c>
      <c r="AO56" s="373">
        <v>1.3</v>
      </c>
      <c r="AP56" s="374">
        <v>127651</v>
      </c>
      <c r="AQ56" s="375">
        <v>0.3</v>
      </c>
      <c r="AR56" s="376">
        <v>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1023873</v>
      </c>
      <c r="AN57" s="364">
        <v>305999</v>
      </c>
      <c r="AO57" s="365">
        <v>34</v>
      </c>
      <c r="AP57" s="366">
        <v>291173</v>
      </c>
      <c r="AQ57" s="367">
        <v>-0.3</v>
      </c>
      <c r="AR57" s="368">
        <v>34.299999999999997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804275</v>
      </c>
      <c r="AN58" s="372">
        <v>240369</v>
      </c>
      <c r="AO58" s="373">
        <v>164.1</v>
      </c>
      <c r="AP58" s="374">
        <v>119071</v>
      </c>
      <c r="AQ58" s="375">
        <v>-6.7</v>
      </c>
      <c r="AR58" s="376">
        <v>170.8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526270</v>
      </c>
      <c r="AN59" s="364">
        <v>161334</v>
      </c>
      <c r="AO59" s="365">
        <v>-47.3</v>
      </c>
      <c r="AP59" s="366">
        <v>271581</v>
      </c>
      <c r="AQ59" s="367">
        <v>-6.7</v>
      </c>
      <c r="AR59" s="368">
        <v>-40.6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346053</v>
      </c>
      <c r="AN60" s="372">
        <v>106086</v>
      </c>
      <c r="AO60" s="373">
        <v>-55.9</v>
      </c>
      <c r="AP60" s="374">
        <v>117844</v>
      </c>
      <c r="AQ60" s="375">
        <v>-1</v>
      </c>
      <c r="AR60" s="376">
        <v>-54.9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692169</v>
      </c>
      <c r="AN61" s="379">
        <v>202574</v>
      </c>
      <c r="AO61" s="380">
        <v>1.4</v>
      </c>
      <c r="AP61" s="381">
        <v>293634</v>
      </c>
      <c r="AQ61" s="382">
        <v>-2.7</v>
      </c>
      <c r="AR61" s="368">
        <v>4.0999999999999996</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426178</v>
      </c>
      <c r="AN62" s="372">
        <v>125066</v>
      </c>
      <c r="AO62" s="373">
        <v>13.8</v>
      </c>
      <c r="AP62" s="374">
        <v>123717</v>
      </c>
      <c r="AQ62" s="375">
        <v>2.4</v>
      </c>
      <c r="AR62" s="376">
        <v>11.4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m+37XsQLf2kn6zmWbZ3MRtfqSPb1OustIlH6yTlM1/gHE9RzLtKJGxPEjrGVyw3fWmxBUyYXI6LM2oYt7v0q8Q==" saltValue="i/Fc6mRTtff5dctkFFCmk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MzfJDFtSq9MmMG3TqaKnB5wRc+ua+rhRe1qEMyE5eJuhIEMnr8xBH7UNRcljOBGMeu74fNs4ZBqjXycf8Zt4g==" saltValue="JD8klcBridDLQ4ZICI6Z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C5cH84obHh4M9rDu5JPWACl/x9CHb6SxIBIPPbcGgczWeqH7vWoAcbwjat1LvYY0M6heC/fnAc86Dk7s0ce3g==" saltValue="yL+7dKS20Rk1pqg/Xzz09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194" t="s">
        <v>3</v>
      </c>
      <c r="D47" s="1194"/>
      <c r="E47" s="1195"/>
      <c r="F47" s="11">
        <v>49.4</v>
      </c>
      <c r="G47" s="12">
        <v>43.22</v>
      </c>
      <c r="H47" s="12">
        <v>40.04</v>
      </c>
      <c r="I47" s="12">
        <v>35.840000000000003</v>
      </c>
      <c r="J47" s="13">
        <v>36.39</v>
      </c>
    </row>
    <row r="48" spans="2:10" ht="57.75" customHeight="1">
      <c r="B48" s="14"/>
      <c r="C48" s="1196" t="s">
        <v>4</v>
      </c>
      <c r="D48" s="1196"/>
      <c r="E48" s="1197"/>
      <c r="F48" s="15">
        <v>3.73</v>
      </c>
      <c r="G48" s="16">
        <v>3.44</v>
      </c>
      <c r="H48" s="16">
        <v>2.78</v>
      </c>
      <c r="I48" s="16">
        <v>4.9400000000000004</v>
      </c>
      <c r="J48" s="17">
        <v>3.21</v>
      </c>
    </row>
    <row r="49" spans="2:10" ht="57.75" customHeight="1" thickBot="1">
      <c r="B49" s="18"/>
      <c r="C49" s="1198" t="s">
        <v>5</v>
      </c>
      <c r="D49" s="1198"/>
      <c r="E49" s="1199"/>
      <c r="F49" s="19" t="s">
        <v>557</v>
      </c>
      <c r="G49" s="20" t="s">
        <v>558</v>
      </c>
      <c r="H49" s="20" t="s">
        <v>559</v>
      </c>
      <c r="I49" s="20">
        <v>3.49</v>
      </c>
      <c r="J49" s="21" t="s">
        <v>560</v>
      </c>
    </row>
    <row r="50" spans="2:10" ht="13.5" customHeight="1"/>
    <row r="51" spans="2:10" ht="13.5" hidden="1" customHeight="1"/>
    <row r="52" spans="2:10" ht="13.5" hidden="1" customHeight="1"/>
    <row r="53" spans="2:10" ht="13.5" hidden="1" customHeight="1"/>
  </sheetData>
  <sheetProtection algorithmName="SHA-512" hashValue="1CJ0BDmTmPZ2+xPrEJYWBFupjlX5QY9TqPcbIksNSB7fxCyJsPomDnlVQ8yH8bW19om3kvlEbf8Oh610UxvL1Q==" saltValue="/r+13k9QWNwh8wAOzYhw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06" t="s">
        <v>561</v>
      </c>
      <c r="D34" s="1206"/>
      <c r="E34" s="1207"/>
      <c r="F34" s="32">
        <v>3.58</v>
      </c>
      <c r="G34" s="33">
        <v>3.16</v>
      </c>
      <c r="H34" s="33">
        <v>2.68</v>
      </c>
      <c r="I34" s="33">
        <v>4.67</v>
      </c>
      <c r="J34" s="34">
        <v>2.88</v>
      </c>
      <c r="K34" s="22"/>
      <c r="L34" s="22"/>
      <c r="M34" s="22"/>
      <c r="N34" s="22"/>
      <c r="O34" s="22"/>
      <c r="P34" s="22"/>
    </row>
    <row r="35" spans="1:16" ht="39" customHeight="1">
      <c r="A35" s="22"/>
      <c r="B35" s="35"/>
      <c r="C35" s="1200" t="s">
        <v>562</v>
      </c>
      <c r="D35" s="1201"/>
      <c r="E35" s="1202"/>
      <c r="F35" s="36">
        <v>1.41</v>
      </c>
      <c r="G35" s="37">
        <v>0.69</v>
      </c>
      <c r="H35" s="37">
        <v>0.76</v>
      </c>
      <c r="I35" s="37">
        <v>1.34</v>
      </c>
      <c r="J35" s="38">
        <v>0.88</v>
      </c>
      <c r="K35" s="22"/>
      <c r="L35" s="22"/>
      <c r="M35" s="22"/>
      <c r="N35" s="22"/>
      <c r="O35" s="22"/>
      <c r="P35" s="22"/>
    </row>
    <row r="36" spans="1:16" ht="39" customHeight="1">
      <c r="A36" s="22"/>
      <c r="B36" s="35"/>
      <c r="C36" s="1200" t="s">
        <v>563</v>
      </c>
      <c r="D36" s="1201"/>
      <c r="E36" s="1202"/>
      <c r="F36" s="36">
        <v>0.14000000000000001</v>
      </c>
      <c r="G36" s="37">
        <v>0.26</v>
      </c>
      <c r="H36" s="37">
        <v>0.08</v>
      </c>
      <c r="I36" s="37">
        <v>0.26</v>
      </c>
      <c r="J36" s="38">
        <v>0.32</v>
      </c>
      <c r="K36" s="22"/>
      <c r="L36" s="22"/>
      <c r="M36" s="22"/>
      <c r="N36" s="22"/>
      <c r="O36" s="22"/>
      <c r="P36" s="22"/>
    </row>
    <row r="37" spans="1:16" ht="39" customHeight="1">
      <c r="A37" s="22"/>
      <c r="B37" s="35"/>
      <c r="C37" s="1200" t="s">
        <v>564</v>
      </c>
      <c r="D37" s="1201"/>
      <c r="E37" s="1202"/>
      <c r="F37" s="36">
        <v>0.55000000000000004</v>
      </c>
      <c r="G37" s="37">
        <v>0.18</v>
      </c>
      <c r="H37" s="37">
        <v>0.46</v>
      </c>
      <c r="I37" s="37">
        <v>0.73</v>
      </c>
      <c r="J37" s="38">
        <v>0.27</v>
      </c>
      <c r="K37" s="22"/>
      <c r="L37" s="22"/>
      <c r="M37" s="22"/>
      <c r="N37" s="22"/>
      <c r="O37" s="22"/>
      <c r="P37" s="22"/>
    </row>
    <row r="38" spans="1:16" ht="39" customHeight="1">
      <c r="A38" s="22"/>
      <c r="B38" s="35"/>
      <c r="C38" s="1200" t="s">
        <v>565</v>
      </c>
      <c r="D38" s="1201"/>
      <c r="E38" s="1202"/>
      <c r="F38" s="36">
        <v>0.05</v>
      </c>
      <c r="G38" s="37">
        <v>0.05</v>
      </c>
      <c r="H38" s="37">
        <v>0.05</v>
      </c>
      <c r="I38" s="37">
        <v>0.06</v>
      </c>
      <c r="J38" s="38">
        <v>0.04</v>
      </c>
      <c r="K38" s="22"/>
      <c r="L38" s="22"/>
      <c r="M38" s="22"/>
      <c r="N38" s="22"/>
      <c r="O38" s="22"/>
      <c r="P38" s="22"/>
    </row>
    <row r="39" spans="1:16" ht="39" customHeight="1">
      <c r="A39" s="22"/>
      <c r="B39" s="35"/>
      <c r="C39" s="1200" t="s">
        <v>566</v>
      </c>
      <c r="D39" s="1201"/>
      <c r="E39" s="1202"/>
      <c r="F39" s="36">
        <v>0.03</v>
      </c>
      <c r="G39" s="37">
        <v>0.03</v>
      </c>
      <c r="H39" s="37">
        <v>0.03</v>
      </c>
      <c r="I39" s="37">
        <v>0.02</v>
      </c>
      <c r="J39" s="38">
        <v>0.02</v>
      </c>
      <c r="K39" s="22"/>
      <c r="L39" s="22"/>
      <c r="M39" s="22"/>
      <c r="N39" s="22"/>
      <c r="O39" s="22"/>
      <c r="P39" s="22"/>
    </row>
    <row r="40" spans="1:16" ht="39" customHeight="1">
      <c r="A40" s="22"/>
      <c r="B40" s="35"/>
      <c r="C40" s="1200" t="s">
        <v>567</v>
      </c>
      <c r="D40" s="1201"/>
      <c r="E40" s="1202"/>
      <c r="F40" s="36">
        <v>0.01</v>
      </c>
      <c r="G40" s="37">
        <v>0.01</v>
      </c>
      <c r="H40" s="37">
        <v>0.01</v>
      </c>
      <c r="I40" s="37">
        <v>0.01</v>
      </c>
      <c r="J40" s="38">
        <v>0.01</v>
      </c>
      <c r="K40" s="22"/>
      <c r="L40" s="22"/>
      <c r="M40" s="22"/>
      <c r="N40" s="22"/>
      <c r="O40" s="22"/>
      <c r="P40" s="22"/>
    </row>
    <row r="41" spans="1:16" ht="39" customHeight="1">
      <c r="A41" s="22"/>
      <c r="B41" s="35"/>
      <c r="C41" s="1200" t="s">
        <v>568</v>
      </c>
      <c r="D41" s="1201"/>
      <c r="E41" s="1202"/>
      <c r="F41" s="36">
        <v>0</v>
      </c>
      <c r="G41" s="37">
        <v>0</v>
      </c>
      <c r="H41" s="37">
        <v>0</v>
      </c>
      <c r="I41" s="37">
        <v>0</v>
      </c>
      <c r="J41" s="38">
        <v>0</v>
      </c>
      <c r="K41" s="22"/>
      <c r="L41" s="22"/>
      <c r="M41" s="22"/>
      <c r="N41" s="22"/>
      <c r="O41" s="22"/>
      <c r="P41" s="22"/>
    </row>
    <row r="42" spans="1:16" ht="39" customHeight="1">
      <c r="A42" s="22"/>
      <c r="B42" s="39"/>
      <c r="C42" s="1200" t="s">
        <v>569</v>
      </c>
      <c r="D42" s="1201"/>
      <c r="E42" s="1202"/>
      <c r="F42" s="36" t="s">
        <v>510</v>
      </c>
      <c r="G42" s="37" t="s">
        <v>510</v>
      </c>
      <c r="H42" s="37" t="s">
        <v>510</v>
      </c>
      <c r="I42" s="37" t="s">
        <v>510</v>
      </c>
      <c r="J42" s="38" t="s">
        <v>510</v>
      </c>
      <c r="K42" s="22"/>
      <c r="L42" s="22"/>
      <c r="M42" s="22"/>
      <c r="N42" s="22"/>
      <c r="O42" s="22"/>
      <c r="P42" s="22"/>
    </row>
    <row r="43" spans="1:16" ht="39" customHeight="1" thickBot="1">
      <c r="A43" s="22"/>
      <c r="B43" s="40"/>
      <c r="C43" s="1203" t="s">
        <v>570</v>
      </c>
      <c r="D43" s="1204"/>
      <c r="E43" s="1205"/>
      <c r="F43" s="41" t="s">
        <v>510</v>
      </c>
      <c r="G43" s="42" t="s">
        <v>510</v>
      </c>
      <c r="H43" s="42" t="s">
        <v>510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8Q1wBkG8Je/rDNObMOk07pA7IcYYuhY+NP5uNBU6NEhgv3W7D1gaDGtrunRuARVOi7HN6goxsy0fgl3s3yEHw==" saltValue="h8t4eG9REXHSpdONdiyA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26" t="s">
        <v>11</v>
      </c>
      <c r="C45" s="1227"/>
      <c r="D45" s="58"/>
      <c r="E45" s="1232" t="s">
        <v>12</v>
      </c>
      <c r="F45" s="1232"/>
      <c r="G45" s="1232"/>
      <c r="H45" s="1232"/>
      <c r="I45" s="1232"/>
      <c r="J45" s="1233"/>
      <c r="K45" s="59">
        <v>349</v>
      </c>
      <c r="L45" s="60">
        <v>380</v>
      </c>
      <c r="M45" s="60">
        <v>423</v>
      </c>
      <c r="N45" s="60">
        <v>423</v>
      </c>
      <c r="O45" s="61">
        <v>417</v>
      </c>
      <c r="P45" s="48"/>
      <c r="Q45" s="48"/>
      <c r="R45" s="48"/>
      <c r="S45" s="48"/>
      <c r="T45" s="48"/>
      <c r="U45" s="48"/>
    </row>
    <row r="46" spans="1:21" ht="30.75" customHeight="1">
      <c r="A46" s="48"/>
      <c r="B46" s="1228"/>
      <c r="C46" s="1229"/>
      <c r="D46" s="62"/>
      <c r="E46" s="1210" t="s">
        <v>13</v>
      </c>
      <c r="F46" s="1210"/>
      <c r="G46" s="1210"/>
      <c r="H46" s="1210"/>
      <c r="I46" s="1210"/>
      <c r="J46" s="1211"/>
      <c r="K46" s="63" t="s">
        <v>510</v>
      </c>
      <c r="L46" s="64" t="s">
        <v>510</v>
      </c>
      <c r="M46" s="64" t="s">
        <v>510</v>
      </c>
      <c r="N46" s="64" t="s">
        <v>510</v>
      </c>
      <c r="O46" s="65" t="s">
        <v>510</v>
      </c>
      <c r="P46" s="48"/>
      <c r="Q46" s="48"/>
      <c r="R46" s="48"/>
      <c r="S46" s="48"/>
      <c r="T46" s="48"/>
      <c r="U46" s="48"/>
    </row>
    <row r="47" spans="1:21" ht="30.75" customHeight="1">
      <c r="A47" s="48"/>
      <c r="B47" s="1228"/>
      <c r="C47" s="1229"/>
      <c r="D47" s="62"/>
      <c r="E47" s="1210" t="s">
        <v>14</v>
      </c>
      <c r="F47" s="1210"/>
      <c r="G47" s="1210"/>
      <c r="H47" s="1210"/>
      <c r="I47" s="1210"/>
      <c r="J47" s="1211"/>
      <c r="K47" s="63" t="s">
        <v>510</v>
      </c>
      <c r="L47" s="64" t="s">
        <v>510</v>
      </c>
      <c r="M47" s="64" t="s">
        <v>510</v>
      </c>
      <c r="N47" s="64" t="s">
        <v>510</v>
      </c>
      <c r="O47" s="65" t="s">
        <v>510</v>
      </c>
      <c r="P47" s="48"/>
      <c r="Q47" s="48"/>
      <c r="R47" s="48"/>
      <c r="S47" s="48"/>
      <c r="T47" s="48"/>
      <c r="U47" s="48"/>
    </row>
    <row r="48" spans="1:21" ht="30.75" customHeight="1">
      <c r="A48" s="48"/>
      <c r="B48" s="1228"/>
      <c r="C48" s="1229"/>
      <c r="D48" s="62"/>
      <c r="E48" s="1210" t="s">
        <v>15</v>
      </c>
      <c r="F48" s="1210"/>
      <c r="G48" s="1210"/>
      <c r="H48" s="1210"/>
      <c r="I48" s="1210"/>
      <c r="J48" s="1211"/>
      <c r="K48" s="63">
        <v>107</v>
      </c>
      <c r="L48" s="64">
        <v>110</v>
      </c>
      <c r="M48" s="64">
        <v>121</v>
      </c>
      <c r="N48" s="64">
        <v>123</v>
      </c>
      <c r="O48" s="65">
        <v>120</v>
      </c>
      <c r="P48" s="48"/>
      <c r="Q48" s="48"/>
      <c r="R48" s="48"/>
      <c r="S48" s="48"/>
      <c r="T48" s="48"/>
      <c r="U48" s="48"/>
    </row>
    <row r="49" spans="1:21" ht="30.75" customHeight="1">
      <c r="A49" s="48"/>
      <c r="B49" s="1228"/>
      <c r="C49" s="1229"/>
      <c r="D49" s="62"/>
      <c r="E49" s="1210" t="s">
        <v>16</v>
      </c>
      <c r="F49" s="1210"/>
      <c r="G49" s="1210"/>
      <c r="H49" s="1210"/>
      <c r="I49" s="1210"/>
      <c r="J49" s="1211"/>
      <c r="K49" s="63">
        <v>161</v>
      </c>
      <c r="L49" s="64">
        <v>76</v>
      </c>
      <c r="M49" s="64">
        <v>17</v>
      </c>
      <c r="N49" s="64">
        <v>27</v>
      </c>
      <c r="O49" s="65">
        <v>23</v>
      </c>
      <c r="P49" s="48"/>
      <c r="Q49" s="48"/>
      <c r="R49" s="48"/>
      <c r="S49" s="48"/>
      <c r="T49" s="48"/>
      <c r="U49" s="48"/>
    </row>
    <row r="50" spans="1:21" ht="30.75" customHeight="1">
      <c r="A50" s="48"/>
      <c r="B50" s="1228"/>
      <c r="C50" s="1229"/>
      <c r="D50" s="62"/>
      <c r="E50" s="1210" t="s">
        <v>17</v>
      </c>
      <c r="F50" s="1210"/>
      <c r="G50" s="1210"/>
      <c r="H50" s="1210"/>
      <c r="I50" s="1210"/>
      <c r="J50" s="1211"/>
      <c r="K50" s="63">
        <v>10</v>
      </c>
      <c r="L50" s="64">
        <v>9</v>
      </c>
      <c r="M50" s="64">
        <v>9</v>
      </c>
      <c r="N50" s="64">
        <v>9</v>
      </c>
      <c r="O50" s="65">
        <v>9</v>
      </c>
      <c r="P50" s="48"/>
      <c r="Q50" s="48"/>
      <c r="R50" s="48"/>
      <c r="S50" s="48"/>
      <c r="T50" s="48"/>
      <c r="U50" s="48"/>
    </row>
    <row r="51" spans="1:21" ht="30.75" customHeight="1">
      <c r="A51" s="48"/>
      <c r="B51" s="1230"/>
      <c r="C51" s="1231"/>
      <c r="D51" s="66"/>
      <c r="E51" s="1210" t="s">
        <v>18</v>
      </c>
      <c r="F51" s="1210"/>
      <c r="G51" s="1210"/>
      <c r="H51" s="1210"/>
      <c r="I51" s="1210"/>
      <c r="J51" s="1211"/>
      <c r="K51" s="63" t="s">
        <v>510</v>
      </c>
      <c r="L51" s="64" t="s">
        <v>510</v>
      </c>
      <c r="M51" s="64" t="s">
        <v>510</v>
      </c>
      <c r="N51" s="64" t="s">
        <v>510</v>
      </c>
      <c r="O51" s="65" t="s">
        <v>510</v>
      </c>
      <c r="P51" s="48"/>
      <c r="Q51" s="48"/>
      <c r="R51" s="48"/>
      <c r="S51" s="48"/>
      <c r="T51" s="48"/>
      <c r="U51" s="48"/>
    </row>
    <row r="52" spans="1:21" ht="30.75" customHeight="1">
      <c r="A52" s="48"/>
      <c r="B52" s="1208" t="s">
        <v>19</v>
      </c>
      <c r="C52" s="1209"/>
      <c r="D52" s="66"/>
      <c r="E52" s="1210" t="s">
        <v>20</v>
      </c>
      <c r="F52" s="1210"/>
      <c r="G52" s="1210"/>
      <c r="H52" s="1210"/>
      <c r="I52" s="1210"/>
      <c r="J52" s="1211"/>
      <c r="K52" s="63">
        <v>521</v>
      </c>
      <c r="L52" s="64">
        <v>446</v>
      </c>
      <c r="M52" s="64">
        <v>406</v>
      </c>
      <c r="N52" s="64">
        <v>432</v>
      </c>
      <c r="O52" s="65">
        <v>448</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106</v>
      </c>
      <c r="L53" s="69">
        <v>129</v>
      </c>
      <c r="M53" s="69">
        <v>164</v>
      </c>
      <c r="N53" s="69">
        <v>150</v>
      </c>
      <c r="O53" s="70">
        <v>121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c r="B57" s="1216" t="s">
        <v>25</v>
      </c>
      <c r="C57" s="1217"/>
      <c r="D57" s="1220" t="s">
        <v>26</v>
      </c>
      <c r="E57" s="1221"/>
      <c r="F57" s="1221"/>
      <c r="G57" s="1221"/>
      <c r="H57" s="1221"/>
      <c r="I57" s="1221"/>
      <c r="J57" s="1222"/>
      <c r="K57" s="82" t="s">
        <v>590</v>
      </c>
      <c r="L57" s="83" t="s">
        <v>590</v>
      </c>
      <c r="M57" s="83" t="s">
        <v>590</v>
      </c>
      <c r="N57" s="83" t="s">
        <v>590</v>
      </c>
      <c r="O57" s="84" t="s">
        <v>590</v>
      </c>
    </row>
    <row r="58" spans="1:21" ht="31.5" customHeight="1" thickBot="1">
      <c r="B58" s="1218"/>
      <c r="C58" s="1219"/>
      <c r="D58" s="1223" t="s">
        <v>27</v>
      </c>
      <c r="E58" s="1224"/>
      <c r="F58" s="1224"/>
      <c r="G58" s="1224"/>
      <c r="H58" s="1224"/>
      <c r="I58" s="1224"/>
      <c r="J58" s="1225"/>
      <c r="K58" s="85" t="s">
        <v>590</v>
      </c>
      <c r="L58" s="86" t="s">
        <v>590</v>
      </c>
      <c r="M58" s="86" t="s">
        <v>590</v>
      </c>
      <c r="N58" s="86" t="s">
        <v>590</v>
      </c>
      <c r="O58" s="87" t="s">
        <v>590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6TIWgpYt6hAHFipIZRqLnxJzhm5WA0jrspcKKYQX/pVAVHroIZK/46MoFiDNpa4tzcZR2XMG8FHhWH/tZrXQg==" saltValue="S1IyJ/gSZ5/mcm1l+vb5b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552</v>
      </c>
      <c r="J40" s="99" t="s">
        <v>553</v>
      </c>
      <c r="K40" s="99" t="s">
        <v>554</v>
      </c>
      <c r="L40" s="99" t="s">
        <v>555</v>
      </c>
      <c r="M40" s="100" t="s">
        <v>556</v>
      </c>
    </row>
    <row r="41" spans="2:13" ht="27.75" customHeight="1">
      <c r="B41" s="1246" t="s">
        <v>30</v>
      </c>
      <c r="C41" s="1247"/>
      <c r="D41" s="101"/>
      <c r="E41" s="1248" t="s">
        <v>31</v>
      </c>
      <c r="F41" s="1248"/>
      <c r="G41" s="1248"/>
      <c r="H41" s="1249"/>
      <c r="I41" s="102">
        <v>3925</v>
      </c>
      <c r="J41" s="103">
        <v>4021</v>
      </c>
      <c r="K41" s="103">
        <v>4038</v>
      </c>
      <c r="L41" s="103">
        <v>4469</v>
      </c>
      <c r="M41" s="104">
        <v>4519</v>
      </c>
    </row>
    <row r="42" spans="2:13" ht="27.75" customHeight="1">
      <c r="B42" s="1236"/>
      <c r="C42" s="1237"/>
      <c r="D42" s="105"/>
      <c r="E42" s="1240" t="s">
        <v>32</v>
      </c>
      <c r="F42" s="1240"/>
      <c r="G42" s="1240"/>
      <c r="H42" s="1241"/>
      <c r="I42" s="106">
        <v>50</v>
      </c>
      <c r="J42" s="107">
        <v>41</v>
      </c>
      <c r="K42" s="107">
        <v>32</v>
      </c>
      <c r="L42" s="107">
        <v>15</v>
      </c>
      <c r="M42" s="108">
        <v>7</v>
      </c>
    </row>
    <row r="43" spans="2:13" ht="27.75" customHeight="1">
      <c r="B43" s="1236"/>
      <c r="C43" s="1237"/>
      <c r="D43" s="105"/>
      <c r="E43" s="1240" t="s">
        <v>33</v>
      </c>
      <c r="F43" s="1240"/>
      <c r="G43" s="1240"/>
      <c r="H43" s="1241"/>
      <c r="I43" s="106">
        <v>1404</v>
      </c>
      <c r="J43" s="107">
        <v>1347</v>
      </c>
      <c r="K43" s="107">
        <v>1277</v>
      </c>
      <c r="L43" s="107">
        <v>1268</v>
      </c>
      <c r="M43" s="108">
        <v>1285</v>
      </c>
    </row>
    <row r="44" spans="2:13" ht="27.75" customHeight="1">
      <c r="B44" s="1236"/>
      <c r="C44" s="1237"/>
      <c r="D44" s="105"/>
      <c r="E44" s="1240" t="s">
        <v>34</v>
      </c>
      <c r="F44" s="1240"/>
      <c r="G44" s="1240"/>
      <c r="H44" s="1241"/>
      <c r="I44" s="106">
        <v>89</v>
      </c>
      <c r="J44" s="107">
        <v>78</v>
      </c>
      <c r="K44" s="107">
        <v>73</v>
      </c>
      <c r="L44" s="107">
        <v>50</v>
      </c>
      <c r="M44" s="108">
        <v>40</v>
      </c>
    </row>
    <row r="45" spans="2:13" ht="27.75" customHeight="1">
      <c r="B45" s="1236"/>
      <c r="C45" s="1237"/>
      <c r="D45" s="105"/>
      <c r="E45" s="1240" t="s">
        <v>35</v>
      </c>
      <c r="F45" s="1240"/>
      <c r="G45" s="1240"/>
      <c r="H45" s="1241"/>
      <c r="I45" s="106">
        <v>160</v>
      </c>
      <c r="J45" s="107">
        <v>114</v>
      </c>
      <c r="K45" s="107">
        <v>223</v>
      </c>
      <c r="L45" s="107">
        <v>202</v>
      </c>
      <c r="M45" s="108">
        <v>206</v>
      </c>
    </row>
    <row r="46" spans="2:13" ht="27.75" customHeight="1">
      <c r="B46" s="1236"/>
      <c r="C46" s="1237"/>
      <c r="D46" s="109"/>
      <c r="E46" s="1240" t="s">
        <v>36</v>
      </c>
      <c r="F46" s="1240"/>
      <c r="G46" s="1240"/>
      <c r="H46" s="1241"/>
      <c r="I46" s="106" t="s">
        <v>510</v>
      </c>
      <c r="J46" s="107" t="s">
        <v>510</v>
      </c>
      <c r="K46" s="107" t="s">
        <v>510</v>
      </c>
      <c r="L46" s="107" t="s">
        <v>510</v>
      </c>
      <c r="M46" s="108" t="s">
        <v>510</v>
      </c>
    </row>
    <row r="47" spans="2:13" ht="27.75" customHeight="1">
      <c r="B47" s="1236"/>
      <c r="C47" s="1237"/>
      <c r="D47" s="110"/>
      <c r="E47" s="1250" t="s">
        <v>37</v>
      </c>
      <c r="F47" s="1251"/>
      <c r="G47" s="1251"/>
      <c r="H47" s="1252"/>
      <c r="I47" s="106" t="s">
        <v>510</v>
      </c>
      <c r="J47" s="107" t="s">
        <v>510</v>
      </c>
      <c r="K47" s="107" t="s">
        <v>510</v>
      </c>
      <c r="L47" s="107" t="s">
        <v>510</v>
      </c>
      <c r="M47" s="108" t="s">
        <v>510</v>
      </c>
    </row>
    <row r="48" spans="2:13" ht="27.75" customHeight="1">
      <c r="B48" s="1236"/>
      <c r="C48" s="1237"/>
      <c r="D48" s="105"/>
      <c r="E48" s="1240" t="s">
        <v>38</v>
      </c>
      <c r="F48" s="1240"/>
      <c r="G48" s="1240"/>
      <c r="H48" s="1241"/>
      <c r="I48" s="106" t="s">
        <v>510</v>
      </c>
      <c r="J48" s="107" t="s">
        <v>510</v>
      </c>
      <c r="K48" s="107" t="s">
        <v>510</v>
      </c>
      <c r="L48" s="107" t="s">
        <v>510</v>
      </c>
      <c r="M48" s="108" t="s">
        <v>510</v>
      </c>
    </row>
    <row r="49" spans="2:13" ht="27.75" customHeight="1">
      <c r="B49" s="1238"/>
      <c r="C49" s="1239"/>
      <c r="D49" s="105"/>
      <c r="E49" s="1240" t="s">
        <v>39</v>
      </c>
      <c r="F49" s="1240"/>
      <c r="G49" s="1240"/>
      <c r="H49" s="1241"/>
      <c r="I49" s="106" t="s">
        <v>510</v>
      </c>
      <c r="J49" s="107" t="s">
        <v>510</v>
      </c>
      <c r="K49" s="107" t="s">
        <v>510</v>
      </c>
      <c r="L49" s="107" t="s">
        <v>510</v>
      </c>
      <c r="M49" s="108" t="s">
        <v>510</v>
      </c>
    </row>
    <row r="50" spans="2:13" ht="27.75" customHeight="1">
      <c r="B50" s="1234" t="s">
        <v>40</v>
      </c>
      <c r="C50" s="1235"/>
      <c r="D50" s="111"/>
      <c r="E50" s="1240" t="s">
        <v>41</v>
      </c>
      <c r="F50" s="1240"/>
      <c r="G50" s="1240"/>
      <c r="H50" s="1241"/>
      <c r="I50" s="106">
        <v>3036</v>
      </c>
      <c r="J50" s="107">
        <v>3314</v>
      </c>
      <c r="K50" s="107">
        <v>3344</v>
      </c>
      <c r="L50" s="107">
        <v>3229</v>
      </c>
      <c r="M50" s="108">
        <v>3207</v>
      </c>
    </row>
    <row r="51" spans="2:13" ht="27.75" customHeight="1">
      <c r="B51" s="1236"/>
      <c r="C51" s="1237"/>
      <c r="D51" s="105"/>
      <c r="E51" s="1240" t="s">
        <v>42</v>
      </c>
      <c r="F51" s="1240"/>
      <c r="G51" s="1240"/>
      <c r="H51" s="1241"/>
      <c r="I51" s="106" t="s">
        <v>510</v>
      </c>
      <c r="J51" s="107" t="s">
        <v>510</v>
      </c>
      <c r="K51" s="107" t="s">
        <v>510</v>
      </c>
      <c r="L51" s="107">
        <v>18</v>
      </c>
      <c r="M51" s="108">
        <v>17</v>
      </c>
    </row>
    <row r="52" spans="2:13" ht="27.75" customHeight="1">
      <c r="B52" s="1238"/>
      <c r="C52" s="1239"/>
      <c r="D52" s="105"/>
      <c r="E52" s="1240" t="s">
        <v>43</v>
      </c>
      <c r="F52" s="1240"/>
      <c r="G52" s="1240"/>
      <c r="H52" s="1241"/>
      <c r="I52" s="106">
        <v>4120</v>
      </c>
      <c r="J52" s="107">
        <v>4071</v>
      </c>
      <c r="K52" s="107">
        <v>3977</v>
      </c>
      <c r="L52" s="107">
        <v>4240</v>
      </c>
      <c r="M52" s="108">
        <v>4491</v>
      </c>
    </row>
    <row r="53" spans="2:13" ht="27.75" customHeight="1" thickBot="1">
      <c r="B53" s="1242" t="s">
        <v>44</v>
      </c>
      <c r="C53" s="1243"/>
      <c r="D53" s="112"/>
      <c r="E53" s="1244" t="s">
        <v>45</v>
      </c>
      <c r="F53" s="1244"/>
      <c r="G53" s="1244"/>
      <c r="H53" s="1245"/>
      <c r="I53" s="113">
        <v>-1527</v>
      </c>
      <c r="J53" s="114">
        <v>-1784</v>
      </c>
      <c r="K53" s="114">
        <v>-1677</v>
      </c>
      <c r="L53" s="114">
        <v>-1483</v>
      </c>
      <c r="M53" s="115">
        <v>-1658</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YJmzxz2Pw12yEyYXVNeZHPwPinEU2p7SFt+a7+RjNSFOpYsJF70Xw69pQkaaiUA6X1XkRG2n5D89cfWQUEcbg==" saltValue="WC+x9cs968mqBb4nJQ6z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554</v>
      </c>
      <c r="G54" s="124" t="s">
        <v>555</v>
      </c>
      <c r="H54" s="125" t="s">
        <v>556</v>
      </c>
    </row>
    <row r="55" spans="2:8" ht="52.5" customHeight="1">
      <c r="B55" s="126"/>
      <c r="C55" s="1261" t="s">
        <v>48</v>
      </c>
      <c r="D55" s="1261"/>
      <c r="E55" s="1262"/>
      <c r="F55" s="127">
        <v>887</v>
      </c>
      <c r="G55" s="127">
        <v>787</v>
      </c>
      <c r="H55" s="128">
        <v>788</v>
      </c>
    </row>
    <row r="56" spans="2:8" ht="52.5" customHeight="1">
      <c r="B56" s="129"/>
      <c r="C56" s="1263" t="s">
        <v>49</v>
      </c>
      <c r="D56" s="1263"/>
      <c r="E56" s="1264"/>
      <c r="F56" s="130">
        <v>398</v>
      </c>
      <c r="G56" s="130">
        <v>270</v>
      </c>
      <c r="H56" s="131">
        <v>320</v>
      </c>
    </row>
    <row r="57" spans="2:8" ht="53.25" customHeight="1">
      <c r="B57" s="129"/>
      <c r="C57" s="1265" t="s">
        <v>50</v>
      </c>
      <c r="D57" s="1265"/>
      <c r="E57" s="1266"/>
      <c r="F57" s="132">
        <v>1942</v>
      </c>
      <c r="G57" s="132">
        <v>2095</v>
      </c>
      <c r="H57" s="133">
        <v>1973</v>
      </c>
    </row>
    <row r="58" spans="2:8" ht="45.75" customHeight="1">
      <c r="B58" s="134"/>
      <c r="C58" s="1253" t="s">
        <v>585</v>
      </c>
      <c r="D58" s="1254"/>
      <c r="E58" s="1255"/>
      <c r="F58" s="135">
        <v>1289</v>
      </c>
      <c r="G58" s="135">
        <v>1318</v>
      </c>
      <c r="H58" s="136">
        <v>1361</v>
      </c>
    </row>
    <row r="59" spans="2:8" ht="45.75" customHeight="1">
      <c r="B59" s="134"/>
      <c r="C59" s="1253" t="s">
        <v>586</v>
      </c>
      <c r="D59" s="1254"/>
      <c r="E59" s="1255"/>
      <c r="F59" s="135">
        <v>129</v>
      </c>
      <c r="G59" s="135">
        <v>129</v>
      </c>
      <c r="H59" s="136">
        <v>129</v>
      </c>
    </row>
    <row r="60" spans="2:8" ht="45.75" customHeight="1">
      <c r="B60" s="134"/>
      <c r="C60" s="1253" t="s">
        <v>587</v>
      </c>
      <c r="D60" s="1254"/>
      <c r="E60" s="1255"/>
      <c r="F60" s="135">
        <v>150</v>
      </c>
      <c r="G60" s="135">
        <v>123</v>
      </c>
      <c r="H60" s="136">
        <v>114</v>
      </c>
    </row>
    <row r="61" spans="2:8" ht="45.75" customHeight="1">
      <c r="B61" s="134"/>
      <c r="C61" s="1253" t="s">
        <v>588</v>
      </c>
      <c r="D61" s="1254"/>
      <c r="E61" s="1255"/>
      <c r="F61" s="135">
        <v>100</v>
      </c>
      <c r="G61" s="135">
        <v>100</v>
      </c>
      <c r="H61" s="136">
        <v>100</v>
      </c>
    </row>
    <row r="62" spans="2:8" ht="45.75" customHeight="1" thickBot="1">
      <c r="B62" s="137"/>
      <c r="C62" s="1256" t="s">
        <v>589</v>
      </c>
      <c r="D62" s="1257"/>
      <c r="E62" s="1258"/>
      <c r="F62" s="138">
        <v>80</v>
      </c>
      <c r="G62" s="138">
        <v>80</v>
      </c>
      <c r="H62" s="139">
        <v>80</v>
      </c>
    </row>
    <row r="63" spans="2:8" ht="52.5" customHeight="1" thickBot="1">
      <c r="B63" s="140"/>
      <c r="C63" s="1259" t="s">
        <v>51</v>
      </c>
      <c r="D63" s="1259"/>
      <c r="E63" s="1260"/>
      <c r="F63" s="141">
        <v>3228</v>
      </c>
      <c r="G63" s="141">
        <v>3152</v>
      </c>
      <c r="H63" s="142">
        <v>3080</v>
      </c>
    </row>
    <row r="64" spans="2:8" ht="15" customHeight="1"/>
    <row r="65" ht="0" hidden="1" customHeight="1"/>
    <row r="66" ht="0" hidden="1" customHeight="1"/>
  </sheetData>
  <sheetProtection algorithmName="SHA-512" hashValue="VRR1GF9q0mTcd1imIrTJVFqWu65n5RVpgf5yV0YtKNK8yXjKdVOemX8Lpv6mUzhC0mbQwubccJ8TbVAnKx5QxA==" saltValue="aWYdf+UFrfrb3o/cmiru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549</v>
      </c>
      <c r="G2" s="156"/>
      <c r="H2" s="157"/>
    </row>
    <row r="3" spans="1:8">
      <c r="A3" s="153" t="s">
        <v>542</v>
      </c>
      <c r="B3" s="158"/>
      <c r="C3" s="159"/>
      <c r="D3" s="160">
        <v>148871</v>
      </c>
      <c r="E3" s="161"/>
      <c r="F3" s="162">
        <v>333013</v>
      </c>
      <c r="G3" s="163"/>
      <c r="H3" s="164"/>
    </row>
    <row r="4" spans="1:8">
      <c r="A4" s="165"/>
      <c r="B4" s="166"/>
      <c r="C4" s="167"/>
      <c r="D4" s="168">
        <v>98029</v>
      </c>
      <c r="E4" s="169"/>
      <c r="F4" s="170">
        <v>126732</v>
      </c>
      <c r="G4" s="171"/>
      <c r="H4" s="172"/>
    </row>
    <row r="5" spans="1:8">
      <c r="A5" s="153" t="s">
        <v>544</v>
      </c>
      <c r="B5" s="158"/>
      <c r="C5" s="159"/>
      <c r="D5" s="160">
        <v>168330</v>
      </c>
      <c r="E5" s="161"/>
      <c r="F5" s="162">
        <v>280458</v>
      </c>
      <c r="G5" s="163"/>
      <c r="H5" s="164"/>
    </row>
    <row r="6" spans="1:8">
      <c r="A6" s="165"/>
      <c r="B6" s="166"/>
      <c r="C6" s="167"/>
      <c r="D6" s="168">
        <v>89826</v>
      </c>
      <c r="E6" s="169"/>
      <c r="F6" s="170">
        <v>127286</v>
      </c>
      <c r="G6" s="171"/>
      <c r="H6" s="172"/>
    </row>
    <row r="7" spans="1:8">
      <c r="A7" s="153" t="s">
        <v>545</v>
      </c>
      <c r="B7" s="158"/>
      <c r="C7" s="159"/>
      <c r="D7" s="160">
        <v>228336</v>
      </c>
      <c r="E7" s="161"/>
      <c r="F7" s="162">
        <v>291945</v>
      </c>
      <c r="G7" s="163"/>
      <c r="H7" s="164"/>
    </row>
    <row r="8" spans="1:8">
      <c r="A8" s="165"/>
      <c r="B8" s="166"/>
      <c r="C8" s="167"/>
      <c r="D8" s="168">
        <v>91020</v>
      </c>
      <c r="E8" s="169"/>
      <c r="F8" s="170">
        <v>127651</v>
      </c>
      <c r="G8" s="171"/>
      <c r="H8" s="172"/>
    </row>
    <row r="9" spans="1:8">
      <c r="A9" s="153" t="s">
        <v>546</v>
      </c>
      <c r="B9" s="158"/>
      <c r="C9" s="159"/>
      <c r="D9" s="160">
        <v>305999</v>
      </c>
      <c r="E9" s="161"/>
      <c r="F9" s="162">
        <v>291173</v>
      </c>
      <c r="G9" s="163"/>
      <c r="H9" s="164"/>
    </row>
    <row r="10" spans="1:8">
      <c r="A10" s="165"/>
      <c r="B10" s="166"/>
      <c r="C10" s="167"/>
      <c r="D10" s="168">
        <v>240369</v>
      </c>
      <c r="E10" s="169"/>
      <c r="F10" s="170">
        <v>119071</v>
      </c>
      <c r="G10" s="171"/>
      <c r="H10" s="172"/>
    </row>
    <row r="11" spans="1:8">
      <c r="A11" s="153" t="s">
        <v>547</v>
      </c>
      <c r="B11" s="158"/>
      <c r="C11" s="159"/>
      <c r="D11" s="160">
        <v>161334</v>
      </c>
      <c r="E11" s="161"/>
      <c r="F11" s="162">
        <v>271581</v>
      </c>
      <c r="G11" s="163"/>
      <c r="H11" s="164"/>
    </row>
    <row r="12" spans="1:8">
      <c r="A12" s="165"/>
      <c r="B12" s="166"/>
      <c r="C12" s="173"/>
      <c r="D12" s="168">
        <v>106086</v>
      </c>
      <c r="E12" s="169"/>
      <c r="F12" s="170">
        <v>117844</v>
      </c>
      <c r="G12" s="171"/>
      <c r="H12" s="172"/>
    </row>
    <row r="13" spans="1:8">
      <c r="A13" s="153"/>
      <c r="B13" s="158"/>
      <c r="C13" s="174"/>
      <c r="D13" s="175">
        <v>202574</v>
      </c>
      <c r="E13" s="176"/>
      <c r="F13" s="177">
        <v>293634</v>
      </c>
      <c r="G13" s="178"/>
      <c r="H13" s="164"/>
    </row>
    <row r="14" spans="1:8">
      <c r="A14" s="165"/>
      <c r="B14" s="166"/>
      <c r="C14" s="167"/>
      <c r="D14" s="168">
        <v>125066</v>
      </c>
      <c r="E14" s="169"/>
      <c r="F14" s="170">
        <v>123717</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3.73</v>
      </c>
      <c r="C19" s="179">
        <f>ROUND(VALUE(SUBSTITUTE(実質収支比率等に係る経年分析!G$48,"▲","-")),2)</f>
        <v>3.44</v>
      </c>
      <c r="D19" s="179">
        <f>ROUND(VALUE(SUBSTITUTE(実質収支比率等に係る経年分析!H$48,"▲","-")),2)</f>
        <v>2.78</v>
      </c>
      <c r="E19" s="179">
        <f>ROUND(VALUE(SUBSTITUTE(実質収支比率等に係る経年分析!I$48,"▲","-")),2)</f>
        <v>4.9400000000000004</v>
      </c>
      <c r="F19" s="179">
        <f>ROUND(VALUE(SUBSTITUTE(実質収支比率等に係る経年分析!J$48,"▲","-")),2)</f>
        <v>3.21</v>
      </c>
    </row>
    <row r="20" spans="1:11">
      <c r="A20" s="179" t="s">
        <v>55</v>
      </c>
      <c r="B20" s="179">
        <f>ROUND(VALUE(SUBSTITUTE(実質収支比率等に係る経年分析!F$47,"▲","-")),2)</f>
        <v>49.4</v>
      </c>
      <c r="C20" s="179">
        <f>ROUND(VALUE(SUBSTITUTE(実質収支比率等に係る経年分析!G$47,"▲","-")),2)</f>
        <v>43.22</v>
      </c>
      <c r="D20" s="179">
        <f>ROUND(VALUE(SUBSTITUTE(実質収支比率等に係る経年分析!H$47,"▲","-")),2)</f>
        <v>40.04</v>
      </c>
      <c r="E20" s="179">
        <f>ROUND(VALUE(SUBSTITUTE(実質収支比率等に係る経年分析!I$47,"▲","-")),2)</f>
        <v>35.840000000000003</v>
      </c>
      <c r="F20" s="179">
        <f>ROUND(VALUE(SUBSTITUTE(実質収支比率等に係る経年分析!J$47,"▲","-")),2)</f>
        <v>36.39</v>
      </c>
    </row>
    <row r="21" spans="1:11">
      <c r="A21" s="179" t="s">
        <v>56</v>
      </c>
      <c r="B21" s="179">
        <f>IF(ISNUMBER(VALUE(SUBSTITUTE(実質収支比率等に係る経年分析!F$49,"▲","-"))),ROUND(VALUE(SUBSTITUTE(実質収支比率等に係る経年分析!F$49,"▲","-")),2),NA())</f>
        <v>-5.52</v>
      </c>
      <c r="C21" s="179">
        <f>IF(ISNUMBER(VALUE(SUBSTITUTE(実質収支比率等に係る経年分析!G$49,"▲","-"))),ROUND(VALUE(SUBSTITUTE(実質収支比率等に係る経年分析!G$49,"▲","-")),2),NA())</f>
        <v>-5.99</v>
      </c>
      <c r="D21" s="179">
        <f>IF(ISNUMBER(VALUE(SUBSTITUTE(実質収支比率等に係る経年分析!H$49,"▲","-"))),ROUND(VALUE(SUBSTITUTE(実質収支比率等に係る経年分析!H$49,"▲","-")),2),NA())</f>
        <v>-5.26</v>
      </c>
      <c r="E21" s="179">
        <f>IF(ISNUMBER(VALUE(SUBSTITUTE(実質収支比率等に係る経年分析!I$49,"▲","-"))),ROUND(VALUE(SUBSTITUTE(実質収支比率等に係る経年分析!I$49,"▲","-")),2),NA())</f>
        <v>3.49</v>
      </c>
      <c r="F21" s="179">
        <f>IF(ISNUMBER(VALUE(SUBSTITUTE(実質収支比率等に係る経年分析!J$49,"▲","-"))),ROUND(VALUE(SUBSTITUTE(実質収支比率等に係る経年分析!J$49,"▲","-")),2),NA())</f>
        <v>-1.81</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浄化槽整備事業特別会計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c r="A31" s="180" t="str">
        <f>IF(連結実質赤字比率に係る赤字・黒字の構成分析!C$39="",NA(),連結実質赤字比率に係る赤字・黒字の構成分析!C$39)</f>
        <v>特定環境保全公共下水道事業特別会計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0.55000000000000004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0.27</v>
      </c>
    </row>
    <row r="34" spans="1:16">
      <c r="A34" s="180" t="str">
        <f>IF(連結実質赤字比率に係る赤字・黒字の構成分析!C$36="",NA(),連結実質赤字比率に係る赤字・黒字の構成分析!C$36)</f>
        <v>へき地診療所特別会計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0.14000000000000001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0.26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0.32</v>
      </c>
    </row>
    <row r="35" spans="1:16">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0.69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0.76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1.34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0.88</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3.58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3.16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2.68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4.67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2.88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521</v>
      </c>
      <c r="E42" s="181"/>
      <c r="F42" s="181"/>
      <c r="G42" s="181">
        <f>'実質公債費比率（分子）の構造'!L$52</f>
        <v>446</v>
      </c>
      <c r="H42" s="181"/>
      <c r="I42" s="181"/>
      <c r="J42" s="181">
        <f>'実質公債費比率（分子）の構造'!M$52</f>
        <v>406</v>
      </c>
      <c r="K42" s="181"/>
      <c r="L42" s="181"/>
      <c r="M42" s="181">
        <f>'実質公債費比率（分子）の構造'!N$52</f>
        <v>432</v>
      </c>
      <c r="N42" s="181"/>
      <c r="O42" s="181"/>
      <c r="P42" s="181">
        <f>'実質公債費比率（分子）の構造'!O$52</f>
        <v>448</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10</v>
      </c>
      <c r="C44" s="181"/>
      <c r="D44" s="181"/>
      <c r="E44" s="181">
        <f>'実質公債費比率（分子）の構造'!L$50</f>
        <v>9</v>
      </c>
      <c r="F44" s="181"/>
      <c r="G44" s="181"/>
      <c r="H44" s="181">
        <f>'実質公債費比率（分子）の構造'!M$50</f>
        <v>9</v>
      </c>
      <c r="I44" s="181"/>
      <c r="J44" s="181"/>
      <c r="K44" s="181">
        <f>'実質公債費比率（分子）の構造'!N$50</f>
        <v>9</v>
      </c>
      <c r="L44" s="181"/>
      <c r="M44" s="181"/>
      <c r="N44" s="181">
        <f>'実質公債費比率（分子）の構造'!O$50</f>
        <v>9</v>
      </c>
      <c r="O44" s="181"/>
      <c r="P44" s="181"/>
    </row>
    <row r="45" spans="1:16">
      <c r="A45" s="181" t="s">
        <v>66</v>
      </c>
      <c r="B45" s="181">
        <f>'実質公債費比率（分子）の構造'!K$49</f>
        <v>161</v>
      </c>
      <c r="C45" s="181"/>
      <c r="D45" s="181"/>
      <c r="E45" s="181">
        <f>'実質公債費比率（分子）の構造'!L$49</f>
        <v>76</v>
      </c>
      <c r="F45" s="181"/>
      <c r="G45" s="181"/>
      <c r="H45" s="181">
        <f>'実質公債費比率（分子）の構造'!M$49</f>
        <v>17</v>
      </c>
      <c r="I45" s="181"/>
      <c r="J45" s="181"/>
      <c r="K45" s="181">
        <f>'実質公債費比率（分子）の構造'!N$49</f>
        <v>27</v>
      </c>
      <c r="L45" s="181"/>
      <c r="M45" s="181"/>
      <c r="N45" s="181">
        <f>'実質公債費比率（分子）の構造'!O$49</f>
        <v>23</v>
      </c>
      <c r="O45" s="181"/>
      <c r="P45" s="181"/>
    </row>
    <row r="46" spans="1:16">
      <c r="A46" s="181" t="s">
        <v>67</v>
      </c>
      <c r="B46" s="181">
        <f>'実質公債費比率（分子）の構造'!K$48</f>
        <v>107</v>
      </c>
      <c r="C46" s="181"/>
      <c r="D46" s="181"/>
      <c r="E46" s="181">
        <f>'実質公債費比率（分子）の構造'!L$48</f>
        <v>110</v>
      </c>
      <c r="F46" s="181"/>
      <c r="G46" s="181"/>
      <c r="H46" s="181">
        <f>'実質公債費比率（分子）の構造'!M$48</f>
        <v>121</v>
      </c>
      <c r="I46" s="181"/>
      <c r="J46" s="181"/>
      <c r="K46" s="181">
        <f>'実質公債費比率（分子）の構造'!N$48</f>
        <v>123</v>
      </c>
      <c r="L46" s="181"/>
      <c r="M46" s="181"/>
      <c r="N46" s="181">
        <f>'実質公債費比率（分子）の構造'!O$48</f>
        <v>120</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349</v>
      </c>
      <c r="C49" s="181"/>
      <c r="D49" s="181"/>
      <c r="E49" s="181">
        <f>'実質公債費比率（分子）の構造'!L$45</f>
        <v>380</v>
      </c>
      <c r="F49" s="181"/>
      <c r="G49" s="181"/>
      <c r="H49" s="181">
        <f>'実質公債費比率（分子）の構造'!M$45</f>
        <v>423</v>
      </c>
      <c r="I49" s="181"/>
      <c r="J49" s="181"/>
      <c r="K49" s="181">
        <f>'実質公債費比率（分子）の構造'!N$45</f>
        <v>423</v>
      </c>
      <c r="L49" s="181"/>
      <c r="M49" s="181"/>
      <c r="N49" s="181">
        <f>'実質公債費比率（分子）の構造'!O$45</f>
        <v>417</v>
      </c>
      <c r="O49" s="181"/>
      <c r="P49" s="181"/>
    </row>
    <row r="50" spans="1:16">
      <c r="A50" s="181" t="s">
        <v>71</v>
      </c>
      <c r="B50" s="181" t="e">
        <f>NA()</f>
        <v>#N/A</v>
      </c>
      <c r="C50" s="181">
        <f>IF(ISNUMBER('実質公債費比率（分子）の構造'!K$53),'実質公債費比率（分子）の構造'!K$53,NA())</f>
        <v>106</v>
      </c>
      <c r="D50" s="181" t="e">
        <f>NA()</f>
        <v>#N/A</v>
      </c>
      <c r="E50" s="181" t="e">
        <f>NA()</f>
        <v>#N/A</v>
      </c>
      <c r="F50" s="181">
        <f>IF(ISNUMBER('実質公債費比率（分子）の構造'!L$53),'実質公債費比率（分子）の構造'!L$53,NA())</f>
        <v>129</v>
      </c>
      <c r="G50" s="181" t="e">
        <f>NA()</f>
        <v>#N/A</v>
      </c>
      <c r="H50" s="181" t="e">
        <f>NA()</f>
        <v>#N/A</v>
      </c>
      <c r="I50" s="181">
        <f>IF(ISNUMBER('実質公債費比率（分子）の構造'!M$53),'実質公債費比率（分子）の構造'!M$53,NA())</f>
        <v>164</v>
      </c>
      <c r="J50" s="181" t="e">
        <f>NA()</f>
        <v>#N/A</v>
      </c>
      <c r="K50" s="181" t="e">
        <f>NA()</f>
        <v>#N/A</v>
      </c>
      <c r="L50" s="181">
        <f>IF(ISNUMBER('実質公債費比率（分子）の構造'!N$53),'実質公債費比率（分子）の構造'!N$53,NA())</f>
        <v>150</v>
      </c>
      <c r="M50" s="181" t="e">
        <f>NA()</f>
        <v>#N/A</v>
      </c>
      <c r="N50" s="181" t="e">
        <f>NA()</f>
        <v>#N/A</v>
      </c>
      <c r="O50" s="181">
        <f>IF(ISNUMBER('実質公債費比率（分子）の構造'!O$53),'実質公債費比率（分子）の構造'!O$53,NA())</f>
        <v>121</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4120</v>
      </c>
      <c r="E56" s="180"/>
      <c r="F56" s="180"/>
      <c r="G56" s="180">
        <f>'将来負担比率（分子）の構造'!J$52</f>
        <v>4071</v>
      </c>
      <c r="H56" s="180"/>
      <c r="I56" s="180"/>
      <c r="J56" s="180">
        <f>'将来負担比率（分子）の構造'!K$52</f>
        <v>3977</v>
      </c>
      <c r="K56" s="180"/>
      <c r="L56" s="180"/>
      <c r="M56" s="180">
        <f>'将来負担比率（分子）の構造'!L$52</f>
        <v>4240</v>
      </c>
      <c r="N56" s="180"/>
      <c r="O56" s="180"/>
      <c r="P56" s="180">
        <f>'将来負担比率（分子）の構造'!M$52</f>
        <v>4491</v>
      </c>
    </row>
    <row r="57" spans="1:16">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f>'将来負担比率（分子）の構造'!L$51</f>
        <v>18</v>
      </c>
      <c r="N57" s="180"/>
      <c r="O57" s="180"/>
      <c r="P57" s="180">
        <f>'将来負担比率（分子）の構造'!M$51</f>
        <v>17</v>
      </c>
    </row>
    <row r="58" spans="1:16">
      <c r="A58" s="180" t="s">
        <v>41</v>
      </c>
      <c r="B58" s="180"/>
      <c r="C58" s="180"/>
      <c r="D58" s="180">
        <f>'将来負担比率（分子）の構造'!I$50</f>
        <v>3036</v>
      </c>
      <c r="E58" s="180"/>
      <c r="F58" s="180"/>
      <c r="G58" s="180">
        <f>'将来負担比率（分子）の構造'!J$50</f>
        <v>3314</v>
      </c>
      <c r="H58" s="180"/>
      <c r="I58" s="180"/>
      <c r="J58" s="180">
        <f>'将来負担比率（分子）の構造'!K$50</f>
        <v>3344</v>
      </c>
      <c r="K58" s="180"/>
      <c r="L58" s="180"/>
      <c r="M58" s="180">
        <f>'将来負担比率（分子）の構造'!L$50</f>
        <v>3229</v>
      </c>
      <c r="N58" s="180"/>
      <c r="O58" s="180"/>
      <c r="P58" s="180">
        <f>'将来負担比率（分子）の構造'!M$50</f>
        <v>3207</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160</v>
      </c>
      <c r="C62" s="180"/>
      <c r="D62" s="180"/>
      <c r="E62" s="180">
        <f>'将来負担比率（分子）の構造'!J$45</f>
        <v>114</v>
      </c>
      <c r="F62" s="180"/>
      <c r="G62" s="180"/>
      <c r="H62" s="180">
        <f>'将来負担比率（分子）の構造'!K$45</f>
        <v>223</v>
      </c>
      <c r="I62" s="180"/>
      <c r="J62" s="180"/>
      <c r="K62" s="180">
        <f>'将来負担比率（分子）の構造'!L$45</f>
        <v>202</v>
      </c>
      <c r="L62" s="180"/>
      <c r="M62" s="180"/>
      <c r="N62" s="180">
        <f>'将来負担比率（分子）の構造'!M$45</f>
        <v>206</v>
      </c>
      <c r="O62" s="180"/>
      <c r="P62" s="180"/>
    </row>
    <row r="63" spans="1:16">
      <c r="A63" s="180" t="s">
        <v>34</v>
      </c>
      <c r="B63" s="180">
        <f>'将来負担比率（分子）の構造'!I$44</f>
        <v>89</v>
      </c>
      <c r="C63" s="180"/>
      <c r="D63" s="180"/>
      <c r="E63" s="180">
        <f>'将来負担比率（分子）の構造'!J$44</f>
        <v>78</v>
      </c>
      <c r="F63" s="180"/>
      <c r="G63" s="180"/>
      <c r="H63" s="180">
        <f>'将来負担比率（分子）の構造'!K$44</f>
        <v>73</v>
      </c>
      <c r="I63" s="180"/>
      <c r="J63" s="180"/>
      <c r="K63" s="180">
        <f>'将来負担比率（分子）の構造'!L$44</f>
        <v>50</v>
      </c>
      <c r="L63" s="180"/>
      <c r="M63" s="180"/>
      <c r="N63" s="180">
        <f>'将来負担比率（分子）の構造'!M$44</f>
        <v>40</v>
      </c>
      <c r="O63" s="180"/>
      <c r="P63" s="180"/>
    </row>
    <row r="64" spans="1:16">
      <c r="A64" s="180" t="s">
        <v>33</v>
      </c>
      <c r="B64" s="180">
        <f>'将来負担比率（分子）の構造'!I$43</f>
        <v>1404</v>
      </c>
      <c r="C64" s="180"/>
      <c r="D64" s="180"/>
      <c r="E64" s="180">
        <f>'将来負担比率（分子）の構造'!J$43</f>
        <v>1347</v>
      </c>
      <c r="F64" s="180"/>
      <c r="G64" s="180"/>
      <c r="H64" s="180">
        <f>'将来負担比率（分子）の構造'!K$43</f>
        <v>1277</v>
      </c>
      <c r="I64" s="180"/>
      <c r="J64" s="180"/>
      <c r="K64" s="180">
        <f>'将来負担比率（分子）の構造'!L$43</f>
        <v>1268</v>
      </c>
      <c r="L64" s="180"/>
      <c r="M64" s="180"/>
      <c r="N64" s="180">
        <f>'将来負担比率（分子）の構造'!M$43</f>
        <v>1285</v>
      </c>
      <c r="O64" s="180"/>
      <c r="P64" s="180"/>
    </row>
    <row r="65" spans="1:16">
      <c r="A65" s="180" t="s">
        <v>32</v>
      </c>
      <c r="B65" s="180">
        <f>'将来負担比率（分子）の構造'!I$42</f>
        <v>50</v>
      </c>
      <c r="C65" s="180"/>
      <c r="D65" s="180"/>
      <c r="E65" s="180">
        <f>'将来負担比率（分子）の構造'!J$42</f>
        <v>41</v>
      </c>
      <c r="F65" s="180"/>
      <c r="G65" s="180"/>
      <c r="H65" s="180">
        <f>'将来負担比率（分子）の構造'!K$42</f>
        <v>32</v>
      </c>
      <c r="I65" s="180"/>
      <c r="J65" s="180"/>
      <c r="K65" s="180">
        <f>'将来負担比率（分子）の構造'!L$42</f>
        <v>15</v>
      </c>
      <c r="L65" s="180"/>
      <c r="M65" s="180"/>
      <c r="N65" s="180">
        <f>'将来負担比率（分子）の構造'!M$42</f>
        <v>7</v>
      </c>
      <c r="O65" s="180"/>
      <c r="P65" s="180"/>
    </row>
    <row r="66" spans="1:16">
      <c r="A66" s="180" t="s">
        <v>31</v>
      </c>
      <c r="B66" s="180">
        <f>'将来負担比率（分子）の構造'!I$41</f>
        <v>3925</v>
      </c>
      <c r="C66" s="180"/>
      <c r="D66" s="180"/>
      <c r="E66" s="180">
        <f>'将来負担比率（分子）の構造'!J$41</f>
        <v>4021</v>
      </c>
      <c r="F66" s="180"/>
      <c r="G66" s="180"/>
      <c r="H66" s="180">
        <f>'将来負担比率（分子）の構造'!K$41</f>
        <v>4038</v>
      </c>
      <c r="I66" s="180"/>
      <c r="J66" s="180"/>
      <c r="K66" s="180">
        <f>'将来負担比率（分子）の構造'!L$41</f>
        <v>4469</v>
      </c>
      <c r="L66" s="180"/>
      <c r="M66" s="180"/>
      <c r="N66" s="180">
        <f>'将来負担比率（分子）の構造'!M$41</f>
        <v>4519</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887</v>
      </c>
      <c r="C72" s="184">
        <f>基金残高に係る経年分析!G55</f>
        <v>787</v>
      </c>
      <c r="D72" s="184">
        <f>基金残高に係る経年分析!H55</f>
        <v>788</v>
      </c>
    </row>
    <row r="73" spans="1:16">
      <c r="A73" s="183" t="s">
        <v>78</v>
      </c>
      <c r="B73" s="184">
        <f>基金残高に係る経年分析!F56</f>
        <v>398</v>
      </c>
      <c r="C73" s="184">
        <f>基金残高に係る経年分析!G56</f>
        <v>270</v>
      </c>
      <c r="D73" s="184">
        <f>基金残高に係る経年分析!H56</f>
        <v>320</v>
      </c>
    </row>
    <row r="74" spans="1:16">
      <c r="A74" s="183" t="s">
        <v>79</v>
      </c>
      <c r="B74" s="184">
        <f>基金残高に係る経年分析!F57</f>
        <v>1942</v>
      </c>
      <c r="C74" s="184">
        <f>基金残高に係る経年分析!G57</f>
        <v>2095</v>
      </c>
      <c r="D74" s="184">
        <f>基金残高に係る経年分析!H57</f>
        <v>1973</v>
      </c>
    </row>
  </sheetData>
  <sheetProtection algorithmName="SHA-512" hashValue="fpK03kOcSARV/AbPBq9O8XArspoeyt+0N/9+86HB6tWQuGEJAOUPweoknBgr13JtnuzWHk/Li5k5cFbCkedflg==" saltValue="wJnd3ueF1okgsVtq8ZZDz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2020-03-11T06:59:56Z</dcterms:modified>
</cp:coreProperties>
</file>