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AM35" i="10"/>
  <c r="CO34" i="10"/>
  <c r="CO35" i="10" s="1"/>
  <c r="BW34" i="10"/>
  <c r="BW35" i="10" s="1"/>
  <c r="BW36" i="10" s="1"/>
  <c r="BW37" i="10" s="1"/>
  <c r="BW38" i="10" s="1"/>
  <c r="BW39" i="10" s="1"/>
  <c r="BW40" i="10" s="1"/>
  <c r="AM34" i="10"/>
  <c r="C34" i="10"/>
  <c r="C35" i="10" s="1"/>
  <c r="U34" i="10" l="1"/>
  <c r="U35" i="10" s="1"/>
  <c r="U36"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<sst xmlns="http://schemas.openxmlformats.org/spreadsheetml/2006/main" count="1102" uniqueCount="596">
  <si>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</si>
  <si>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</si>
  <si>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</si>
  <si>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</si>
  <si>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</si>
  <si>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</si>
  <si>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</si>
  <si>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</si>
  <si>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</si>
  <si>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</si>
  <si>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</si>
  <si>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</si>
  <si>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</si>
  <si>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</si>
  <si>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</si>
  <si>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</si>
  <si>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</si>
  <si>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</si>
  <si>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</si>
  <si>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</si>
  <si>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</si>
  <si>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</si>
  <si>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</si>
  <si>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</si>
  <si>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</si>
  <si>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</si>
  <si>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</si>
  <si>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</si>
  <si>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</si>
  <si>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</si>
  <si>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</si>
  <si>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</si>
  <si>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</si>
  <si>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</si>
  <si>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</si>
  <si>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</si>
  <si>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</si>
  <si>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</si>
  <si>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</si>
  <si>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</si>
  <si>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</si>
  <si>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</si>
  <si>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</si>
  <si>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</si>
  <si>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</si>
  <si>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</si>
  <si>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</si>
  <si>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</si>
  <si>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</si>
  <si>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</si>
  <si>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</si>
  <si>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</si>
  <si>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</si>
  <si>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</si>
  <si>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</si>
  <si>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</si>
  <si>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</si>
  <si>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</si>
  <si>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</si>
  <si>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</si>
  <si>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</si>
  <si>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</si>
  <si>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</si>
  <si>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</si>
  <si>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</si>
  <si>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</si>
  <si>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</si>
  <si>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</si>
  <si>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</si>
  <si>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</si>
  <si>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</si>
  <si>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</si>
  <si>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</si>
  <si>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</si>
  <si>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</si>
  <si>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</si>
  <si>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</si>
  <si>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</si>
  <si>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</si>
  <si>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</si>
  <si>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</si>
  <si>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</si>
  <si>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</si>
  <si>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</si>
  <si>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</si>
  <si>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</si>
  <si>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</si>
  <si>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</si>
  <si>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</si>
  <si>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</si>
  <si>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</si>
  <si>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</si>
  <si>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</si>
  <si>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</si>
  <si>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</si>
  <si>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</si>
  <si>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</si>
  <si>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</si>
  <si>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</si>
  <si>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</si>
  <si>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</si>
  <si>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</si>
  <si>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</si>
  <si>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</si>
  <si>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</si>
  <si>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</si>
  <si>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</si>
  <si>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</si>
  <si>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</si>
  <si>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</si>
  <si>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</si>
  <si>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</si>
  <si>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</si>
  <si>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</si>
  <si>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</si>
  <si>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</si>
  <si>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</si>
  <si>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</si>
  <si>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</si>
  <si>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</si>
  <si>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</si>
  <si>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</si>
  <si>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</si>
  <si>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</si>
  <si>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</si>
  <si>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</si>
  <si>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</si>
  <si>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</si>
  <si>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</si>
  <si>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</si>
  <si>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</si>
  <si>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</si>
  <si>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</si>
  <si>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</si>
  <si>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</si>
  <si>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</si>
  <si>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</si>
  <si>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</si>
  <si>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</si>
  <si>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</si>
  <si>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</si>
  <si>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</si>
  <si>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</si>
  <si>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</si>
  <si>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</si>
  <si>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</si>
  <si>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</si>
  <si>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</si>
  <si>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</si>
  <si>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</si>
  <si>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</si>
  <si>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</si>
  <si>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</si>
  <si>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</si>
  <si>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</si>
  <si>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</si>
  <si>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</si>
  <si>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</si>
  <si>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</si>
  <si>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</si>
  <si>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</si>
  <si>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</si>
  <si>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</si>
  <si>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</si>
  <si>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</si>
  <si>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</si>
  <si>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</si>
  <si>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</si>
  <si>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</si>
  <si>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</si>
  <si>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</si>
  <si>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</si>
  <si>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</si>
  <si>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</si>
  <si>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</si>
  <si>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</si>
  <si>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</si>
  <si>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</si>
  <si>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</si>
  <si>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</si>
  <si>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</si>
  <si>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</si>
  <si>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</si>
  <si>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</si>
  <si>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</si>
  <si>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</si>
  <si>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</si>
  <si>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</si>
  <si>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</si>
  <si>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</si>
  <si>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</si>
  <si>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</si>
  <si>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</si>
  <si>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</si>
  <si>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</si>
  <si>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</si>
  <si>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</si>
  <si>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</si>
  <si>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</si>
  <si>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</si>
  <si>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</si>
  <si>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</si>
  <si>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</si>
  <si>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</si>
  <si>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</si>
  <si>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</si>
  <si>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</si>
  <si>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</si>
  <si>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</si>
  <si>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</si>
  <si>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</si>
  <si>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</si>
  <si>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山形県大蔵村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</si>
  <si>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</si>
  <si>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</si>
  <si>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</si>
  <si>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</si>
  <si>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</si>
  <si>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</si>
  <si>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</si>
  <si>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</si>
  <si>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</si>
  <si>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</si>
  <si>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</si>
  <si>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</si>
  <si>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</si>
  <si>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</si>
  <si>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</si>
  <si>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</si>
  <si>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</si>
  <si>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</si>
  <si>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</si>
  <si>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</si>
  <si>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</si>
  <si>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</si>
  <si>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</si>
  <si>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</si>
  <si>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</si>
  <si>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</si>
  <si>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</si>
  <si>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</si>
  <si>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</si>
  <si>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</si>
  <si>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</si>
  <si>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</si>
  <si>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</si>
  <si>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</si>
  <si>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</si>
  <si>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</si>
  <si>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</si>
  <si>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</si>
  <si>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</si>
  <si>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</si>
  <si>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</si>
  <si>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</si>
  <si>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</si>
  <si>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</si>
  <si>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</si>
  <si>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</si>
  <si>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</si>
  <si>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</si>
  <si>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</si>
  <si>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</si>
  <si>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</si>
  <si>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</si>
  <si>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</si>
  <si>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</si>
  <si>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</si>
  <si>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</si>
  <si>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</si>
  <si>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</si>
  <si>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</si>
  <si>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</si>
  <si>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</si>
  <si>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</si>
  <si>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</si>
  <si>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</si>
  <si>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</si>
  <si>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</si>
  <si>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</si>
  <si>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</si>
  <si>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</si>
  <si>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</si>
  <si>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</si>
  <si>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</si>
  <si>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</si>
  <si>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</si>
  <si>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</si>
  <si>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</si>
  <si>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</si>
  <si>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</si>
  <si>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</si>
  <si>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</si>
  <si>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</si>
  <si>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</si>
  <si>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</si>
  <si>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</si>
  <si>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</si>
  <si>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</si>
  <si>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</si>
  <si>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</si>
  <si>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</si>
  <si>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</si>
  <si>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</si>
  <si>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</si>
  <si>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</si>
  <si>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</si>
  <si>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</si>
  <si>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</si>
  <si>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</si>
  <si>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</si>
  <si>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</si>
  <si>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</si>
  <si>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</si>
  <si>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</si>
  <si>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</si>
  <si>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</si>
  <si>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</si>
  <si>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</si>
  <si>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</si>
  <si>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</si>
  <si>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</si>
  <si>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</si>
  <si>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</si>
  <si>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</si>
  <si>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</si>
  <si>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</si>
  <si>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</si>
  <si>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</si>
  <si>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</si>
  <si>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</si>
  <si>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</si>
  <si>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</si>
  <si>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</si>
  <si>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</si>
  <si>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</si>
  <si>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</si>
  <si>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</si>
  <si>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</si>
  <si>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</si>
  <si>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</si>
  <si>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</si>
  <si>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</si>
  <si>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</si>
  <si>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</si>
  <si>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</si>
  <si>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</si>
  <si>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</si>
  <si>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</si>
  <si>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</si>
  <si>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</si>
  <si>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</si>
  <si>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</si>
  <si>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</si>
  <si>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</si>
  <si>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</si>
  <si>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</si>
  <si>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</si>
  <si>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</si>
  <si>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</si>
  <si>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</si>
  <si>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</si>
  <si>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山形県大蔵村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</si>
  <si>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</si>
  <si>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</si>
  <si>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</si>
  <si>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</si>
  <si>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</si>
  <si>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</si>
  <si>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</si>
  <si>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</si>
  <si>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</si>
  <si>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</si>
  <si>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</si>
  <si>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</si>
  <si>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</si>
  <si>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</si>
  <si>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</si>
  <si>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</si>
  <si>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</si>
  <si>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</si>
  <si>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</si>
  <si>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</si>
  <si>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</si>
  <si>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</si>
  <si>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</si>
  <si>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</si>
  <si>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</si>
  <si>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</si>
  <si>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</si>
  <si>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</si>
  <si>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</si>
  <si>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</si>
  <si>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</si>
  <si>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</si>
  <si>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</si>
  <si>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</si>
  <si>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</si>
  <si>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</si>
  <si>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</si>
  <si>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</si>
  <si>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</si>
  <si>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</si>
  <si>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浄化槽整備事業特別会計</t>
    <phoneticPr fontId="5"/>
  </si>
  <si>
    <t>法非適用企業</t>
    <phoneticPr fontId="5"/>
  </si>
  <si>
    <t>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</si>
  <si>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</si>
  <si>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</si>
  <si>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</si>
  <si>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</si>
  <si>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</si>
  <si>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</si>
  <si>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</si>
  <si>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</si>
  <si>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</si>
  <si>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</si>
  <si>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</si>
  <si>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</si>
  <si>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</si>
  <si>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</si>
  <si>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</si>
  <si>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</si>
  <si>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</si>
  <si>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</si>
  <si>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</si>
  <si>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</si>
  <si>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</si>
  <si>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</si>
  <si>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</si>
  <si>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</si>
  <si>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</si>
  <si>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</si>
  <si>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</si>
  <si>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</si>
  <si>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</si>
  <si>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</si>
  <si>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</si>
  <si>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</si>
  <si>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</si>
  <si>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</si>
  <si>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</si>
  <si>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</si>
  <si>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</si>
  <si>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</si>
  <si>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</si>
  <si>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</si>
  <si>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</si>
  <si>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</si>
  <si>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</si>
  <si>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</si>
  <si>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</si>
  <si>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</si>
  <si>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</si>
  <si>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</si>
  <si>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</si>
  <si>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</si>
  <si>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</si>
  <si>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</si>
  <si>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</si>
  <si>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</si>
  <si>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</si>
  <si>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</si>
  <si>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</si>
  <si>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</si>
  <si>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</si>
  <si>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</si>
  <si>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</si>
  <si>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</si>
  <si>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浄化槽整備事業特別会計</t>
    <phoneticPr fontId="5"/>
  </si>
  <si>
    <t>(Ｆ)</t>
    <phoneticPr fontId="5"/>
  </si>
  <si>
    <t>団地造成事業特別会計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</si>
  <si>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</si>
  <si>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</si>
  <si>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</si>
  <si>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</si>
  <si>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</si>
  <si>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</si>
  <si>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</si>
  <si>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</si>
  <si>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</si>
  <si>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</si>
  <si>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</si>
  <si>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</si>
  <si>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</si>
  <si>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</si>
  <si>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</si>
  <si>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</si>
  <si>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</si>
  <si>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</si>
  <si>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</si>
  <si>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</si>
  <si>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</si>
  <si>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</si>
  <si>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</si>
  <si>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</si>
  <si>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</si>
  <si>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</si>
  <si>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</si>
  <si>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</si>
  <si>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</si>
  <si>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</si>
  <si>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</si>
  <si>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</si>
  <si>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</si>
  <si>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</si>
  <si>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</si>
  <si>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</si>
  <si>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</si>
  <si>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</si>
  <si>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</si>
  <si>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</si>
  <si>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</si>
  <si>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</si>
  <si>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</si>
  <si>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</si>
  <si>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</si>
  <si>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</si>
  <si>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</si>
  <si>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</si>
  <si>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</si>
  <si>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</si>
  <si>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</si>
  <si>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</si>
  <si>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</si>
  <si>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</si>
  <si>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</si>
  <si>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</si>
  <si>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</si>
  <si>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</si>
  <si>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</si>
  <si>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</si>
  <si>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</si>
  <si>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</si>
  <si>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</si>
  <si>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</si>
  <si>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</si>
  <si>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</si>
  <si>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</si>
  <si>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</si>
  <si>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</si>
  <si>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</si>
  <si>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</si>
  <si>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</si>
  <si>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</si>
  <si>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</si>
  <si>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</si>
  <si>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</si>
  <si>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</si>
  <si>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</si>
  <si>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</si>
  <si>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</si>
  <si>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</si>
  <si>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</si>
  <si>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</si>
  <si>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</si>
  <si>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</si>
  <si>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</si>
  <si>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5.52</t>
  </si>
  <si>
    <t>▲ 5.99</t>
  </si>
  <si>
    <t>▲ 5.26</t>
  </si>
  <si>
    <t>▲ 1.81</t>
  </si>
  <si>
    <t>一般会計</t>
  </si>
  <si>
    <t>国民健康保険特別会計</t>
  </si>
  <si>
    <t>へき地診療所特別会計</t>
  </si>
  <si>
    <t>介護保険特別会計</t>
  </si>
  <si>
    <t>簡易水道事業特別会計</t>
  </si>
  <si>
    <t>特定環境保全公共下水道事業特別会計</t>
  </si>
  <si>
    <t>浄化槽整備事業特別会計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</si>
  <si>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</si>
  <si>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</si>
  <si>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</si>
  <si>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</si>
  <si>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</si>
  <si>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</si>
  <si>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</si>
  <si>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</si>
  <si>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</si>
  <si>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</si>
  <si>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</si>
  <si>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</si>
  <si>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</si>
  <si>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</si>
  <si>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15" eb="17">
      <t>ジギョウ</t>
    </rPh>
    <rPh sb="17" eb="19">
      <t>カイケイ</t>
    </rPh>
    <phoneticPr fontId="2"/>
  </si>
  <si>
    <t>肘折温泉郷振興</t>
    <rPh sb="0" eb="1">
      <t>ヒジ</t>
    </rPh>
    <rPh sb="1" eb="2">
      <t>オリ</t>
    </rPh>
    <rPh sb="2" eb="4">
      <t>オンセン</t>
    </rPh>
    <rPh sb="4" eb="5">
      <t>キョウ</t>
    </rPh>
    <rPh sb="5" eb="7">
      <t>シンコウ</t>
    </rPh>
    <phoneticPr fontId="2"/>
  </si>
  <si>
    <t>おおくら升玉水力発電</t>
    <rPh sb="4" eb="5">
      <t>マス</t>
    </rPh>
    <rPh sb="5" eb="6">
      <t>ダマ</t>
    </rPh>
    <rPh sb="6" eb="8">
      <t>スイリョク</t>
    </rPh>
    <rPh sb="8" eb="10">
      <t>ハツデン</t>
    </rPh>
    <phoneticPr fontId="2"/>
  </si>
  <si>
    <t>公共施設等整備振興基金</t>
    <rPh sb="0" eb="2">
      <t>コウキョウ</t>
    </rPh>
    <rPh sb="2" eb="4">
      <t>シセツ</t>
    </rPh>
    <rPh sb="4" eb="5">
      <t>トウ</t>
    </rPh>
    <rPh sb="5" eb="7">
      <t>セイビ</t>
    </rPh>
    <rPh sb="7" eb="9">
      <t>シンコウ</t>
    </rPh>
    <rPh sb="9" eb="11">
      <t>キキン</t>
    </rPh>
    <phoneticPr fontId="2"/>
  </si>
  <si>
    <t>地域福祉基金</t>
    <rPh sb="0" eb="2">
      <t>チイキ</t>
    </rPh>
    <rPh sb="2" eb="4">
      <t>フクシ</t>
    </rPh>
    <rPh sb="4" eb="6">
      <t>キキン</t>
    </rPh>
    <phoneticPr fontId="2"/>
  </si>
  <si>
    <t>ふるさと活性化事業基金</t>
    <rPh sb="4" eb="7">
      <t>カッセイカ</t>
    </rPh>
    <rPh sb="7" eb="9">
      <t>ジギョウ</t>
    </rPh>
    <rPh sb="9" eb="11">
      <t>キキン</t>
    </rPh>
    <phoneticPr fontId="2"/>
  </si>
  <si>
    <t>再生可能エネルギー導入促進事業基金</t>
    <rPh sb="0" eb="2">
      <t>サイセイ</t>
    </rPh>
    <rPh sb="2" eb="4">
      <t>カノウ</t>
    </rPh>
    <rPh sb="9" eb="11">
      <t>ドウニュウ</t>
    </rPh>
    <rPh sb="11" eb="13">
      <t>ソクシン</t>
    </rPh>
    <rPh sb="13" eb="15">
      <t>ジギョウ</t>
    </rPh>
    <rPh sb="15" eb="17">
      <t>キキン</t>
    </rPh>
    <phoneticPr fontId="2"/>
  </si>
  <si>
    <t>ふるさと創生振興基金</t>
    <rPh sb="4" eb="6">
      <t>ソウセイ</t>
    </rPh>
    <rPh sb="6" eb="8">
      <t>シンコウ</t>
    </rPh>
    <rPh sb="8" eb="10">
      <t>キキン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</si>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</sst>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0057-4665-85F5-583FAFBCB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148871</c:v>
                </c:pt>
                <c:pt idx="1">
                  <c:v>168330</c:v>
                </c:pt>
                <c:pt idx="2">
                  <c:v>228336</c:v>
                </c:pt>
                <c:pt idx="3">
                  <c:v>305999</c:v>
                </c:pt>
                <c:pt idx="4">
                  <c:v>161334</c:v>
                </c:pt>
              </c:numCache>
            </c:numRef>
          </c:val>
          <c:smooth val="0"/>
          <c:extLst xmlns:c16r2="http://schemas.microsoft.com/office/drawing/2015/06/chart">
            <c:ext xmlns:c16="http://schemas.microsoft.com/office/drawing/2014/chart" uri="{C3380CC4-5D6E-409C-BE32-E72D297353CC}">
              <c16:uniqueId val="{00000001-0057-4665-85F5-583FAFBCB161}"/>
            </c:ext>
          </c:extLst>
        </c:ser>
        <c:dLbls>
          <c:showLegendKey val="0"/>
          <c:showVal val="0"/>
          <c:showCatName val="0"/>
          <c:showSerName val="0"/>
          <c:showPercent val="0"/>
          <c:showBubbleSize val="0"/>
        </c:dLbls>
        <c:marker val="1"/>
        <c:smooth val="0"/>
        <c:axId val="137073024"/>
        <c:axId val="137074944"/>
      </c:lineChart>
      <c:catAx>
        <c:axId val="13707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74944"/>
        <c:crosses val="autoZero"/>
        <c:auto val="1"/>
        <c:lblAlgn val="ctr"/>
        <c:lblOffset val="100"/>
        <c:tickLblSkip val="1"/>
        <c:tickMarkSkip val="1"/>
        <c:noMultiLvlLbl val="0"/>
      </c:catAx>
      <c:valAx>
        <c:axId val="1370749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7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3.73</c:v>
                </c:pt>
                <c:pt idx="1">
                  <c:v>3.44</c:v>
                </c:pt>
                <c:pt idx="2">
                  <c:v>2.78</c:v>
                </c:pt>
                <c:pt idx="3">
                  <c:v>4.9400000000000004</c:v>
                </c:pt>
                <c:pt idx="4">
                  <c:v>3.21</c:v>
                </c:pt>
              </c:numCache>
            </c:numRef>
          </c:val>
          <c:extLst xmlns:c16r2="http://schemas.microsoft.com/office/drawing/2015/06/chart">
            <c:ext xmlns:c16="http://schemas.microsoft.com/office/drawing/2014/chart" uri="{C3380CC4-5D6E-409C-BE32-E72D297353CC}">
              <c16:uniqueId val="{00000000-DE66-4AA9-A504-76C769C39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49.4</c:v>
                </c:pt>
                <c:pt idx="1">
                  <c:v>43.22</c:v>
                </c:pt>
                <c:pt idx="2">
                  <c:v>40.04</c:v>
                </c:pt>
                <c:pt idx="3">
                  <c:v>35.840000000000003</c:v>
                </c:pt>
                <c:pt idx="4">
                  <c:v>36.39</c:v>
                </c:pt>
              </c:numCache>
            </c:numRef>
          </c:val>
          <c:extLst xmlns:c16r2="http://schemas.microsoft.com/office/drawing/2015/06/chart">
            <c:ext xmlns:c16="http://schemas.microsoft.com/office/drawing/2014/chart" uri="{C3380CC4-5D6E-409C-BE32-E72D297353CC}">
              <c16:uniqueId val="{00000001-DE66-4AA9-A504-76C769C397B0}"/>
            </c:ext>
          </c:extLst>
        </c:ser>
        <c:dLbls>
          <c:showLegendKey val="0"/>
          <c:showVal val="0"/>
          <c:showCatName val="0"/>
          <c:showSerName val="0"/>
          <c:showPercent val="0"/>
          <c:showBubbleSize val="0"/>
        </c:dLbls>
        <c:gapWidth val="250"/>
        <c:overlap val="100"/>
        <c:axId val="214160512"/>
        <c:axId val="21416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-5.52</c:v>
                </c:pt>
                <c:pt idx="1">
                  <c:v>-5.99</c:v>
                </c:pt>
                <c:pt idx="2">
                  <c:v>-5.26</c:v>
                </c:pt>
                <c:pt idx="3">
                  <c:v>3.49</c:v>
                </c:pt>
                <c:pt idx="4">
                  <c:v>-1.81</c:v>
                </c:pt>
              </c:numCache>
            </c:numRef>
          </c:val>
          <c:smooth val="0"/>
          <c:extLst xmlns:c16r2="http://schemas.microsoft.com/office/drawing/2015/06/chart">
            <c:ext xmlns:c16="http://schemas.microsoft.com/office/drawing/2014/chart" uri="{C3380CC4-5D6E-409C-BE32-E72D297353CC}">
              <c16:uniqueId val="{00000002-DE66-4AA9-A504-76C769C397B0}"/>
            </c:ext>
          </c:extLst>
        </c:ser>
        <c:dLbls>
          <c:showLegendKey val="0"/>
          <c:showVal val="0"/>
          <c:showCatName val="0"/>
          <c:showSerName val="0"/>
          <c:showPercent val="0"/>
          <c:showBubbleSize val="0"/>
        </c:dLbls>
        <c:marker val="1"/>
        <c:smooth val="0"/>
        <c:axId val="214160512"/>
        <c:axId val="214162432"/>
      </c:lineChart>
      <c:catAx>
        <c:axId val="21416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162432"/>
        <c:crosses val="autoZero"/>
        <c:auto val="1"/>
        <c:lblAlgn val="ctr"/>
        <c:lblOffset val="100"/>
        <c:tickLblSkip val="1"/>
        <c:tickMarkSkip val="1"/>
        <c:noMultiLvlLbl val="0"/>
      </c:catAx>
      <c:valAx>
        <c:axId val="21416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6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C7E-45CF-B5A9-63E7553A30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C7E-45CF-B5A9-63E7553A30B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C7E-45CF-B5A9-63E7553A30BA}"/>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AC7E-45CF-B5A9-63E7553A30BA}"/>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AC7E-45CF-B5A9-63E7553A30B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5-AC7E-45CF-B5A9-63E7553A30B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0.18</c:v>
                </c:pt>
                <c:pt idx="4">
                  <c:v>#N/A</c:v>
                </c:pt>
                <c:pt idx="5">
                  <c:v>0.46</c:v>
                </c:pt>
                <c:pt idx="6">
                  <c:v>#N/A</c:v>
                </c:pt>
                <c:pt idx="7">
                  <c:v>0.73</c:v>
                </c:pt>
                <c:pt idx="8">
                  <c:v>#N/A</c:v>
                </c:pt>
                <c:pt idx="9">
                  <c:v>0.27</c:v>
                </c:pt>
              </c:numCache>
            </c:numRef>
          </c:val>
          <c:extLst xmlns:c16r2="http://schemas.microsoft.com/office/drawing/2015/06/chart">
            <c:ext xmlns:c16="http://schemas.microsoft.com/office/drawing/2014/chart" uri="{C3380CC4-5D6E-409C-BE32-E72D297353CC}">
              <c16:uniqueId val="{00000006-AC7E-45CF-B5A9-63E7553A30BA}"/>
            </c:ext>
          </c:extLst>
        </c:ser>
        <c:ser>
          <c:idx val="7"/>
          <c:order val="7"/>
          <c:tx>
            <c:strRef>
              <c:f>データシート!$A$34</c:f>
              <c:strCache>
                <c:ptCount val="1"/>
                <c:pt idx="0">
                  <c:v>へき地診療所特別会計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0.14000000000000001</c:v>
                </c:pt>
                <c:pt idx="2">
                  <c:v>#N/A</c:v>
                </c:pt>
                <c:pt idx="3">
                  <c:v>0.26</c:v>
                </c:pt>
                <c:pt idx="4">
                  <c:v>#N/A</c:v>
                </c:pt>
                <c:pt idx="5">
                  <c:v>0.08</c:v>
                </c:pt>
                <c:pt idx="6">
                  <c:v>#N/A</c:v>
                </c:pt>
                <c:pt idx="7">
                  <c:v>0.26</c:v>
                </c:pt>
                <c:pt idx="8">
                  <c:v>#N/A</c:v>
                </c:pt>
                <c:pt idx="9">
                  <c:v>0.32</c:v>
                </c:pt>
              </c:numCache>
            </c:numRef>
          </c:val>
          <c:extLst xmlns:c16r2="http://schemas.microsoft.com/office/drawing/2015/06/chart">
            <c:ext xmlns:c16="http://schemas.microsoft.com/office/drawing/2014/chart" uri="{C3380CC4-5D6E-409C-BE32-E72D297353CC}">
              <c16:uniqueId val="{00000007-AC7E-45CF-B5A9-63E7553A30B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c:v>
                </c:pt>
                <c:pt idx="2">
                  <c:v>#N/A</c:v>
                </c:pt>
                <c:pt idx="3">
                  <c:v>0.69</c:v>
                </c:pt>
                <c:pt idx="4">
                  <c:v>#N/A</c:v>
                </c:pt>
                <c:pt idx="5">
                  <c:v>0.76</c:v>
                </c:pt>
                <c:pt idx="6">
                  <c:v>#N/A</c:v>
                </c:pt>
                <c:pt idx="7">
                  <c:v>1.34</c:v>
                </c:pt>
                <c:pt idx="8">
                  <c:v>#N/A</c:v>
                </c:pt>
                <c:pt idx="9">
                  <c:v>0.88</c:v>
                </c:pt>
              </c:numCache>
            </c:numRef>
          </c:val>
          <c:extLst xmlns:c16r2="http://schemas.microsoft.com/office/drawing/2015/06/chart">
            <c:ext xmlns:c16="http://schemas.microsoft.com/office/drawing/2014/chart" uri="{C3380CC4-5D6E-409C-BE32-E72D297353CC}">
              <c16:uniqueId val="{00000008-AC7E-45CF-B5A9-63E7553A30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3.58</c:v>
                </c:pt>
                <c:pt idx="2">
                  <c:v>#N/A</c:v>
                </c:pt>
                <c:pt idx="3">
                  <c:v>3.16</c:v>
                </c:pt>
                <c:pt idx="4">
                  <c:v>#N/A</c:v>
                </c:pt>
                <c:pt idx="5">
                  <c:v>2.68</c:v>
                </c:pt>
                <c:pt idx="6">
                  <c:v>#N/A</c:v>
                </c:pt>
                <c:pt idx="7">
                  <c:v>4.67</c:v>
                </c:pt>
                <c:pt idx="8">
                  <c:v>#N/A</c:v>
                </c:pt>
                <c:pt idx="9">
                  <c:v>2.88</c:v>
                </c:pt>
              </c:numCache>
            </c:numRef>
          </c:val>
          <c:extLst xmlns:c16r2="http://schemas.microsoft.com/office/drawing/2015/06/chart">
            <c:ext xmlns:c16="http://schemas.microsoft.com/office/drawing/2014/chart" uri="{C3380CC4-5D6E-409C-BE32-E72D297353CC}">
              <c16:uniqueId val="{00000009-AC7E-45CF-B5A9-63E7553A30BA}"/>
            </c:ext>
          </c:extLst>
        </c:ser>
        <c:dLbls>
          <c:showLegendKey val="0"/>
          <c:showVal val="0"/>
          <c:showCatName val="0"/>
          <c:showSerName val="0"/>
          <c:showPercent val="0"/>
          <c:showBubbleSize val="0"/>
        </c:dLbls>
        <c:gapWidth val="150"/>
        <c:overlap val="100"/>
        <c:axId val="214687104"/>
        <c:axId val="214566016"/>
      </c:barChart>
      <c:catAx>
        <c:axId val="21468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566016"/>
        <c:crosses val="autoZero"/>
        <c:auto val="1"/>
        <c:lblAlgn val="ctr"/>
        <c:lblOffset val="100"/>
        <c:tickLblSkip val="1"/>
        <c:tickMarkSkip val="1"/>
        <c:noMultiLvlLbl val="0"/>
      </c:catAx>
      <c:valAx>
        <c:axId val="21456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8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521</c:v>
                </c:pt>
                <c:pt idx="5">
                  <c:v>446</c:v>
                </c:pt>
                <c:pt idx="8">
                  <c:v>406</c:v>
                </c:pt>
                <c:pt idx="11">
                  <c:v>432</c:v>
                </c:pt>
                <c:pt idx="14">
                  <c:v>448</c:v>
                </c:pt>
              </c:numCache>
            </c:numRef>
          </c:val>
          <c:extLst xmlns:c16r2="http://schemas.microsoft.com/office/drawing/2015/06/chart">
            <c:ext xmlns:c16="http://schemas.microsoft.com/office/drawing/2014/chart" uri="{C3380CC4-5D6E-409C-BE32-E72D297353CC}">
              <c16:uniqueId val="{00000000-4EEC-4F96-AB10-7A24C3C4F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EEC-4F96-AB10-7A24C3C4F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4EEC-4F96-AB10-7A24C3C4F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161</c:v>
                </c:pt>
                <c:pt idx="3">
                  <c:v>76</c:v>
                </c:pt>
                <c:pt idx="6">
                  <c:v>17</c:v>
                </c:pt>
                <c:pt idx="9">
                  <c:v>27</c:v>
                </c:pt>
                <c:pt idx="12">
                  <c:v>23</c:v>
                </c:pt>
              </c:numCache>
            </c:numRef>
          </c:val>
          <c:extLst xmlns:c16r2="http://schemas.microsoft.com/office/drawing/2015/06/chart">
            <c:ext xmlns:c16="http://schemas.microsoft.com/office/drawing/2014/chart" uri="{C3380CC4-5D6E-409C-BE32-E72D297353CC}">
              <c16:uniqueId val="{00000003-4EEC-4F96-AB10-7A24C3C4F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c:v>
                </c:pt>
                <c:pt idx="3">
                  <c:v>110</c:v>
                </c:pt>
                <c:pt idx="6">
                  <c:v>121</c:v>
                </c:pt>
                <c:pt idx="9">
                  <c:v>123</c:v>
                </c:pt>
                <c:pt idx="12">
                  <c:v>120</c:v>
                </c:pt>
              </c:numCache>
            </c:numRef>
          </c:val>
          <c:extLst xmlns:c16r2="http://schemas.microsoft.com/office/drawing/2015/06/chart">
            <c:ext xmlns:c16="http://schemas.microsoft.com/office/drawing/2014/chart" uri="{C3380CC4-5D6E-409C-BE32-E72D297353CC}">
              <c16:uniqueId val="{00000004-4EEC-4F96-AB10-7A24C3C4F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EC-4F96-AB10-7A24C3C4F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EEC-4F96-AB10-7A24C3C4F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349</c:v>
                </c:pt>
                <c:pt idx="3">
                  <c:v>380</c:v>
                </c:pt>
                <c:pt idx="6">
                  <c:v>423</c:v>
                </c:pt>
                <c:pt idx="9">
                  <c:v>423</c:v>
                </c:pt>
                <c:pt idx="12">
                  <c:v>417</c:v>
                </c:pt>
              </c:numCache>
            </c:numRef>
          </c:val>
          <c:extLst xmlns:c16r2="http://schemas.microsoft.com/office/drawing/2015/06/chart">
            <c:ext xmlns:c16="http://schemas.microsoft.com/office/drawing/2014/chart" uri="{C3380CC4-5D6E-409C-BE32-E72D297353CC}">
              <c16:uniqueId val="{00000007-4EEC-4F96-AB10-7A24C3C4F129}"/>
            </c:ext>
          </c:extLst>
        </c:ser>
        <c:dLbls>
          <c:showLegendKey val="0"/>
          <c:showVal val="0"/>
          <c:showCatName val="0"/>
          <c:showSerName val="0"/>
          <c:showPercent val="0"/>
          <c:showBubbleSize val="0"/>
        </c:dLbls>
        <c:gapWidth val="100"/>
        <c:overlap val="100"/>
        <c:axId val="207981568"/>
        <c:axId val="20798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106</c:v>
                </c:pt>
                <c:pt idx="2">
                  <c:v>#N/A</c:v>
                </c:pt>
                <c:pt idx="3">
                  <c:v>#N/A</c:v>
                </c:pt>
                <c:pt idx="4">
                  <c:v>129</c:v>
                </c:pt>
                <c:pt idx="5">
                  <c:v>#N/A</c:v>
                </c:pt>
                <c:pt idx="6">
                  <c:v>#N/A</c:v>
                </c:pt>
                <c:pt idx="7">
                  <c:v>164</c:v>
                </c:pt>
                <c:pt idx="8">
                  <c:v>#N/A</c:v>
                </c:pt>
                <c:pt idx="9">
                  <c:v>#N/A</c:v>
                </c:pt>
                <c:pt idx="10">
                  <c:v>150</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4EEC-4F96-AB10-7A24C3C4F129}"/>
            </c:ext>
          </c:extLst>
        </c:ser>
        <c:dLbls>
          <c:showLegendKey val="0"/>
          <c:showVal val="0"/>
          <c:showCatName val="0"/>
          <c:showSerName val="0"/>
          <c:showPercent val="0"/>
          <c:showBubbleSize val="0"/>
        </c:dLbls>
        <c:marker val="1"/>
        <c:smooth val="0"/>
        <c:axId val="207981568"/>
        <c:axId val="207983744"/>
      </c:lineChart>
      <c:catAx>
        <c:axId val="2079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983744"/>
        <c:crosses val="autoZero"/>
        <c:auto val="1"/>
        <c:lblAlgn val="ctr"/>
        <c:lblOffset val="100"/>
        <c:tickLblSkip val="1"/>
        <c:tickMarkSkip val="1"/>
        <c:noMultiLvlLbl val="0"/>
      </c:catAx>
      <c:valAx>
        <c:axId val="20798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98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4120</c:v>
                </c:pt>
                <c:pt idx="5">
                  <c:v>4071</c:v>
                </c:pt>
                <c:pt idx="8">
                  <c:v>3977</c:v>
                </c:pt>
                <c:pt idx="11">
                  <c:v>4240</c:v>
                </c:pt>
                <c:pt idx="14">
                  <c:v>4491</c:v>
                </c:pt>
              </c:numCache>
            </c:numRef>
          </c:val>
          <c:extLst xmlns:c16r2="http://schemas.microsoft.com/office/drawing/2015/06/chart">
            <c:ext xmlns:c16="http://schemas.microsoft.com/office/drawing/2014/chart" uri="{C3380CC4-5D6E-409C-BE32-E72D297353CC}">
              <c16:uniqueId val="{00000000-B098-45B6-8DFC-3D1CD12FF1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18</c:v>
                </c:pt>
                <c:pt idx="14">
                  <c:v>17</c:v>
                </c:pt>
              </c:numCache>
            </c:numRef>
          </c:val>
          <c:extLst xmlns:c16r2="http://schemas.microsoft.com/office/drawing/2015/06/chart">
            <c:ext xmlns:c16="http://schemas.microsoft.com/office/drawing/2014/chart" uri="{C3380CC4-5D6E-409C-BE32-E72D297353CC}">
              <c16:uniqueId val="{00000001-B098-45B6-8DFC-3D1CD12FF1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3036</c:v>
                </c:pt>
                <c:pt idx="5">
                  <c:v>3314</c:v>
                </c:pt>
                <c:pt idx="8">
                  <c:v>3344</c:v>
                </c:pt>
                <c:pt idx="11">
                  <c:v>3229</c:v>
                </c:pt>
                <c:pt idx="14">
                  <c:v>3207</c:v>
                </c:pt>
              </c:numCache>
            </c:numRef>
          </c:val>
          <c:extLst xmlns:c16r2="http://schemas.microsoft.com/office/drawing/2015/06/chart">
            <c:ext xmlns:c16="http://schemas.microsoft.com/office/drawing/2014/chart" uri="{C3380CC4-5D6E-409C-BE32-E72D297353CC}">
              <c16:uniqueId val="{00000002-B098-45B6-8DFC-3D1CD12FF1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98-45B6-8DFC-3D1CD12FF1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98-45B6-8DFC-3D1CD12FF1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98-45B6-8DFC-3D1CD12FF1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160</c:v>
                </c:pt>
                <c:pt idx="3">
                  <c:v>114</c:v>
                </c:pt>
                <c:pt idx="6">
                  <c:v>223</c:v>
                </c:pt>
                <c:pt idx="9">
                  <c:v>202</c:v>
                </c:pt>
                <c:pt idx="12">
                  <c:v>206</c:v>
                </c:pt>
              </c:numCache>
            </c:numRef>
          </c:val>
          <c:extLst xmlns:c16r2="http://schemas.microsoft.com/office/drawing/2015/06/chart">
            <c:ext xmlns:c16="http://schemas.microsoft.com/office/drawing/2014/chart" uri="{C3380CC4-5D6E-409C-BE32-E72D297353CC}">
              <c16:uniqueId val="{00000006-B098-45B6-8DFC-3D1CD12FF1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c:v>
                </c:pt>
                <c:pt idx="3">
                  <c:v>78</c:v>
                </c:pt>
                <c:pt idx="6">
                  <c:v>73</c:v>
                </c:pt>
                <c:pt idx="9">
                  <c:v>50</c:v>
                </c:pt>
                <c:pt idx="12">
                  <c:v>40</c:v>
                </c:pt>
              </c:numCache>
            </c:numRef>
          </c:val>
          <c:extLst xmlns:c16r2="http://schemas.microsoft.com/office/drawing/2015/06/chart">
            <c:ext xmlns:c16="http://schemas.microsoft.com/office/drawing/2014/chart" uri="{C3380CC4-5D6E-409C-BE32-E72D297353CC}">
              <c16:uniqueId val="{00000007-B098-45B6-8DFC-3D1CD12FF1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1404</c:v>
                </c:pt>
                <c:pt idx="3">
                  <c:v>1347</c:v>
                </c:pt>
                <c:pt idx="6">
                  <c:v>1277</c:v>
                </c:pt>
                <c:pt idx="9">
                  <c:v>1268</c:v>
                </c:pt>
                <c:pt idx="12">
                  <c:v>1285</c:v>
                </c:pt>
              </c:numCache>
            </c:numRef>
          </c:val>
          <c:extLst xmlns:c16r2="http://schemas.microsoft.com/office/drawing/2015/06/chart">
            <c:ext xmlns:c16="http://schemas.microsoft.com/office/drawing/2014/chart" uri="{C3380CC4-5D6E-409C-BE32-E72D297353CC}">
              <c16:uniqueId val="{00000008-B098-45B6-8DFC-3D1CD12FF1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c:v>
                </c:pt>
                <c:pt idx="3">
                  <c:v>41</c:v>
                </c:pt>
                <c:pt idx="6">
                  <c:v>32</c:v>
                </c:pt>
                <c:pt idx="9">
                  <c:v>15</c:v>
                </c:pt>
                <c:pt idx="12">
                  <c:v>7</c:v>
                </c:pt>
              </c:numCache>
            </c:numRef>
          </c:val>
          <c:extLst xmlns:c16r2="http://schemas.microsoft.com/office/drawing/2015/06/chart">
            <c:ext xmlns:c16="http://schemas.microsoft.com/office/drawing/2014/chart" uri="{C3380CC4-5D6E-409C-BE32-E72D297353CC}">
              <c16:uniqueId val="{00000009-B098-45B6-8DFC-3D1CD12FF1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3925</c:v>
                </c:pt>
                <c:pt idx="3">
                  <c:v>4021</c:v>
                </c:pt>
                <c:pt idx="6">
                  <c:v>4038</c:v>
                </c:pt>
                <c:pt idx="9">
                  <c:v>4469</c:v>
                </c:pt>
                <c:pt idx="12">
                  <c:v>4519</c:v>
                </c:pt>
              </c:numCache>
            </c:numRef>
          </c:val>
          <c:extLst xmlns:c16r2="http://schemas.microsoft.com/office/drawing/2015/06/chart">
            <c:ext xmlns:c16="http://schemas.microsoft.com/office/drawing/2014/chart" uri="{C3380CC4-5D6E-409C-BE32-E72D297353CC}">
              <c16:uniqueId val="{0000000A-B098-45B6-8DFC-3D1CD12FF1BC}"/>
            </c:ext>
          </c:extLst>
        </c:ser>
        <c:dLbls>
          <c:showLegendKey val="0"/>
          <c:showVal val="0"/>
          <c:showCatName val="0"/>
          <c:showSerName val="0"/>
          <c:showPercent val="0"/>
          <c:showBubbleSize val="0"/>
        </c:dLbls>
        <c:gapWidth val="100"/>
        <c:overlap val="100"/>
        <c:axId val="207940992"/>
        <c:axId val="21503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098-45B6-8DFC-3D1CD12FF1BC}"/>
            </c:ext>
          </c:extLst>
        </c:ser>
        <c:dLbls>
          <c:showLegendKey val="0"/>
          <c:showVal val="0"/>
          <c:showCatName val="0"/>
          <c:showSerName val="0"/>
          <c:showPercent val="0"/>
          <c:showBubbleSize val="0"/>
        </c:dLbls>
        <c:marker val="1"/>
        <c:smooth val="0"/>
        <c:axId val="207940992"/>
        <c:axId val="215033344"/>
      </c:lineChart>
      <c:catAx>
        <c:axId val="2079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033344"/>
        <c:crosses val="autoZero"/>
        <c:auto val="1"/>
        <c:lblAlgn val="ctr"/>
        <c:lblOffset val="100"/>
        <c:tickLblSkip val="1"/>
        <c:tickMarkSkip val="1"/>
        <c:noMultiLvlLbl val="0"/>
      </c:catAx>
      <c:valAx>
        <c:axId val="21503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9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887</c:v>
                </c:pt>
                <c:pt idx="1">
                  <c:v>787</c:v>
                </c:pt>
                <c:pt idx="2">
                  <c:v>788</c:v>
                </c:pt>
              </c:numCache>
            </c:numRef>
          </c:val>
          <c:extLst xmlns:c16r2="http://schemas.microsoft.com/office/drawing/2015/06/chart">
            <c:ext xmlns:c16="http://schemas.microsoft.com/office/drawing/2014/chart" uri="{C3380CC4-5D6E-409C-BE32-E72D297353CC}">
              <c16:uniqueId val="{00000000-034E-41DD-B331-8D95E16D79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398</c:v>
                </c:pt>
                <c:pt idx="1">
                  <c:v>270</c:v>
                </c:pt>
                <c:pt idx="2">
                  <c:v>320</c:v>
                </c:pt>
              </c:numCache>
            </c:numRef>
          </c:val>
          <c:extLst xmlns:c16r2="http://schemas.microsoft.com/office/drawing/2015/06/chart">
            <c:ext xmlns:c16="http://schemas.microsoft.com/office/drawing/2014/chart" uri="{C3380CC4-5D6E-409C-BE32-E72D297353CC}">
              <c16:uniqueId val="{00000001-034E-41DD-B331-8D95E16D79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1942</c:v>
                </c:pt>
                <c:pt idx="1">
                  <c:v>2095</c:v>
                </c:pt>
                <c:pt idx="2">
                  <c:v>1973</c:v>
                </c:pt>
              </c:numCache>
            </c:numRef>
          </c:val>
          <c:extLst xmlns:c16r2="http://schemas.microsoft.com/office/drawing/2015/06/chart">
            <c:ext xmlns:c16="http://schemas.microsoft.com/office/drawing/2014/chart" uri="{C3380CC4-5D6E-409C-BE32-E72D297353CC}">
              <c16:uniqueId val="{00000002-034E-41DD-B331-8D95E16D7902}"/>
            </c:ext>
          </c:extLst>
        </c:ser>
        <c:dLbls>
          <c:showLegendKey val="0"/>
          <c:showVal val="0"/>
          <c:showCatName val="0"/>
          <c:showSerName val="0"/>
          <c:showPercent val="0"/>
          <c:showBubbleSize val="0"/>
        </c:dLbls>
        <c:gapWidth val="120"/>
        <c:overlap val="100"/>
        <c:axId val="215128704"/>
        <c:axId val="215134592"/>
      </c:barChart>
      <c:catAx>
        <c:axId val="2151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134592"/>
        <c:crosses val="autoZero"/>
        <c:auto val="1"/>
        <c:lblAlgn val="ctr"/>
        <c:lblOffset val="100"/>
        <c:tickLblSkip val="1"/>
        <c:tickMarkSkip val="1"/>
        <c:noMultiLvlLbl val="0"/>
      </c:catAx>
      <c:valAx>
        <c:axId val="215134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512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元利償還金は、公債管理適正化及び平準化を図るため、平成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年度に減債基金を財源として</a:t>
          </a:r>
          <a:r>
            <a:rPr kumimoji="1" lang="en-US" altLang="ja-JP" sz="1200">
              <a:latin typeface="ＭＳ ゴシック" pitchFamily="49" charset="-128"/>
              <a:ea typeface="ＭＳ ゴシック" pitchFamily="49" charset="-128"/>
            </a:rPr>
            <a:t>129</a:t>
          </a:r>
          <a:r>
            <a:rPr kumimoji="1" lang="ja-JP" altLang="en-US" sz="1200">
              <a:latin typeface="ＭＳ ゴシック" pitchFamily="49" charset="-128"/>
              <a:ea typeface="ＭＳ ゴシック" pitchFamily="49" charset="-128"/>
            </a:rPr>
            <a:t>百万円の繰上償還を行った。平成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年度過疎対策事業債（子育て支援住宅建設事業等）などの大規模事業の元金償還が始まったことにより増加したものの、平成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年度過疎対策事業債（村道大坪福田工業団地線道路改良事業等）の償還が終了した結果、</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百万円の減少となった。算入公債費等については、平成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年度辺地対策事業債（村道折渡平林線道路改良事業等）の算入が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百万円増加したことなどから、平成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年度と比較し</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百万円増加となった。令和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年度に地方債償還のピークを迎えることから、交付税措置の有利な地方債を活用しながらも、極力投資的経費の抑制に努める。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年度以降、将来負担額を充当可能財源等が上回っている状況である。組合等負担等見込額は年々減少しているが、一般会計等に係る地方債の現在高は年々増加し、基準財政需要額算入見込額も平成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増加している。これは、投資的経費に充てる財源として、過疎対策事業債や辺地対策事業債などの交付税算入率が高い地方債を活用していることによるものである。今後は、健全な財政運営のためにも、投資的経費を抑制し、地方債発行額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今後の地方債償還の財源の備えとして、減債基金に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百万円積み立てした一方、ふるさと納税者の意思を反映した事業に充てるため、ふるさと大蔵村応援基金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基金の使途明確化のために、今後、特定目的基金について、計画的に積み立てていく方針である。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・公共施設等整備振興基金：村財政の健全化を図りながら、公共施設等の整備を図る。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・ふるさと活性化事業基金：地域の特性を活かした魅力あるふるさとづくりを推進。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・再生可能エネルギー導入促進事業基金：村内における再生可能エネルギーの導入を促進。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百万円積み立てたことによる増加。地域活性化推進事業に充てるため、ふるさと活性化事業基金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百万円の取り崩しを行ったことによる減少。ふるさと納税者の意思を反映した事業に充てるため、ふるさと大蔵村応援基金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について、役場庁舎や中央公民館が耐震化されていないため、今後施設のあり方を検討していく予定であり、建設や耐震化、大規模改造等が想定されるため、毎年度計画的に積み立てを行い、事業着手まで必要な財源の確保に努める。ふるさと活性化事業基金について、地域の自主的な取り組みを今後も支援していくため、必要に応じ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預金利子分の積み立てを行ったことによる増加。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近年大規模災害が度々発生していることから、災害や突発的な財政需要に応えるためにも、一般会計予算規模の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今後の地方債償還の財源の備えとして、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年度に地方債償還のピークを迎えることから地方債償還の財源の備えとして、令和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等や村内に大規模な産業がないこと等から課税客体が少なく、財政基盤が弱く、類似団体平均を下回っている。歳出削減や事業見直し、また定員管理の適正化を図り行政運営の効率化を進め、財政の健全化を図っていく。投資的経費についても、縮減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ポイント上回っている。その要因は、へき地診療所特別会計が普通会計に属しており、医師等の人件費が大きく影響しているためである。平成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ポイント減となったのは、平成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年度に基金積み立てを行ったふるさと納税収入</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百万円を平成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年度に取り崩し、特定財源が大幅に増加したことによるものである。今後については、投資的経費の抑制など公債費の適正管理を図り、更なる経常的支出の削減により経常収支比率の改善に努める。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118321</xdr:rowOff>
    </xdr:from>
    <xdr:to>
      <xdr:col>23</xdr:col>
      <xdr:colOff>133350</xdr:colOff>
      <xdr:row>64</xdr:row>
      <xdr:rowOff>5186</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919671"/>
          <a:ext cx="8382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5186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578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156528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915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154517</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89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67521</xdr:rowOff>
    </xdr:from>
    <xdr:to>
      <xdr:col>23</xdr:col>
      <xdr:colOff>184150</xdr:colOff>
      <xdr:row>63</xdr:row>
      <xdr:rowOff>169121</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39598</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125836</xdr:rowOff>
    </xdr:from>
    <xdr:to>
      <xdr:col>19</xdr:col>
      <xdr:colOff>184150</xdr:colOff>
      <xdr:row>64</xdr:row>
      <xdr:rowOff>55986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40763</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469,636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年度以降、類似団体平均を上回っている状況が続いている。その要因としては、へき地診療所特別会計が普通会計に属していることや、地形的な理由から保育所を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所設置していることなどにより、人件費が多額となっていることである。今後は、施設の統廃合、コストの低減を図るよう努める。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52499</xdr:rowOff>
    </xdr:from>
    <xdr:to>
      <xdr:col>23</xdr:col>
      <xdr:colOff>133350</xdr:colOff>
      <xdr:row>83</xdr:row>
      <xdr:rowOff>54598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282849"/>
          <a:ext cx="8382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159955</xdr:rowOff>
    </xdr:from>
    <xdr:to>
      <xdr:col>19</xdr:col>
      <xdr:colOff>133350</xdr:colOff>
      <xdr:row>83</xdr:row>
      <xdr:rowOff>54598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218855"/>
          <a:ext cx="8890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159955</xdr:rowOff>
    </xdr:from>
    <xdr:to>
      <xdr:col>15</xdr:col>
      <xdr:colOff>82550</xdr:colOff>
      <xdr:row>82</xdr:row>
      <xdr:rowOff>170404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218855"/>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133251</xdr:rowOff>
    </xdr:from>
    <xdr:to>
      <xdr:col>11</xdr:col>
      <xdr:colOff>31750</xdr:colOff>
      <xdr:row>82</xdr:row>
      <xdr:rowOff>170404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92151"/>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1699</xdr:rowOff>
    </xdr:from>
    <xdr:to>
      <xdr:col>23</xdr:col>
      <xdr:colOff>184150</xdr:colOff>
      <xdr:row>83</xdr:row>
      <xdr:rowOff>103299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145226</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2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3798</xdr:rowOff>
    </xdr:from>
    <xdr:to>
      <xdr:col>19</xdr:col>
      <xdr:colOff>184150</xdr:colOff>
      <xdr:row>83</xdr:row>
      <xdr:rowOff>105398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2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90175</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32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109155</xdr:rowOff>
    </xdr:from>
    <xdr:to>
      <xdr:col>15</xdr:col>
      <xdr:colOff>133350</xdr:colOff>
      <xdr:row>83</xdr:row>
      <xdr:rowOff>39305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24082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2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119604</xdr:rowOff>
    </xdr:from>
    <xdr:to>
      <xdr:col>11</xdr:col>
      <xdr:colOff>82550</xdr:colOff>
      <xdr:row>83</xdr:row>
      <xdr:rowOff>49754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34531</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26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82451</xdr:rowOff>
    </xdr:from>
    <xdr:to>
      <xdr:col>7</xdr:col>
      <xdr:colOff>31750</xdr:colOff>
      <xdr:row>83</xdr:row>
      <xdr:rowOff>12601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168828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2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ポイント改善した。今後、国及び県の勧告並びに他の自治体の状況を考慮し、持続可能な財政運営のため給与の適正化に努める。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42227</xdr:rowOff>
    </xdr:from>
    <xdr:to>
      <xdr:col>81</xdr:col>
      <xdr:colOff>44450</xdr:colOff>
      <xdr:row>88</xdr:row>
      <xdr:rowOff>96520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512982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78423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515998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78423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5039339"/>
          <a:ext cx="889000" cy="1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162877</xdr:rowOff>
    </xdr:from>
    <xdr:to>
      <xdr:col>81</xdr:col>
      <xdr:colOff>95250</xdr:colOff>
      <xdr:row>88</xdr:row>
      <xdr:rowOff>93027</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134954</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50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27623</xdr:rowOff>
    </xdr:from>
    <xdr:to>
      <xdr:col>68</xdr:col>
      <xdr:colOff>203200</xdr:colOff>
      <xdr:row>88</xdr:row>
      <xdr:rowOff>129223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114000</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24.83</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21.84</a:t>
          </a:r>
          <a:r>
            <a:rPr kumimoji="1" lang="ja-JP" altLang="en-US" sz="1300">
              <a:latin typeface="ＭＳ Ｐゴシック" panose="020B0600070205080204" pitchFamily="50" charset="-128"/>
              <a:ea typeface="ＭＳ Ｐゴシック" panose="020B0600070205080204" pitchFamily="50" charset="-128"/>
            </a:rPr>
            <a:t>人を上回っている。要因としては、へき地診療所の設置や本村の地形的要因等により保育所等の施設数が多いことである。今後は、定員適正化計画に基づく退職者の不補充や更なる行政組織の統廃合を視野に入れ、適正な人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115370</xdr:rowOff>
    </xdr:from>
    <xdr:to>
      <xdr:col>81</xdr:col>
      <xdr:colOff>44450</xdr:colOff>
      <xdr:row>60</xdr:row>
      <xdr:rowOff>157425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402370"/>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113991</xdr:rowOff>
    </xdr:from>
    <xdr:to>
      <xdr:col>77</xdr:col>
      <xdr:colOff>44450</xdr:colOff>
      <xdr:row>60</xdr:row>
      <xdr:rowOff>115370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40099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77797</xdr:rowOff>
    </xdr:from>
    <xdr:to>
      <xdr:col>72</xdr:col>
      <xdr:colOff>203200</xdr:colOff>
      <xdr:row>60</xdr:row>
      <xdr:rowOff>113991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36479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67800</xdr:rowOff>
    </xdr:from>
    <xdr:to>
      <xdr:col>68</xdr:col>
      <xdr:colOff>152400</xdr:colOff>
      <xdr:row>60</xdr:row>
      <xdr:rowOff>77797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354800"/>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106625</xdr:rowOff>
    </xdr:from>
    <xdr:to>
      <xdr:col>81</xdr:col>
      <xdr:colOff>95250</xdr:colOff>
      <xdr:row>61</xdr:row>
      <xdr:rowOff>36775</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3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78702</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3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64570</xdr:rowOff>
    </xdr:from>
    <xdr:to>
      <xdr:col>77</xdr:col>
      <xdr:colOff>95250</xdr:colOff>
      <xdr:row>60</xdr:row>
      <xdr:rowOff>166170</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3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150947</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437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63191</xdr:rowOff>
    </xdr:from>
    <xdr:to>
      <xdr:col>73</xdr:col>
      <xdr:colOff>44450</xdr:colOff>
      <xdr:row>60</xdr:row>
      <xdr:rowOff>164791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3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149568</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043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26997</xdr:rowOff>
    </xdr:from>
    <xdr:to>
      <xdr:col>68</xdr:col>
      <xdr:colOff>203200</xdr:colOff>
      <xdr:row>60</xdr:row>
      <xdr:rowOff>128597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113374</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4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17000</xdr:rowOff>
    </xdr:from>
    <xdr:to>
      <xdr:col>64</xdr:col>
      <xdr:colOff>152400</xdr:colOff>
      <xdr:row>60</xdr:row>
      <xdr:rowOff>118600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103377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3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年度の実質公債費比率は平成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％となった。平成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年度過疎対策事業債（村道大坪福田工業団地線道路改良事業等）の償還が終了したものの、平成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年度過疎対策事業債（子育て支援住宅建設事業等）の元金償還開始により、前年度並みの比率となった。また、公債管理適正化及び平準化を図るため、平成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百万円の繰上償還を行ったことも、実質公債費比率の上昇率を抑制する要因となっている。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今後も、辺地対策事業債や過疎対策事業債など交付税措置の有利な地方債を活用しながらも、極力投資的経費を抑制し、実質公債費比率の好転を目指す。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109982</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71346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109982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5290800" y="710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71374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4401800" y="708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56896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3512800" y="7086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将来負担比率はなく、健全な財政状況であると言える。今後も健全な財政運営に努める。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ポイント上回っている。類似団体平均を上回っている要因としては、へき地診療所特別会計が普通会計に含まれており、医師や看護師等にかかる人件費や地形的な理由により村内に保育所を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所設置していること等から施設関係職員が多くなっているためである。今後は定員適正化に努めていく。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ポイント下回っている状況ではあるが、年々比率が上昇している。主な要因は、民間事業者が運行していた路線バスが平成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年度で廃止され、その代替路線として、平成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年度から新たに村営バスとして運転業務を委託したためである。今後は、コスト意識を高め、経常経費等の削減に努めていく。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970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56134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911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168148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33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90424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ポイント上回っている。要因は、地形的な理由により村内に保育所を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ため、児童福祉費に係る扶助費が大きくなっているためである。今後も、人口減少に歯止めをかける事業の一環として現行の体制を維持し、子育てしやすい環境づくりを行っていくとともに、最小の経費で最大の効果が得られるよう、経費削減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38100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958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38100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類似団体平均を上回っているのは、本村が全国屈指の豪雪地であり、除排雪経費を含む維持補修費に多額の費用を要しているためである。平成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年豪雪により、平成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年度は高い状況であったが、平成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年度の繰出金の経常収支比率は、平成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ポイント減となっている。しかし、繰出金は増加傾向であるため、特に公営企業会計においては、受益者負担の公正・公平性の観点から料金等の見直しを行い、基準外繰出の縮減に努める。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42418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773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42418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37846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760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65278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年度以前は類似団体と比較すると平均値を大きく上回っていた。要因としては、平成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年度まで普通交付税の事業費補正として算入される、最上広域市町村圏事務組合分が本村へ一括算入されており、その分を分担金として支出していたためである。平成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年度では類似団体平均を</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ポイント減となった。これは、平成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年度に基金積み立てを行ったふるさと納税収入</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百万円を平成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年度に寄附者の意向に沿った事業に取り崩して充当し、特定財源が多くなったためである。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8128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1026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58420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4782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94996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3893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129286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26719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年度に実施した子育て支援住宅建設事業（過疎対策事業債）の元金償還が始まり、今後についても大型事業の償還を控えており、償還のピークは令和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年度になると見込まれる。そのため、その償還の財源として減債基金への積み立てや、公債管理の適正化を図り、公債費縮減に努めていく。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237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35561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31750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1320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扶助費、その他の数値で類似団体平均を上回ってる。人件費、扶助費については、へき地診療所、保育所関係の経費が大きいこと、維持補修費では、全国屈指の豪雪地帯であるため除排雪経費が大きいことなどから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ポイント上回っている。今後は、定員適正化や経常経費等の削減に努めていく。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xdr:rowOff>
    </xdr:from>
    <xdr:to>
      <xdr:col>82</xdr:col>
      <xdr:colOff>107950</xdr:colOff>
      <xdr:row>77</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5671800" y="1320520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49276</xdr:rowOff>
    </xdr:from>
    <xdr:to>
      <xdr:col>78</xdr:col>
      <xdr:colOff>69850</xdr:colOff>
      <xdr:row>77</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2509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30987</xdr:rowOff>
    </xdr:from>
    <xdr:to>
      <xdr:col>73</xdr:col>
      <xdr:colOff>180975</xdr:colOff>
      <xdr:row>77</xdr:row>
      <xdr:rowOff>49276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2326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30987</xdr:rowOff>
    </xdr:from>
    <xdr:to>
      <xdr:col>69</xdr:col>
      <xdr:colOff>92075</xdr:colOff>
      <xdr:row>77</xdr:row>
      <xdr:rowOff>129287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232637"/>
          <a:ext cx="889000" cy="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124206</xdr:rowOff>
    </xdr:from>
    <xdr:to>
      <xdr:col>82</xdr:col>
      <xdr:colOff>158750</xdr:colOff>
      <xdr:row>77</xdr:row>
      <xdr:rowOff>54356</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1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96283</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1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169926</xdr:rowOff>
    </xdr:from>
    <xdr:to>
      <xdr:col>74</xdr:col>
      <xdr:colOff>31750</xdr:colOff>
      <xdr:row>77</xdr:row>
      <xdr:rowOff>100076</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84853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2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151637</xdr:rowOff>
    </xdr:from>
    <xdr:to>
      <xdr:col>69</xdr:col>
      <xdr:colOff>142875</xdr:colOff>
      <xdr:row>77</xdr:row>
      <xdr:rowOff>81787</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66564</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26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113059</xdr:rowOff>
    </xdr:from>
    <xdr:to>
      <xdr:col>29</xdr:col>
      <xdr:colOff>127000</xdr:colOff>
      <xdr:row>17</xdr:row>
      <xdr:rowOff>122098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75334"/>
          <a:ext cx="647700" cy="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97837</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60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122098</xdr:rowOff>
    </xdr:from>
    <xdr:to>
      <xdr:col>26</xdr:col>
      <xdr:colOff>50800</xdr:colOff>
      <xdr:row>17</xdr:row>
      <xdr:rowOff>128288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84373"/>
          <a:ext cx="698500" cy="6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128288</xdr:rowOff>
    </xdr:from>
    <xdr:to>
      <xdr:col>22</xdr:col>
      <xdr:colOff>114300</xdr:colOff>
      <xdr:row>17</xdr:row>
      <xdr:rowOff>137003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090563"/>
          <a:ext cx="698500" cy="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137003</xdr:rowOff>
    </xdr:from>
    <xdr:to>
      <xdr:col>18</xdr:col>
      <xdr:colOff>177800</xdr:colOff>
      <xdr:row>17</xdr:row>
      <xdr:rowOff>163608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099278"/>
          <a:ext cx="698500" cy="26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62259</xdr:rowOff>
    </xdr:from>
    <xdr:to>
      <xdr:col>29</xdr:col>
      <xdr:colOff>177800</xdr:colOff>
      <xdr:row>17</xdr:row>
      <xdr:rowOff>163859</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2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78786</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6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71298</xdr:rowOff>
    </xdr:from>
    <xdr:to>
      <xdr:col>26</xdr:col>
      <xdr:colOff>101600</xdr:colOff>
      <xdr:row>18</xdr:row>
      <xdr:rowOff>1448</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3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11625</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802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77488</xdr:rowOff>
    </xdr:from>
    <xdr:to>
      <xdr:col>22</xdr:col>
      <xdr:colOff>165100</xdr:colOff>
      <xdr:row>18</xdr:row>
      <xdr:rowOff>7638</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3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17815</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80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86203</xdr:rowOff>
    </xdr:from>
    <xdr:to>
      <xdr:col>19</xdr:col>
      <xdr:colOff>38100</xdr:colOff>
      <xdr:row>18</xdr:row>
      <xdr:rowOff>16353</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26530</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112808</xdr:rowOff>
    </xdr:from>
    <xdr:to>
      <xdr:col>15</xdr:col>
      <xdr:colOff>101600</xdr:colOff>
      <xdr:row>18</xdr:row>
      <xdr:rowOff>42958</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7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27735</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16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208706</xdr:rowOff>
    </xdr:from>
    <xdr:to>
      <xdr:col>29</xdr:col>
      <xdr:colOff>127000</xdr:colOff>
      <xdr:row>35</xdr:row>
      <xdr:rowOff>244299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819056"/>
          <a:ext cx="6477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193427</xdr:rowOff>
    </xdr:from>
    <xdr:to>
      <xdr:col>26</xdr:col>
      <xdr:colOff>50800</xdr:colOff>
      <xdr:row>35</xdr:row>
      <xdr:rowOff>208706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803777"/>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193427</xdr:rowOff>
    </xdr:from>
    <xdr:to>
      <xdr:col>22</xdr:col>
      <xdr:colOff>114300</xdr:colOff>
      <xdr:row>35</xdr:row>
      <xdr:rowOff>243239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803777"/>
          <a:ext cx="698500" cy="4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243239</xdr:rowOff>
    </xdr:from>
    <xdr:to>
      <xdr:col>18</xdr:col>
      <xdr:colOff>177800</xdr:colOff>
      <xdr:row>35</xdr:row>
      <xdr:rowOff>277616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853589"/>
          <a:ext cx="698500" cy="3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193499</xdr:rowOff>
    </xdr:from>
    <xdr:to>
      <xdr:col>29</xdr:col>
      <xdr:colOff>177800</xdr:colOff>
      <xdr:row>35</xdr:row>
      <xdr:rowOff>295099</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165576</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7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157906</xdr:rowOff>
    </xdr:from>
    <xdr:to>
      <xdr:col>26</xdr:col>
      <xdr:colOff>101600</xdr:colOff>
      <xdr:row>35</xdr:row>
      <xdr:rowOff>259506</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6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269683</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142627</xdr:rowOff>
    </xdr:from>
    <xdr:to>
      <xdr:col>22</xdr:col>
      <xdr:colOff>165100</xdr:colOff>
      <xdr:row>35</xdr:row>
      <xdr:rowOff>244227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5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254404</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192439</xdr:rowOff>
    </xdr:from>
    <xdr:to>
      <xdr:col>19</xdr:col>
      <xdr:colOff>38100</xdr:colOff>
      <xdr:row>35</xdr:row>
      <xdr:rowOff>294039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0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278816</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88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226816</xdr:rowOff>
    </xdr:from>
    <xdr:to>
      <xdr:col>15</xdr:col>
      <xdr:colOff>101600</xdr:colOff>
      <xdr:row>35</xdr:row>
      <xdr:rowOff>328416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3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313193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2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143561</xdr:rowOff>
    </xdr:from>
    <xdr:to>
      <xdr:col>24</xdr:col>
      <xdr:colOff>63500</xdr:colOff>
      <xdr:row>35</xdr:row>
      <xdr:rowOff>153517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144311"/>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153517</xdr:rowOff>
    </xdr:from>
    <xdr:to>
      <xdr:col>19</xdr:col>
      <xdr:colOff>177800</xdr:colOff>
      <xdr:row>35</xdr:row>
      <xdr:rowOff>155953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154267"/>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155953</xdr:rowOff>
    </xdr:from>
    <xdr:to>
      <xdr:col>15</xdr:col>
      <xdr:colOff>50800</xdr:colOff>
      <xdr:row>35</xdr:row>
      <xdr:rowOff>160925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156703"/>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160925</xdr:rowOff>
    </xdr:from>
    <xdr:to>
      <xdr:col>10</xdr:col>
      <xdr:colOff>114300</xdr:colOff>
      <xdr:row>36</xdr:row>
      <xdr:rowOff>18709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161675"/>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92761</xdr:rowOff>
    </xdr:from>
    <xdr:to>
      <xdr:col>24</xdr:col>
      <xdr:colOff>114300</xdr:colOff>
      <xdr:row>36</xdr:row>
      <xdr:rowOff>22911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0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115638</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594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102717</xdr:rowOff>
    </xdr:from>
    <xdr:to>
      <xdr:col>20</xdr:col>
      <xdr:colOff>38100</xdr:colOff>
      <xdr:row>36</xdr:row>
      <xdr:rowOff>32867</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1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49394</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58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105153</xdr:rowOff>
    </xdr:from>
    <xdr:to>
      <xdr:col>15</xdr:col>
      <xdr:colOff>101600</xdr:colOff>
      <xdr:row>36</xdr:row>
      <xdr:rowOff>35303</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51830</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588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110125</xdr:rowOff>
    </xdr:from>
    <xdr:to>
      <xdr:col>10</xdr:col>
      <xdr:colOff>165100</xdr:colOff>
      <xdr:row>36</xdr:row>
      <xdr:rowOff>40275</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1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56802</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88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139359</xdr:rowOff>
    </xdr:from>
    <xdr:to>
      <xdr:col>6</xdr:col>
      <xdr:colOff>38100</xdr:colOff>
      <xdr:row>36</xdr:row>
      <xdr:rowOff>69509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1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86036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591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136167</xdr:rowOff>
    </xdr:from>
    <xdr:to>
      <xdr:col>24</xdr:col>
      <xdr:colOff>63500</xdr:colOff>
      <xdr:row>57</xdr:row>
      <xdr:rowOff>145399</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908817"/>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145399</xdr:rowOff>
    </xdr:from>
    <xdr:to>
      <xdr:col>19</xdr:col>
      <xdr:colOff>177800</xdr:colOff>
      <xdr:row>58</xdr:row>
      <xdr:rowOff>3880</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18049"/>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152267</xdr:rowOff>
    </xdr:from>
    <xdr:to>
      <xdr:col>15</xdr:col>
      <xdr:colOff>50800</xdr:colOff>
      <xdr:row>58</xdr:row>
      <xdr:rowOff>3880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019300" y="9924917"/>
          <a:ext cx="8890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152267</xdr:rowOff>
    </xdr:from>
    <xdr:to>
      <xdr:col>10</xdr:col>
      <xdr:colOff>114300</xdr:colOff>
      <xdr:row>58</xdr:row>
      <xdr:rowOff>30854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24917"/>
          <a:ext cx="889000" cy="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85367</xdr:rowOff>
    </xdr:from>
    <xdr:to>
      <xdr:col>24</xdr:col>
      <xdr:colOff>114300</xdr:colOff>
      <xdr:row>58</xdr:row>
      <xdr:rowOff>15517</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63794</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3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94599</xdr:rowOff>
    </xdr:from>
    <xdr:to>
      <xdr:col>20</xdr:col>
      <xdr:colOff>38100</xdr:colOff>
      <xdr:row>58</xdr:row>
      <xdr:rowOff>24749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15876</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124530</xdr:rowOff>
    </xdr:from>
    <xdr:to>
      <xdr:col>15</xdr:col>
      <xdr:colOff>101600</xdr:colOff>
      <xdr:row>58</xdr:row>
      <xdr:rowOff>54680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45807</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98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101467</xdr:rowOff>
    </xdr:from>
    <xdr:to>
      <xdr:col>10</xdr:col>
      <xdr:colOff>165100</xdr:colOff>
      <xdr:row>58</xdr:row>
      <xdr:rowOff>31617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22744</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96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151504</xdr:rowOff>
    </xdr:from>
    <xdr:to>
      <xdr:col>6</xdr:col>
      <xdr:colOff>38100</xdr:colOff>
      <xdr:row>58</xdr:row>
      <xdr:rowOff>81654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72781</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126914</xdr:rowOff>
    </xdr:from>
    <xdr:to>
      <xdr:col>24</xdr:col>
      <xdr:colOff>63500</xdr:colOff>
      <xdr:row>76</xdr:row>
      <xdr:rowOff>21346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2985664"/>
          <a:ext cx="838200" cy="6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126914</xdr:rowOff>
    </xdr:from>
    <xdr:to>
      <xdr:col>19</xdr:col>
      <xdr:colOff>177800</xdr:colOff>
      <xdr:row>77</xdr:row>
      <xdr:rowOff>50820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2985664"/>
          <a:ext cx="889000" cy="26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50820</xdr:rowOff>
    </xdr:from>
    <xdr:to>
      <xdr:col>15</xdr:col>
      <xdr:colOff>50800</xdr:colOff>
      <xdr:row>77</xdr:row>
      <xdr:rowOff>57603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252470"/>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148912</xdr:rowOff>
    </xdr:from>
    <xdr:to>
      <xdr:col>10</xdr:col>
      <xdr:colOff>114300</xdr:colOff>
      <xdr:row>77</xdr:row>
      <xdr:rowOff>57603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179112"/>
          <a:ext cx="8890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141996</xdr:rowOff>
    </xdr:from>
    <xdr:to>
      <xdr:col>24</xdr:col>
      <xdr:colOff>114300</xdr:colOff>
      <xdr:row>76</xdr:row>
      <xdr:rowOff>72146</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0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164873</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8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76114</xdr:rowOff>
    </xdr:from>
    <xdr:to>
      <xdr:col>20</xdr:col>
      <xdr:colOff>38100</xdr:colOff>
      <xdr:row>76</xdr:row>
      <xdr:rowOff>6263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2934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22791</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27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xdr:rowOff>
    </xdr:from>
    <xdr:to>
      <xdr:col>15</xdr:col>
      <xdr:colOff>101600</xdr:colOff>
      <xdr:row>77</xdr:row>
      <xdr:rowOff>101620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118147</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29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6803</xdr:rowOff>
    </xdr:from>
    <xdr:to>
      <xdr:col>10</xdr:col>
      <xdr:colOff>165100</xdr:colOff>
      <xdr:row>77</xdr:row>
      <xdr:rowOff>108403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124930</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29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98112</xdr:rowOff>
    </xdr:from>
    <xdr:to>
      <xdr:col>6</xdr:col>
      <xdr:colOff>38100</xdr:colOff>
      <xdr:row>77</xdr:row>
      <xdr:rowOff>28262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1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44790</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29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115897</xdr:rowOff>
    </xdr:from>
    <xdr:to>
      <xdr:col>24</xdr:col>
      <xdr:colOff>63500</xdr:colOff>
      <xdr:row>95</xdr:row>
      <xdr:rowOff>126955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403647"/>
          <a:ext cx="8382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115897</xdr:rowOff>
    </xdr:from>
    <xdr:to>
      <xdr:col>19</xdr:col>
      <xdr:colOff>177800</xdr:colOff>
      <xdr:row>95</xdr:row>
      <xdr:rowOff>125337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403647"/>
          <a:ext cx="8890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125337</xdr:rowOff>
    </xdr:from>
    <xdr:to>
      <xdr:col>15</xdr:col>
      <xdr:colOff>50800</xdr:colOff>
      <xdr:row>95</xdr:row>
      <xdr:rowOff>147310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413087"/>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147310</xdr:rowOff>
    </xdr:from>
    <xdr:to>
      <xdr:col>10</xdr:col>
      <xdr:colOff>114300</xdr:colOff>
      <xdr:row>96</xdr:row>
      <xdr:rowOff>16608</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435060"/>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76155</xdr:rowOff>
    </xdr:from>
    <xdr:to>
      <xdr:col>24</xdr:col>
      <xdr:colOff>114300</xdr:colOff>
      <xdr:row>96</xdr:row>
      <xdr:rowOff>6305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99032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2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65097</xdr:rowOff>
    </xdr:from>
    <xdr:to>
      <xdr:col>20</xdr:col>
      <xdr:colOff>38100</xdr:colOff>
      <xdr:row>95</xdr:row>
      <xdr:rowOff>166697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3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11774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1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74537</xdr:rowOff>
    </xdr:from>
    <xdr:to>
      <xdr:col>15</xdr:col>
      <xdr:colOff>101600</xdr:colOff>
      <xdr:row>96</xdr:row>
      <xdr:rowOff>4687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21214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1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96510</xdr:rowOff>
    </xdr:from>
    <xdr:to>
      <xdr:col>10</xdr:col>
      <xdr:colOff>165100</xdr:colOff>
      <xdr:row>96</xdr:row>
      <xdr:rowOff>26660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43187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137258</xdr:rowOff>
    </xdr:from>
    <xdr:to>
      <xdr:col>6</xdr:col>
      <xdr:colOff>38100</xdr:colOff>
      <xdr:row>96</xdr:row>
      <xdr:rowOff>67408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4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83935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20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135644</xdr:rowOff>
    </xdr:from>
    <xdr:to>
      <xdr:col>55</xdr:col>
      <xdr:colOff>0</xdr:colOff>
      <xdr:row>37</xdr:row>
      <xdr:rowOff>157759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479294"/>
          <a:ext cx="8382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157759</xdr:rowOff>
    </xdr:from>
    <xdr:to>
      <xdr:col>50</xdr:col>
      <xdr:colOff>114300</xdr:colOff>
      <xdr:row>38</xdr:row>
      <xdr:rowOff>3611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501409"/>
          <a:ext cx="8890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147735</xdr:rowOff>
    </xdr:from>
    <xdr:to>
      <xdr:col>45</xdr:col>
      <xdr:colOff>177800</xdr:colOff>
      <xdr:row>38</xdr:row>
      <xdr:rowOff>3611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7861300" y="6491385"/>
          <a:ext cx="889000" cy="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96085</xdr:rowOff>
    </xdr:from>
    <xdr:to>
      <xdr:col>41</xdr:col>
      <xdr:colOff>50800</xdr:colOff>
      <xdr:row>37</xdr:row>
      <xdr:rowOff>147735</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439735"/>
          <a:ext cx="889000" cy="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84844</xdr:rowOff>
    </xdr:from>
    <xdr:to>
      <xdr:col>55</xdr:col>
      <xdr:colOff>50800</xdr:colOff>
      <xdr:row>38</xdr:row>
      <xdr:rowOff>14994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63271</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40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106959</xdr:rowOff>
    </xdr:from>
    <xdr:to>
      <xdr:col>50</xdr:col>
      <xdr:colOff>165100</xdr:colOff>
      <xdr:row>38</xdr:row>
      <xdr:rowOff>37109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28236</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54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124261</xdr:rowOff>
    </xdr:from>
    <xdr:to>
      <xdr:col>46</xdr:col>
      <xdr:colOff>38100</xdr:colOff>
      <xdr:row>38</xdr:row>
      <xdr:rowOff>54411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45538</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56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96935</xdr:rowOff>
    </xdr:from>
    <xdr:to>
      <xdr:col>41</xdr:col>
      <xdr:colOff>101600</xdr:colOff>
      <xdr:row>38</xdr:row>
      <xdr:rowOff>27085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4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18212</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53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45285</xdr:rowOff>
    </xdr:from>
    <xdr:to>
      <xdr:col>36</xdr:col>
      <xdr:colOff>165100</xdr:colOff>
      <xdr:row>37</xdr:row>
      <xdr:rowOff>146885</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138012</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48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171247</xdr:rowOff>
    </xdr:from>
    <xdr:to>
      <xdr:col>55</xdr:col>
      <xdr:colOff>0</xdr:colOff>
      <xdr:row>58</xdr:row>
      <xdr:rowOff>65938</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943897"/>
          <a:ext cx="8382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171247</xdr:rowOff>
    </xdr:from>
    <xdr:to>
      <xdr:col>50</xdr:col>
      <xdr:colOff>114300</xdr:colOff>
      <xdr:row>58</xdr:row>
      <xdr:rowOff>35305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43897"/>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35305</xdr:rowOff>
    </xdr:from>
    <xdr:to>
      <xdr:col>45</xdr:col>
      <xdr:colOff>177800</xdr:colOff>
      <xdr:row>58</xdr:row>
      <xdr:rowOff>62740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979405"/>
          <a:ext cx="8890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62740</xdr:rowOff>
    </xdr:from>
    <xdr:to>
      <xdr:col>41</xdr:col>
      <xdr:colOff>50800</xdr:colOff>
      <xdr:row>58</xdr:row>
      <xdr:rowOff>71636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06840"/>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15138</xdr:rowOff>
    </xdr:from>
    <xdr:to>
      <xdr:col>55</xdr:col>
      <xdr:colOff>50800</xdr:colOff>
      <xdr:row>58</xdr:row>
      <xdr:rowOff>116738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120447</xdr:rowOff>
    </xdr:from>
    <xdr:to>
      <xdr:col>50</xdr:col>
      <xdr:colOff>165100</xdr:colOff>
      <xdr:row>58</xdr:row>
      <xdr:rowOff>50597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8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67124</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66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155955</xdr:rowOff>
    </xdr:from>
    <xdr:to>
      <xdr:col>46</xdr:col>
      <xdr:colOff>38100</xdr:colOff>
      <xdr:row>58</xdr:row>
      <xdr:rowOff>86105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77232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100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11940</xdr:rowOff>
    </xdr:from>
    <xdr:to>
      <xdr:col>41</xdr:col>
      <xdr:colOff>101600</xdr:colOff>
      <xdr:row>58</xdr:row>
      <xdr:rowOff>113540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5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104667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0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20836</xdr:rowOff>
    </xdr:from>
    <xdr:to>
      <xdr:col>36</xdr:col>
      <xdr:colOff>165100</xdr:colOff>
      <xdr:row>58</xdr:row>
      <xdr:rowOff>122436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113563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5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65456</xdr:rowOff>
    </xdr:from>
    <xdr:to>
      <xdr:col>55</xdr:col>
      <xdr:colOff>0</xdr:colOff>
      <xdr:row>79</xdr:row>
      <xdr:rowOff>13377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438556"/>
          <a:ext cx="838200" cy="1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65456</xdr:rowOff>
    </xdr:from>
    <xdr:to>
      <xdr:col>50</xdr:col>
      <xdr:colOff>114300</xdr:colOff>
      <xdr:row>79</xdr:row>
      <xdr:rowOff>33296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438556"/>
          <a:ext cx="889000" cy="13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165618</xdr:rowOff>
    </xdr:from>
    <xdr:to>
      <xdr:col>45</xdr:col>
      <xdr:colOff>177800</xdr:colOff>
      <xdr:row>79</xdr:row>
      <xdr:rowOff>33296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38718"/>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150648</xdr:rowOff>
    </xdr:from>
    <xdr:to>
      <xdr:col>41</xdr:col>
      <xdr:colOff>50800</xdr:colOff>
      <xdr:row>78</xdr:row>
      <xdr:rowOff>165618</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23748"/>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134027</xdr:rowOff>
    </xdr:from>
    <xdr:to>
      <xdr:col>55</xdr:col>
      <xdr:colOff>50800</xdr:colOff>
      <xdr:row>79</xdr:row>
      <xdr:rowOff>64177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55065</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14656</xdr:rowOff>
    </xdr:from>
    <xdr:to>
      <xdr:col>50</xdr:col>
      <xdr:colOff>165100</xdr:colOff>
      <xdr:row>78</xdr:row>
      <xdr:rowOff>116256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3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132783</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5" y="1316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153946</xdr:rowOff>
    </xdr:from>
    <xdr:to>
      <xdr:col>46</xdr:col>
      <xdr:colOff>38100</xdr:colOff>
      <xdr:row>79</xdr:row>
      <xdr:rowOff>84096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75223</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15428" y="1361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114818</xdr:rowOff>
    </xdr:from>
    <xdr:to>
      <xdr:col>41</xdr:col>
      <xdr:colOff>101600</xdr:colOff>
      <xdr:row>79</xdr:row>
      <xdr:rowOff>44968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4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36095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5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99848</xdr:rowOff>
    </xdr:from>
    <xdr:to>
      <xdr:col>36</xdr:col>
      <xdr:colOff>165100</xdr:colOff>
      <xdr:row>79</xdr:row>
      <xdr:rowOff>29998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4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21125</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5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80114</xdr:rowOff>
    </xdr:from>
    <xdr:to>
      <xdr:col>55</xdr:col>
      <xdr:colOff>0</xdr:colOff>
      <xdr:row>98</xdr:row>
      <xdr:rowOff>94783</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82214"/>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80114</xdr:rowOff>
    </xdr:from>
    <xdr:to>
      <xdr:col>50</xdr:col>
      <xdr:colOff>114300</xdr:colOff>
      <xdr:row>98</xdr:row>
      <xdr:rowOff>91134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82214"/>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91134</xdr:rowOff>
    </xdr:from>
    <xdr:to>
      <xdr:col>45</xdr:col>
      <xdr:colOff>177800</xdr:colOff>
      <xdr:row>98</xdr:row>
      <xdr:rowOff>96813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93234"/>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96813</xdr:rowOff>
    </xdr:from>
    <xdr:to>
      <xdr:col>41</xdr:col>
      <xdr:colOff>50800</xdr:colOff>
      <xdr:row>98</xdr:row>
      <xdr:rowOff>105434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98913"/>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43983</xdr:rowOff>
    </xdr:from>
    <xdr:to>
      <xdr:col>55</xdr:col>
      <xdr:colOff>50800</xdr:colOff>
      <xdr:row>98</xdr:row>
      <xdr:rowOff>145583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3679</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29314</xdr:rowOff>
    </xdr:from>
    <xdr:to>
      <xdr:col>50</xdr:col>
      <xdr:colOff>165100</xdr:colOff>
      <xdr:row>98</xdr:row>
      <xdr:rowOff>130914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122041</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92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40334</xdr:rowOff>
    </xdr:from>
    <xdr:to>
      <xdr:col>46</xdr:col>
      <xdr:colOff>38100</xdr:colOff>
      <xdr:row>98</xdr:row>
      <xdr:rowOff>141934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133061</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93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46013</xdr:rowOff>
    </xdr:from>
    <xdr:to>
      <xdr:col>41</xdr:col>
      <xdr:colOff>101600</xdr:colOff>
      <xdr:row>98</xdr:row>
      <xdr:rowOff>147613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138740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54634</xdr:rowOff>
    </xdr:from>
    <xdr:to>
      <xdr:col>36</xdr:col>
      <xdr:colOff>165100</xdr:colOff>
      <xdr:row>98</xdr:row>
      <xdr:rowOff>156234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147361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36110</xdr:rowOff>
    </xdr:from>
    <xdr:to>
      <xdr:col>85</xdr:col>
      <xdr:colOff>127000</xdr:colOff>
      <xdr:row>38</xdr:row>
      <xdr:rowOff>66868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551210"/>
          <a:ext cx="838200" cy="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66868</xdr:rowOff>
    </xdr:from>
    <xdr:to>
      <xdr:col>81</xdr:col>
      <xdr:colOff>50800</xdr:colOff>
      <xdr:row>38</xdr:row>
      <xdr:rowOff>166370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581968"/>
          <a:ext cx="889000" cy="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166370</xdr:rowOff>
    </xdr:from>
    <xdr:to>
      <xdr:col>76</xdr:col>
      <xdr:colOff>114300</xdr:colOff>
      <xdr:row>39</xdr:row>
      <xdr:rowOff>43360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81470"/>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144436</xdr:rowOff>
    </xdr:from>
    <xdr:to>
      <xdr:col>71</xdr:col>
      <xdr:colOff>177800</xdr:colOff>
      <xdr:row>39</xdr:row>
      <xdr:rowOff>43360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659536"/>
          <a:ext cx="889000" cy="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156760</xdr:rowOff>
    </xdr:from>
    <xdr:to>
      <xdr:col>85</xdr:col>
      <xdr:colOff>177800</xdr:colOff>
      <xdr:row>38</xdr:row>
      <xdr:rowOff>86909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004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8187</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3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16068</xdr:rowOff>
    </xdr:from>
    <xdr:to>
      <xdr:col>81</xdr:col>
      <xdr:colOff>101600</xdr:colOff>
      <xdr:row>38</xdr:row>
      <xdr:rowOff>117668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5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134195</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3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115570</xdr:rowOff>
    </xdr:from>
    <xdr:to>
      <xdr:col>76</xdr:col>
      <xdr:colOff>165100</xdr:colOff>
      <xdr:row>39</xdr:row>
      <xdr:rowOff>45720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36847</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7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164010</xdr:rowOff>
    </xdr:from>
    <xdr:to>
      <xdr:col>72</xdr:col>
      <xdr:colOff>38100</xdr:colOff>
      <xdr:row>39</xdr:row>
      <xdr:rowOff>94160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85287</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77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93636</xdr:rowOff>
    </xdr:from>
    <xdr:to>
      <xdr:col>67</xdr:col>
      <xdr:colOff>101600</xdr:colOff>
      <xdr:row>39</xdr:row>
      <xdr:rowOff>23786</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40313</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3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73113</xdr:rowOff>
    </xdr:from>
    <xdr:to>
      <xdr:col>85</xdr:col>
      <xdr:colOff>127000</xdr:colOff>
      <xdr:row>77</xdr:row>
      <xdr:rowOff>143821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274763"/>
          <a:ext cx="8382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73113</xdr:rowOff>
    </xdr:from>
    <xdr:to>
      <xdr:col>81</xdr:col>
      <xdr:colOff>50800</xdr:colOff>
      <xdr:row>77</xdr:row>
      <xdr:rowOff>152879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274763"/>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152879</xdr:rowOff>
    </xdr:from>
    <xdr:to>
      <xdr:col>76</xdr:col>
      <xdr:colOff>114300</xdr:colOff>
      <xdr:row>78</xdr:row>
      <xdr:rowOff>9652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354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9652</xdr:rowOff>
    </xdr:from>
    <xdr:to>
      <xdr:col>71</xdr:col>
      <xdr:colOff>177800</xdr:colOff>
      <xdr:row>78</xdr:row>
      <xdr:rowOff>31102</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382752"/>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93021</xdr:rowOff>
    </xdr:from>
    <xdr:to>
      <xdr:col>85</xdr:col>
      <xdr:colOff>177800</xdr:colOff>
      <xdr:row>78</xdr:row>
      <xdr:rowOff>23171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2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71448</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27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22313</xdr:rowOff>
    </xdr:from>
    <xdr:to>
      <xdr:col>81</xdr:col>
      <xdr:colOff>101600</xdr:colOff>
      <xdr:row>77</xdr:row>
      <xdr:rowOff>123913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2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140440</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181795" y="1299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102079</xdr:rowOff>
    </xdr:from>
    <xdr:to>
      <xdr:col>76</xdr:col>
      <xdr:colOff>165100</xdr:colOff>
      <xdr:row>78</xdr:row>
      <xdr:rowOff>32229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23356</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292795" y="1339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130302</xdr:rowOff>
    </xdr:from>
    <xdr:to>
      <xdr:col>72</xdr:col>
      <xdr:colOff>38100</xdr:colOff>
      <xdr:row>78</xdr:row>
      <xdr:rowOff>60452</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3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51579</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342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151752</xdr:rowOff>
    </xdr:from>
    <xdr:to>
      <xdr:col>67</xdr:col>
      <xdr:colOff>101600</xdr:colOff>
      <xdr:row>78</xdr:row>
      <xdr:rowOff>81902</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3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73029</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4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38126</xdr:rowOff>
    </xdr:from>
    <xdr:to>
      <xdr:col>85</xdr:col>
      <xdr:colOff>127000</xdr:colOff>
      <xdr:row>99</xdr:row>
      <xdr:rowOff>60553</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7011676"/>
          <a:ext cx="8382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38126</xdr:rowOff>
    </xdr:from>
    <xdr:to>
      <xdr:col>81</xdr:col>
      <xdr:colOff>50800</xdr:colOff>
      <xdr:row>99</xdr:row>
      <xdr:rowOff>58958</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701167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123050</xdr:rowOff>
    </xdr:from>
    <xdr:to>
      <xdr:col>76</xdr:col>
      <xdr:colOff>114300</xdr:colOff>
      <xdr:row>99</xdr:row>
      <xdr:rowOff>58958</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925150"/>
          <a:ext cx="889000" cy="10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123050</xdr:rowOff>
    </xdr:from>
    <xdr:to>
      <xdr:col>71</xdr:col>
      <xdr:colOff>177800</xdr:colOff>
      <xdr:row>98</xdr:row>
      <xdr:rowOff>166332</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25150"/>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9753</xdr:rowOff>
    </xdr:from>
    <xdr:to>
      <xdr:col>85</xdr:col>
      <xdr:colOff>177800</xdr:colOff>
      <xdr:row>99</xdr:row>
      <xdr:rowOff>111353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9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158776</xdr:rowOff>
    </xdr:from>
    <xdr:to>
      <xdr:col>81</xdr:col>
      <xdr:colOff>101600</xdr:colOff>
      <xdr:row>99</xdr:row>
      <xdr:rowOff>88926</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80053</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70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8158</xdr:rowOff>
    </xdr:from>
    <xdr:to>
      <xdr:col>76</xdr:col>
      <xdr:colOff>165100</xdr:colOff>
      <xdr:row>99</xdr:row>
      <xdr:rowOff>109758</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100885</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707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72250</xdr:rowOff>
    </xdr:from>
    <xdr:to>
      <xdr:col>72</xdr:col>
      <xdr:colOff>38100</xdr:colOff>
      <xdr:row>99</xdr:row>
      <xdr:rowOff>2400</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18927</xdr:rowOff>
    </xdr:from>
    <xdr:ext cx="59901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03795" y="1664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115532</xdr:rowOff>
    </xdr:from>
    <xdr:to>
      <xdr:col>67</xdr:col>
      <xdr:colOff>101600</xdr:colOff>
      <xdr:row>99</xdr:row>
      <xdr:rowOff>45682</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62209</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6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164179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507829"/>
          <a:ext cx="8382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164179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507829"/>
          <a:ext cx="8890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17837</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04387"/>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17837</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18656300" y="6704387"/>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113379</xdr:rowOff>
    </xdr:from>
    <xdr:to>
      <xdr:col>112</xdr:col>
      <xdr:colOff>38100</xdr:colOff>
      <xdr:row>38</xdr:row>
      <xdr:rowOff>43529</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60056</xdr:rowOff>
    </xdr:from>
    <xdr:ext cx="534377"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056111" y="62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138487</xdr:rowOff>
    </xdr:from>
    <xdr:to>
      <xdr:col>102</xdr:col>
      <xdr:colOff>165100</xdr:colOff>
      <xdr:row>39</xdr:row>
      <xdr:rowOff>68637</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85164</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10428" y="64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142539</xdr:rowOff>
    </xdr:from>
    <xdr:to>
      <xdr:col>116</xdr:col>
      <xdr:colOff>63500</xdr:colOff>
      <xdr:row>58</xdr:row>
      <xdr:rowOff>69901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9915189"/>
          <a:ext cx="8382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142539</xdr:rowOff>
    </xdr:from>
    <xdr:to>
      <xdr:col>111</xdr:col>
      <xdr:colOff>177800</xdr:colOff>
      <xdr:row>58</xdr:row>
      <xdr:rowOff>93923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915189"/>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93923</xdr:rowOff>
    </xdr:from>
    <xdr:to>
      <xdr:col>107</xdr:col>
      <xdr:colOff>50800</xdr:colOff>
      <xdr:row>58</xdr:row>
      <xdr:rowOff>96438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03802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96438</xdr:rowOff>
    </xdr:from>
    <xdr:to>
      <xdr:col>102</xdr:col>
      <xdr:colOff>114300</xdr:colOff>
      <xdr:row>58</xdr:row>
      <xdr:rowOff>99409</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40538"/>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19101</xdr:rowOff>
    </xdr:from>
    <xdr:to>
      <xdr:col>116</xdr:col>
      <xdr:colOff>114300</xdr:colOff>
      <xdr:row>58</xdr:row>
      <xdr:rowOff>120701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9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168978</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94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91739</xdr:rowOff>
    </xdr:from>
    <xdr:to>
      <xdr:col>112</xdr:col>
      <xdr:colOff>38100</xdr:colOff>
      <xdr:row>58</xdr:row>
      <xdr:rowOff>21889</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8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38416</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6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43123</xdr:rowOff>
    </xdr:from>
    <xdr:to>
      <xdr:col>107</xdr:col>
      <xdr:colOff>101600</xdr:colOff>
      <xdr:row>58</xdr:row>
      <xdr:rowOff>144723</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9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135850</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0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45638</xdr:rowOff>
    </xdr:from>
    <xdr:to>
      <xdr:col>102</xdr:col>
      <xdr:colOff>165100</xdr:colOff>
      <xdr:row>58</xdr:row>
      <xdr:rowOff>147238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9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138365</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0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48609</xdr:rowOff>
    </xdr:from>
    <xdr:to>
      <xdr:col>98</xdr:col>
      <xdr:colOff>38100</xdr:colOff>
      <xdr:row>58</xdr:row>
      <xdr:rowOff>150209</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9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141336</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0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20207</xdr:rowOff>
    </xdr:from>
    <xdr:to>
      <xdr:col>116</xdr:col>
      <xdr:colOff>63500</xdr:colOff>
      <xdr:row>76</xdr:row>
      <xdr:rowOff>25806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3050407"/>
          <a:ext cx="8382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137537</xdr:rowOff>
    </xdr:from>
    <xdr:to>
      <xdr:col>111</xdr:col>
      <xdr:colOff>177800</xdr:colOff>
      <xdr:row>76</xdr:row>
      <xdr:rowOff>20207</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2996287"/>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137537</xdr:rowOff>
    </xdr:from>
    <xdr:to>
      <xdr:col>107</xdr:col>
      <xdr:colOff>50800</xdr:colOff>
      <xdr:row>76</xdr:row>
      <xdr:rowOff>63860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996287"/>
          <a:ext cx="889000" cy="9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63860</xdr:rowOff>
    </xdr:from>
    <xdr:to>
      <xdr:col>102</xdr:col>
      <xdr:colOff>114300</xdr:colOff>
      <xdr:row>76</xdr:row>
      <xdr:rowOff>76400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094060"/>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146456</xdr:rowOff>
    </xdr:from>
    <xdr:to>
      <xdr:col>116</xdr:col>
      <xdr:colOff>114300</xdr:colOff>
      <xdr:row>76</xdr:row>
      <xdr:rowOff>76606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0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124883</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140857</xdr:rowOff>
    </xdr:from>
    <xdr:to>
      <xdr:col>112</xdr:col>
      <xdr:colOff>38100</xdr:colOff>
      <xdr:row>76</xdr:row>
      <xdr:rowOff>71007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9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62134</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309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86737</xdr:rowOff>
    </xdr:from>
    <xdr:to>
      <xdr:col>107</xdr:col>
      <xdr:colOff>101600</xdr:colOff>
      <xdr:row>76</xdr:row>
      <xdr:rowOff>16887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9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33414</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272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13060</xdr:rowOff>
    </xdr:from>
    <xdr:to>
      <xdr:col>102</xdr:col>
      <xdr:colOff>165100</xdr:colOff>
      <xdr:row>76</xdr:row>
      <xdr:rowOff>114660</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0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105787</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13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25600</xdr:rowOff>
    </xdr:from>
    <xdr:to>
      <xdr:col>98</xdr:col>
      <xdr:colOff>38100</xdr:colOff>
      <xdr:row>76</xdr:row>
      <xdr:rowOff>127200</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0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118327</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14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維持補修費は、本村が全国でも屈指の豪雪地であり、例年除排雪費用に巨額の費用を投じている。平成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年豪雪）に比べ</a:t>
          </a:r>
          <a:r>
            <a:rPr kumimoji="1" lang="en-US" altLang="ja-JP" sz="1300">
              <a:latin typeface="ＭＳ Ｐゴシック" panose="020B0600070205080204" pitchFamily="50" charset="-128"/>
              <a:ea typeface="ＭＳ Ｐゴシック" panose="020B0600070205080204" pitchFamily="50" charset="-128"/>
            </a:rPr>
            <a:t>8,646</a:t>
          </a:r>
          <a:r>
            <a:rPr kumimoji="1" lang="ja-JP" altLang="en-US" sz="1300">
              <a:latin typeface="ＭＳ Ｐゴシック" panose="020B0600070205080204" pitchFamily="50" charset="-128"/>
              <a:ea typeface="ＭＳ Ｐゴシック" panose="020B0600070205080204" pitchFamily="50" charset="-128"/>
            </a:rPr>
            <a:t>円減となっているものの、類似団体平均を上回る</a:t>
          </a:r>
          <a:r>
            <a:rPr kumimoji="1" lang="en-US" altLang="ja-JP" sz="1300">
              <a:latin typeface="ＭＳ Ｐゴシック" panose="020B0600070205080204" pitchFamily="50" charset="-128"/>
              <a:ea typeface="ＭＳ Ｐゴシック" panose="020B0600070205080204" pitchFamily="50" charset="-128"/>
            </a:rPr>
            <a:t>70,532</a:t>
          </a:r>
          <a:r>
            <a:rPr kumimoji="1" lang="ja-JP" altLang="en-US" sz="1300">
              <a:latin typeface="ＭＳ Ｐゴシック" panose="020B0600070205080204" pitchFamily="50" charset="-128"/>
              <a:ea typeface="ＭＳ Ｐゴシック" panose="020B0600070205080204" pitchFamily="50" charset="-128"/>
            </a:rPr>
            <a:t>円となっている。扶助費は、村内に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所の保育所を設置しているため、児童福祉費分が大きくなっており、類似団体平均を上回る</a:t>
          </a:r>
          <a:r>
            <a:rPr kumimoji="1" lang="en-US" altLang="ja-JP" sz="1300">
              <a:latin typeface="ＭＳ Ｐゴシック" panose="020B0600070205080204" pitchFamily="50" charset="-128"/>
              <a:ea typeface="ＭＳ Ｐゴシック" panose="020B0600070205080204" pitchFamily="50" charset="-128"/>
            </a:rPr>
            <a:t>73,338</a:t>
          </a:r>
          <a:r>
            <a:rPr kumimoji="1" lang="ja-JP" altLang="en-US" sz="1300">
              <a:latin typeface="ＭＳ Ｐゴシック" panose="020B0600070205080204" pitchFamily="50" charset="-128"/>
              <a:ea typeface="ＭＳ Ｐゴシック" panose="020B0600070205080204" pitchFamily="50" charset="-128"/>
            </a:rPr>
            <a:t>円となっている。人件費は、へき地診療所特別会計が普通会計に含まれていることから、医師や看護師等にかかる分が影響し、類似団体平均を上回っている。災害復旧事業費は、平成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月豪雨により村内で公共土木施設や農業施設等で大きな被害が発生したことにより、平成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8,073</a:t>
          </a:r>
          <a:r>
            <a:rPr kumimoji="1" lang="ja-JP" altLang="en-US" sz="1300">
              <a:latin typeface="ＭＳ Ｐゴシック" panose="020B0600070205080204" pitchFamily="50" charset="-128"/>
              <a:ea typeface="ＭＳ Ｐゴシック" panose="020B0600070205080204" pitchFamily="50" charset="-128"/>
            </a:rPr>
            <a:t>円高く、類似団体平均を上回る</a:t>
          </a:r>
          <a:r>
            <a:rPr kumimoji="1" lang="en-US" altLang="ja-JP" sz="1300">
              <a:latin typeface="ＭＳ Ｐゴシック" panose="020B0600070205080204" pitchFamily="50" charset="-128"/>
              <a:ea typeface="ＭＳ Ｐゴシック" panose="020B0600070205080204" pitchFamily="50" charset="-128"/>
            </a:rPr>
            <a:t>47,189</a:t>
          </a:r>
          <a:r>
            <a:rPr kumimoji="1" lang="ja-JP" altLang="en-US" sz="1300">
              <a:latin typeface="ＭＳ Ｐゴシック" panose="020B0600070205080204" pitchFamily="50" charset="-128"/>
              <a:ea typeface="ＭＳ Ｐゴシック" panose="020B0600070205080204" pitchFamily="50" charset="-128"/>
            </a:rPr>
            <a:t>円となっている。普通建設事業費については、前年度に農産物加工施設を建設したことから、平成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144,665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161,334</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円と類似団体平均を下回っている。公債費は、前年度に繰上償還を行ったことにより平成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37,117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127,837</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165913</xdr:rowOff>
    </xdr:from>
    <xdr:to>
      <xdr:col>24</xdr:col>
      <xdr:colOff>63500</xdr:colOff>
      <xdr:row>37</xdr:row>
      <xdr:rowOff>9951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38113"/>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9951</xdr:rowOff>
    </xdr:from>
    <xdr:to>
      <xdr:col>19</xdr:col>
      <xdr:colOff>177800</xdr:colOff>
      <xdr:row>37</xdr:row>
      <xdr:rowOff>16713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5360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4293</xdr:rowOff>
    </xdr:from>
    <xdr:to>
      <xdr:col>15</xdr:col>
      <xdr:colOff>50800</xdr:colOff>
      <xdr:row>37</xdr:row>
      <xdr:rowOff>16713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347943"/>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4293</xdr:rowOff>
    </xdr:from>
    <xdr:to>
      <xdr:col>10</xdr:col>
      <xdr:colOff>114300</xdr:colOff>
      <xdr:row>37</xdr:row>
      <xdr:rowOff>27743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47943"/>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115113</xdr:rowOff>
    </xdr:from>
    <xdr:to>
      <xdr:col>24</xdr:col>
      <xdr:colOff>114300</xdr:colOff>
      <xdr:row>37</xdr:row>
      <xdr:rowOff>45263</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137990</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130601</xdr:rowOff>
    </xdr:from>
    <xdr:to>
      <xdr:col>20</xdr:col>
      <xdr:colOff>38100</xdr:colOff>
      <xdr:row>37</xdr:row>
      <xdr:rowOff>60751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77278</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137363</xdr:rowOff>
    </xdr:from>
    <xdr:to>
      <xdr:col>15</xdr:col>
      <xdr:colOff>101600</xdr:colOff>
      <xdr:row>37</xdr:row>
      <xdr:rowOff>67513</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84040</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0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124943</xdr:rowOff>
    </xdr:from>
    <xdr:to>
      <xdr:col>10</xdr:col>
      <xdr:colOff>165100</xdr:colOff>
      <xdr:row>37</xdr:row>
      <xdr:rowOff>55093</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2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71620</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148393</xdr:rowOff>
    </xdr:from>
    <xdr:to>
      <xdr:col>6</xdr:col>
      <xdr:colOff>38100</xdr:colOff>
      <xdr:row>37</xdr:row>
      <xdr:rowOff>78543</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95070</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33802</xdr:rowOff>
    </xdr:from>
    <xdr:to>
      <xdr:col>24</xdr:col>
      <xdr:colOff>63500</xdr:colOff>
      <xdr:row>58</xdr:row>
      <xdr:rowOff>46181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977902"/>
          <a:ext cx="8382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33802</xdr:rowOff>
    </xdr:from>
    <xdr:to>
      <xdr:col>19</xdr:col>
      <xdr:colOff>177800</xdr:colOff>
      <xdr:row>58</xdr:row>
      <xdr:rowOff>60877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77902"/>
          <a:ext cx="8890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17940</xdr:rowOff>
    </xdr:from>
    <xdr:to>
      <xdr:col>15</xdr:col>
      <xdr:colOff>50800</xdr:colOff>
      <xdr:row>58</xdr:row>
      <xdr:rowOff>60877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962040"/>
          <a:ext cx="889000" cy="4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17940</xdr:rowOff>
    </xdr:from>
    <xdr:to>
      <xdr:col>10</xdr:col>
      <xdr:colOff>114300</xdr:colOff>
      <xdr:row>58</xdr:row>
      <xdr:rowOff>34436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62040"/>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166831</xdr:rowOff>
    </xdr:from>
    <xdr:to>
      <xdr:col>24</xdr:col>
      <xdr:colOff>114300</xdr:colOff>
      <xdr:row>58</xdr:row>
      <xdr:rowOff>96981</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154452</xdr:rowOff>
    </xdr:from>
    <xdr:to>
      <xdr:col>20</xdr:col>
      <xdr:colOff>38100</xdr:colOff>
      <xdr:row>58</xdr:row>
      <xdr:rowOff>84602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75729</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100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10077</xdr:rowOff>
    </xdr:from>
    <xdr:to>
      <xdr:col>15</xdr:col>
      <xdr:colOff>101600</xdr:colOff>
      <xdr:row>58</xdr:row>
      <xdr:rowOff>111677</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102804</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4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138590</xdr:rowOff>
    </xdr:from>
    <xdr:to>
      <xdr:col>10</xdr:col>
      <xdr:colOff>165100</xdr:colOff>
      <xdr:row>58</xdr:row>
      <xdr:rowOff>68740</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85267</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155086</xdr:rowOff>
    </xdr:from>
    <xdr:to>
      <xdr:col>6</xdr:col>
      <xdr:colOff>38100</xdr:colOff>
      <xdr:row>58</xdr:row>
      <xdr:rowOff>85236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76363</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2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165241</xdr:rowOff>
    </xdr:from>
    <xdr:to>
      <xdr:col>24</xdr:col>
      <xdr:colOff>63500</xdr:colOff>
      <xdr:row>78</xdr:row>
      <xdr:rowOff>5507</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366891"/>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152695</xdr:rowOff>
    </xdr:from>
    <xdr:to>
      <xdr:col>19</xdr:col>
      <xdr:colOff>177800</xdr:colOff>
      <xdr:row>77</xdr:row>
      <xdr:rowOff>165241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354345"/>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152695</xdr:rowOff>
    </xdr:from>
    <xdr:to>
      <xdr:col>15</xdr:col>
      <xdr:colOff>50800</xdr:colOff>
      <xdr:row>78</xdr:row>
      <xdr:rowOff>3835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354345"/>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3835</xdr:rowOff>
    </xdr:from>
    <xdr:to>
      <xdr:col>10</xdr:col>
      <xdr:colOff>114300</xdr:colOff>
      <xdr:row>78</xdr:row>
      <xdr:rowOff>7778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76935"/>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126157</xdr:rowOff>
    </xdr:from>
    <xdr:to>
      <xdr:col>24</xdr:col>
      <xdr:colOff>114300</xdr:colOff>
      <xdr:row>78</xdr:row>
      <xdr:rowOff>56307</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3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41084</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4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114441</xdr:rowOff>
    </xdr:from>
    <xdr:to>
      <xdr:col>20</xdr:col>
      <xdr:colOff>38100</xdr:colOff>
      <xdr:row>78</xdr:row>
      <xdr:rowOff>44591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3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35718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40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101895</xdr:rowOff>
    </xdr:from>
    <xdr:to>
      <xdr:col>15</xdr:col>
      <xdr:colOff>101600</xdr:colOff>
      <xdr:row>78</xdr:row>
      <xdr:rowOff>32045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3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23172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39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124485</xdr:rowOff>
    </xdr:from>
    <xdr:to>
      <xdr:col>10</xdr:col>
      <xdr:colOff>165100</xdr:colOff>
      <xdr:row>78</xdr:row>
      <xdr:rowOff>54635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3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45762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41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128428</xdr:rowOff>
    </xdr:from>
    <xdr:to>
      <xdr:col>6</xdr:col>
      <xdr:colOff>38100</xdr:colOff>
      <xdr:row>78</xdr:row>
      <xdr:rowOff>58578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3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49705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42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21523</xdr:rowOff>
    </xdr:from>
    <xdr:to>
      <xdr:col>24</xdr:col>
      <xdr:colOff>63500</xdr:colOff>
      <xdr:row>97</xdr:row>
      <xdr:rowOff>26981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652173"/>
          <a:ext cx="8382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21369</xdr:rowOff>
    </xdr:from>
    <xdr:to>
      <xdr:col>19</xdr:col>
      <xdr:colOff>177800</xdr:colOff>
      <xdr:row>97</xdr:row>
      <xdr:rowOff>21523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2908300" y="16652019"/>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14292</xdr:rowOff>
    </xdr:from>
    <xdr:to>
      <xdr:col>15</xdr:col>
      <xdr:colOff>50800</xdr:colOff>
      <xdr:row>97</xdr:row>
      <xdr:rowOff>21369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64494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14292</xdr:rowOff>
    </xdr:from>
    <xdr:to>
      <xdr:col>10</xdr:col>
      <xdr:colOff>114300</xdr:colOff>
      <xdr:row>97</xdr:row>
      <xdr:rowOff>43914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644942"/>
          <a:ext cx="8890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147631</xdr:rowOff>
    </xdr:from>
    <xdr:to>
      <xdr:col>24</xdr:col>
      <xdr:colOff>114300</xdr:colOff>
      <xdr:row>97</xdr:row>
      <xdr:rowOff>77781</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6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170508</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5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142173</xdr:rowOff>
    </xdr:from>
    <xdr:to>
      <xdr:col>20</xdr:col>
      <xdr:colOff>38100</xdr:colOff>
      <xdr:row>97</xdr:row>
      <xdr:rowOff>72323</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6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88850</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7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142019</xdr:rowOff>
    </xdr:from>
    <xdr:to>
      <xdr:col>15</xdr:col>
      <xdr:colOff>101600</xdr:colOff>
      <xdr:row>97</xdr:row>
      <xdr:rowOff>72169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6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88696</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37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134942</xdr:rowOff>
    </xdr:from>
    <xdr:to>
      <xdr:col>10</xdr:col>
      <xdr:colOff>165100</xdr:colOff>
      <xdr:row>97</xdr:row>
      <xdr:rowOff>65092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5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81619</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19795" y="1636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164564</xdr:rowOff>
    </xdr:from>
    <xdr:to>
      <xdr:col>6</xdr:col>
      <xdr:colOff>38100</xdr:colOff>
      <xdr:row>97</xdr:row>
      <xdr:rowOff>94714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6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111241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30795" y="163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62194</xdr:rowOff>
    </xdr:from>
    <xdr:to>
      <xdr:col>55</xdr:col>
      <xdr:colOff>0</xdr:colOff>
      <xdr:row>38</xdr:row>
      <xdr:rowOff>88973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577294"/>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45430</xdr:rowOff>
    </xdr:from>
    <xdr:to>
      <xdr:col>50</xdr:col>
      <xdr:colOff>114300</xdr:colOff>
      <xdr:row>38</xdr:row>
      <xdr:rowOff>88973</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56053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45430</xdr:rowOff>
    </xdr:from>
    <xdr:to>
      <xdr:col>45</xdr:col>
      <xdr:colOff>177800</xdr:colOff>
      <xdr:row>38</xdr:row>
      <xdr:rowOff>92891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560530"/>
          <a:ext cx="889000" cy="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67201</xdr:rowOff>
    </xdr:from>
    <xdr:to>
      <xdr:col>41</xdr:col>
      <xdr:colOff>50800</xdr:colOff>
      <xdr:row>38</xdr:row>
      <xdr:rowOff>92891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582301"/>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11394</xdr:rowOff>
    </xdr:from>
    <xdr:to>
      <xdr:col>55</xdr:col>
      <xdr:colOff>50800</xdr:colOff>
      <xdr:row>38</xdr:row>
      <xdr:rowOff>112994</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5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34271</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38173</xdr:rowOff>
    </xdr:from>
    <xdr:to>
      <xdr:col>50</xdr:col>
      <xdr:colOff>165100</xdr:colOff>
      <xdr:row>38</xdr:row>
      <xdr:rowOff>139773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5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156299</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63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166080</xdr:rowOff>
    </xdr:from>
    <xdr:to>
      <xdr:col>46</xdr:col>
      <xdr:colOff>38100</xdr:colOff>
      <xdr:row>38</xdr:row>
      <xdr:rowOff>96230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5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112757</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628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42091</xdr:rowOff>
    </xdr:from>
    <xdr:to>
      <xdr:col>41</xdr:col>
      <xdr:colOff>101600</xdr:colOff>
      <xdr:row>38</xdr:row>
      <xdr:rowOff>143691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5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160219</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63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16401</xdr:rowOff>
    </xdr:from>
    <xdr:to>
      <xdr:col>36</xdr:col>
      <xdr:colOff>165100</xdr:colOff>
      <xdr:row>38</xdr:row>
      <xdr:rowOff>118001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109128</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55752</xdr:rowOff>
    </xdr:from>
    <xdr:to>
      <xdr:col>55</xdr:col>
      <xdr:colOff>0</xdr:colOff>
      <xdr:row>59</xdr:row>
      <xdr:rowOff>5517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999852"/>
          <a:ext cx="838200" cy="1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55752</xdr:rowOff>
    </xdr:from>
    <xdr:to>
      <xdr:col>50</xdr:col>
      <xdr:colOff>114300</xdr:colOff>
      <xdr:row>58</xdr:row>
      <xdr:rowOff>102920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99852"/>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102920</xdr:rowOff>
    </xdr:from>
    <xdr:to>
      <xdr:col>45</xdr:col>
      <xdr:colOff>177800</xdr:colOff>
      <xdr:row>58</xdr:row>
      <xdr:rowOff>171205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47020"/>
          <a:ext cx="889000" cy="6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166622</xdr:rowOff>
    </xdr:from>
    <xdr:to>
      <xdr:col>41</xdr:col>
      <xdr:colOff>50800</xdr:colOff>
      <xdr:row>58</xdr:row>
      <xdr:rowOff>171205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110722"/>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126167</xdr:rowOff>
    </xdr:from>
    <xdr:to>
      <xdr:col>55</xdr:col>
      <xdr:colOff>50800</xdr:colOff>
      <xdr:row>59</xdr:row>
      <xdr:rowOff>56317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41094</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4952</xdr:rowOff>
    </xdr:from>
    <xdr:to>
      <xdr:col>50</xdr:col>
      <xdr:colOff>165100</xdr:colOff>
      <xdr:row>58</xdr:row>
      <xdr:rowOff>106552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123079</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72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52120</xdr:rowOff>
    </xdr:from>
    <xdr:to>
      <xdr:col>46</xdr:col>
      <xdr:colOff>38100</xdr:colOff>
      <xdr:row>58</xdr:row>
      <xdr:rowOff>153720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144847</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1008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120405</xdr:rowOff>
    </xdr:from>
    <xdr:to>
      <xdr:col>41</xdr:col>
      <xdr:colOff>101600</xdr:colOff>
      <xdr:row>59</xdr:row>
      <xdr:rowOff>50555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41682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115822</xdr:rowOff>
    </xdr:from>
    <xdr:to>
      <xdr:col>36</xdr:col>
      <xdr:colOff>165100</xdr:colOff>
      <xdr:row>59</xdr:row>
      <xdr:rowOff>45972</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37099</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5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41974</xdr:rowOff>
    </xdr:from>
    <xdr:to>
      <xdr:col>55</xdr:col>
      <xdr:colOff>0</xdr:colOff>
      <xdr:row>78</xdr:row>
      <xdr:rowOff>63215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3415074"/>
          <a:ext cx="8382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36113</xdr:rowOff>
    </xdr:from>
    <xdr:to>
      <xdr:col>50</xdr:col>
      <xdr:colOff>114300</xdr:colOff>
      <xdr:row>78</xdr:row>
      <xdr:rowOff>41974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09213"/>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36113</xdr:rowOff>
    </xdr:from>
    <xdr:to>
      <xdr:col>45</xdr:col>
      <xdr:colOff>177800</xdr:colOff>
      <xdr:row>78</xdr:row>
      <xdr:rowOff>45647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09213"/>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45647</xdr:rowOff>
    </xdr:from>
    <xdr:to>
      <xdr:col>41</xdr:col>
      <xdr:colOff>50800</xdr:colOff>
      <xdr:row>78</xdr:row>
      <xdr:rowOff>65970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18747"/>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12415</xdr:rowOff>
    </xdr:from>
    <xdr:to>
      <xdr:col>55</xdr:col>
      <xdr:colOff>50800</xdr:colOff>
      <xdr:row>78</xdr:row>
      <xdr:rowOff>114015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162624</xdr:rowOff>
    </xdr:from>
    <xdr:to>
      <xdr:col>50</xdr:col>
      <xdr:colOff>165100</xdr:colOff>
      <xdr:row>78</xdr:row>
      <xdr:rowOff>92774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3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83901</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4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156763</xdr:rowOff>
    </xdr:from>
    <xdr:to>
      <xdr:col>46</xdr:col>
      <xdr:colOff>38100</xdr:colOff>
      <xdr:row>78</xdr:row>
      <xdr:rowOff>86913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3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78040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4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166297</xdr:rowOff>
    </xdr:from>
    <xdr:to>
      <xdr:col>41</xdr:col>
      <xdr:colOff>101600</xdr:colOff>
      <xdr:row>78</xdr:row>
      <xdr:rowOff>96447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3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87574</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46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15170</xdr:rowOff>
    </xdr:from>
    <xdr:to>
      <xdr:col>36</xdr:col>
      <xdr:colOff>165100</xdr:colOff>
      <xdr:row>78</xdr:row>
      <xdr:rowOff>116770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3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107897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4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62209</xdr:rowOff>
    </xdr:from>
    <xdr:to>
      <xdr:col>55</xdr:col>
      <xdr:colOff>0</xdr:colOff>
      <xdr:row>97</xdr:row>
      <xdr:rowOff>83221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692859"/>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62209</xdr:rowOff>
    </xdr:from>
    <xdr:to>
      <xdr:col>50</xdr:col>
      <xdr:colOff>114300</xdr:colOff>
      <xdr:row>97</xdr:row>
      <xdr:rowOff>103084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692859"/>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89799</xdr:rowOff>
    </xdr:from>
    <xdr:to>
      <xdr:col>45</xdr:col>
      <xdr:colOff>177800</xdr:colOff>
      <xdr:row>97</xdr:row>
      <xdr:rowOff>103084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7861300" y="16720449"/>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89799</xdr:rowOff>
    </xdr:from>
    <xdr:to>
      <xdr:col>41</xdr:col>
      <xdr:colOff>50800</xdr:colOff>
      <xdr:row>97</xdr:row>
      <xdr:rowOff>91075</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2044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32421</xdr:rowOff>
    </xdr:from>
    <xdr:to>
      <xdr:col>55</xdr:col>
      <xdr:colOff>50800</xdr:colOff>
      <xdr:row>97</xdr:row>
      <xdr:rowOff>134021</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6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163248</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45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11409</xdr:rowOff>
    </xdr:from>
    <xdr:to>
      <xdr:col>50</xdr:col>
      <xdr:colOff>165100</xdr:colOff>
      <xdr:row>97</xdr:row>
      <xdr:rowOff>113009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6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129536</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4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52284</xdr:rowOff>
    </xdr:from>
    <xdr:to>
      <xdr:col>46</xdr:col>
      <xdr:colOff>38100</xdr:colOff>
      <xdr:row>97</xdr:row>
      <xdr:rowOff>153884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6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170411</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45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38999</xdr:rowOff>
    </xdr:from>
    <xdr:to>
      <xdr:col>41</xdr:col>
      <xdr:colOff>101600</xdr:colOff>
      <xdr:row>97</xdr:row>
      <xdr:rowOff>140599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6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157126</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44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40275</xdr:rowOff>
    </xdr:from>
    <xdr:to>
      <xdr:col>36</xdr:col>
      <xdr:colOff>165100</xdr:colOff>
      <xdr:row>97</xdr:row>
      <xdr:rowOff>141875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6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158402</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5" y="164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98272</xdr:rowOff>
    </xdr:from>
    <xdr:to>
      <xdr:col>85</xdr:col>
      <xdr:colOff>127000</xdr:colOff>
      <xdr:row>38</xdr:row>
      <xdr:rowOff>160770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613372"/>
          <a:ext cx="838200" cy="6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140960</xdr:rowOff>
    </xdr:from>
    <xdr:to>
      <xdr:col>81</xdr:col>
      <xdr:colOff>50800</xdr:colOff>
      <xdr:row>38</xdr:row>
      <xdr:rowOff>160770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4592300" y="6656060"/>
          <a:ext cx="889000" cy="1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140960</xdr:rowOff>
    </xdr:from>
    <xdr:to>
      <xdr:col>76</xdr:col>
      <xdr:colOff>114300</xdr:colOff>
      <xdr:row>38</xdr:row>
      <xdr:rowOff>165744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56060"/>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165744</xdr:rowOff>
    </xdr:from>
    <xdr:to>
      <xdr:col>71</xdr:col>
      <xdr:colOff>177800</xdr:colOff>
      <xdr:row>38</xdr:row>
      <xdr:rowOff>167239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680844"/>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47472</xdr:rowOff>
    </xdr:from>
    <xdr:to>
      <xdr:col>85</xdr:col>
      <xdr:colOff>177800</xdr:colOff>
      <xdr:row>38</xdr:row>
      <xdr:rowOff>149072</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5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25899</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109970</xdr:rowOff>
    </xdr:from>
    <xdr:to>
      <xdr:col>81</xdr:col>
      <xdr:colOff>101600</xdr:colOff>
      <xdr:row>39</xdr:row>
      <xdr:rowOff>40120</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6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31247</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7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90160</xdr:rowOff>
    </xdr:from>
    <xdr:to>
      <xdr:col>76</xdr:col>
      <xdr:colOff>165100</xdr:colOff>
      <xdr:row>39</xdr:row>
      <xdr:rowOff>20310</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11437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69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114944</xdr:rowOff>
    </xdr:from>
    <xdr:to>
      <xdr:col>72</xdr:col>
      <xdr:colOff>38100</xdr:colOff>
      <xdr:row>39</xdr:row>
      <xdr:rowOff>45094</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36221</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116439</xdr:rowOff>
    </xdr:from>
    <xdr:to>
      <xdr:col>67</xdr:col>
      <xdr:colOff>101600</xdr:colOff>
      <xdr:row>39</xdr:row>
      <xdr:rowOff>46589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37716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7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68192</xdr:rowOff>
    </xdr:from>
    <xdr:to>
      <xdr:col>85</xdr:col>
      <xdr:colOff>127000</xdr:colOff>
      <xdr:row>57</xdr:row>
      <xdr:rowOff>73383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40842"/>
          <a:ext cx="8382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73383</xdr:rowOff>
    </xdr:from>
    <xdr:to>
      <xdr:col>81</xdr:col>
      <xdr:colOff>50800</xdr:colOff>
      <xdr:row>57</xdr:row>
      <xdr:rowOff>96156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846033"/>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74549</xdr:rowOff>
    </xdr:from>
    <xdr:to>
      <xdr:col>76</xdr:col>
      <xdr:colOff>114300</xdr:colOff>
      <xdr:row>57</xdr:row>
      <xdr:rowOff>96156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847199"/>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74549</xdr:rowOff>
    </xdr:from>
    <xdr:to>
      <xdr:col>71</xdr:col>
      <xdr:colOff>177800</xdr:colOff>
      <xdr:row>57</xdr:row>
      <xdr:rowOff>106050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47199"/>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17392</xdr:rowOff>
    </xdr:from>
    <xdr:to>
      <xdr:col>85</xdr:col>
      <xdr:colOff>177800</xdr:colOff>
      <xdr:row>57</xdr:row>
      <xdr:rowOff>118992</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167269</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6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22583</xdr:rowOff>
    </xdr:from>
    <xdr:to>
      <xdr:col>81</xdr:col>
      <xdr:colOff>101600</xdr:colOff>
      <xdr:row>57</xdr:row>
      <xdr:rowOff>124183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7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115310</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181795" y="988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45356</xdr:rowOff>
    </xdr:from>
    <xdr:to>
      <xdr:col>76</xdr:col>
      <xdr:colOff>165100</xdr:colOff>
      <xdr:row>57</xdr:row>
      <xdr:rowOff>146956</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138083</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23749</xdr:rowOff>
    </xdr:from>
    <xdr:to>
      <xdr:col>72</xdr:col>
      <xdr:colOff>38100</xdr:colOff>
      <xdr:row>57</xdr:row>
      <xdr:rowOff>125349</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116476</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03795" y="98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55250</xdr:rowOff>
    </xdr:from>
    <xdr:to>
      <xdr:col>67</xdr:col>
      <xdr:colOff>101600</xdr:colOff>
      <xdr:row>57</xdr:row>
      <xdr:rowOff>156850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147977</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36109</xdr:rowOff>
    </xdr:from>
    <xdr:to>
      <xdr:col>85</xdr:col>
      <xdr:colOff>127000</xdr:colOff>
      <xdr:row>78</xdr:row>
      <xdr:rowOff>66869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409209"/>
          <a:ext cx="8382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66869</xdr:rowOff>
    </xdr:from>
    <xdr:to>
      <xdr:col>81</xdr:col>
      <xdr:colOff>50800</xdr:colOff>
      <xdr:row>78</xdr:row>
      <xdr:rowOff>166370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439969"/>
          <a:ext cx="889000" cy="9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166370</xdr:rowOff>
    </xdr:from>
    <xdr:to>
      <xdr:col>76</xdr:col>
      <xdr:colOff>114300</xdr:colOff>
      <xdr:row>79</xdr:row>
      <xdr:rowOff>43360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3703300" y="13539470"/>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144436</xdr:rowOff>
    </xdr:from>
    <xdr:to>
      <xdr:col>71</xdr:col>
      <xdr:colOff>177800</xdr:colOff>
      <xdr:row>79</xdr:row>
      <xdr:rowOff>43360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517536"/>
          <a:ext cx="889000" cy="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156759</xdr:rowOff>
    </xdr:from>
    <xdr:to>
      <xdr:col>85</xdr:col>
      <xdr:colOff>177800</xdr:colOff>
      <xdr:row>78</xdr:row>
      <xdr:rowOff>86909</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3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8186</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20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16069</xdr:rowOff>
    </xdr:from>
    <xdr:to>
      <xdr:col>81</xdr:col>
      <xdr:colOff>101600</xdr:colOff>
      <xdr:row>78</xdr:row>
      <xdr:rowOff>117669</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3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134196</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115570</xdr:rowOff>
    </xdr:from>
    <xdr:to>
      <xdr:col>76</xdr:col>
      <xdr:colOff>165100</xdr:colOff>
      <xdr:row>79</xdr:row>
      <xdr:rowOff>45720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36847</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5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164010</xdr:rowOff>
    </xdr:from>
    <xdr:to>
      <xdr:col>72</xdr:col>
      <xdr:colOff>38100</xdr:colOff>
      <xdr:row>79</xdr:row>
      <xdr:rowOff>94160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5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85287</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6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93636</xdr:rowOff>
    </xdr:from>
    <xdr:to>
      <xdr:col>67</xdr:col>
      <xdr:colOff>101600</xdr:colOff>
      <xdr:row>79</xdr:row>
      <xdr:rowOff>23786</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40313</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2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73113</xdr:rowOff>
    </xdr:from>
    <xdr:to>
      <xdr:col>85</xdr:col>
      <xdr:colOff>127000</xdr:colOff>
      <xdr:row>97</xdr:row>
      <xdr:rowOff>143821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703763"/>
          <a:ext cx="8382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73113</xdr:rowOff>
    </xdr:from>
    <xdr:to>
      <xdr:col>81</xdr:col>
      <xdr:colOff>50800</xdr:colOff>
      <xdr:row>97</xdr:row>
      <xdr:rowOff>152879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703763"/>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152879</xdr:rowOff>
    </xdr:from>
    <xdr:to>
      <xdr:col>76</xdr:col>
      <xdr:colOff>114300</xdr:colOff>
      <xdr:row>98</xdr:row>
      <xdr:rowOff>9652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783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9652</xdr:rowOff>
    </xdr:from>
    <xdr:to>
      <xdr:col>71</xdr:col>
      <xdr:colOff>177800</xdr:colOff>
      <xdr:row>98</xdr:row>
      <xdr:rowOff>31102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811752"/>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93021</xdr:rowOff>
    </xdr:from>
    <xdr:to>
      <xdr:col>85</xdr:col>
      <xdr:colOff>177800</xdr:colOff>
      <xdr:row>98</xdr:row>
      <xdr:rowOff>23171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7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71448</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0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22313</xdr:rowOff>
    </xdr:from>
    <xdr:to>
      <xdr:col>81</xdr:col>
      <xdr:colOff>101600</xdr:colOff>
      <xdr:row>97</xdr:row>
      <xdr:rowOff>123913</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6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140440</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4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102079</xdr:rowOff>
    </xdr:from>
    <xdr:to>
      <xdr:col>76</xdr:col>
      <xdr:colOff>165100</xdr:colOff>
      <xdr:row>98</xdr:row>
      <xdr:rowOff>32229</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23356</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5" y="1682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130302</xdr:rowOff>
    </xdr:from>
    <xdr:to>
      <xdr:col>72</xdr:col>
      <xdr:colOff>38100</xdr:colOff>
      <xdr:row>98</xdr:row>
      <xdr:rowOff>60452</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51579</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8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151752</xdr:rowOff>
    </xdr:from>
    <xdr:to>
      <xdr:col>67</xdr:col>
      <xdr:colOff>101600</xdr:colOff>
      <xdr:row>98</xdr:row>
      <xdr:rowOff>81902</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73029</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8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198,826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全国屈指の豪雪地帯であるため、多額の除排雪経費を要していることによるものである。衛生費は、へき地診療所特別会計分が含まれているため、住民一人当たり</a:t>
          </a:r>
          <a:r>
            <a:rPr kumimoji="1" lang="en-US" altLang="ja-JP" sz="1300">
              <a:latin typeface="ＭＳ Ｐゴシック" panose="020B0600070205080204" pitchFamily="50" charset="-128"/>
              <a:ea typeface="ＭＳ Ｐゴシック" panose="020B0600070205080204" pitchFamily="50" charset="-128"/>
            </a:rPr>
            <a:t>124,308</a:t>
          </a:r>
          <a:r>
            <a:rPr kumimoji="1" lang="ja-JP" altLang="en-US" sz="1300">
              <a:latin typeface="ＭＳ Ｐゴシック" panose="020B0600070205080204" pitchFamily="50" charset="-128"/>
              <a:ea typeface="ＭＳ Ｐゴシック" panose="020B0600070205080204" pitchFamily="50" charset="-128"/>
            </a:rPr>
            <a:t>円と類似団体を上回っている。農林水産業費は、前年度に農産物加工施設の建設を行ったことにより、平成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111,353</a:t>
          </a:r>
          <a:r>
            <a:rPr kumimoji="1" lang="ja-JP" altLang="en-US" sz="1300">
              <a:latin typeface="ＭＳ Ｐゴシック" panose="020B0600070205080204" pitchFamily="50" charset="-128"/>
              <a:ea typeface="ＭＳ Ｐゴシック" panose="020B0600070205080204" pitchFamily="50" charset="-128"/>
            </a:rPr>
            <a:t>円減少しており、住民一人当たり</a:t>
          </a:r>
          <a:r>
            <a:rPr kumimoji="1" lang="en-US" altLang="ja-JP" sz="1300">
              <a:latin typeface="ＭＳ Ｐゴシック" panose="020B0600070205080204" pitchFamily="50" charset="-128"/>
              <a:ea typeface="ＭＳ Ｐゴシック" panose="020B0600070205080204" pitchFamily="50" charset="-128"/>
            </a:rPr>
            <a:t>85,765</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月豪雨により村内で公共土木施設や農業施設等で大きな被害が発生したことにより住民一人当たり</a:t>
          </a:r>
          <a:r>
            <a:rPr kumimoji="1" lang="en-US" altLang="ja-JP" sz="1300">
              <a:latin typeface="ＭＳ Ｐゴシック" panose="020B0600070205080204" pitchFamily="50" charset="-128"/>
              <a:ea typeface="ＭＳ Ｐゴシック" panose="020B0600070205080204" pitchFamily="50" charset="-128"/>
            </a:rPr>
            <a:t>47,189</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円と類似団体平均を上回っている。公債費は、前年度に</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百万円の繰上償還を行ったことより、平成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37,117</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127,837</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円と類似団体平均を下回っている。消防費は、平成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年度に肘折地区防災拠点施設建設事業に着手したことにより、前年度に比べ</a:t>
          </a:r>
          <a:r>
            <a:rPr kumimoji="1" lang="en-US" altLang="ja-JP" sz="1300">
              <a:latin typeface="ＭＳ Ｐゴシック" panose="020B0600070205080204" pitchFamily="50" charset="-128"/>
              <a:ea typeface="ＭＳ Ｐゴシック" panose="020B0600070205080204" pitchFamily="50" charset="-128"/>
            </a:rPr>
            <a:t>19,138</a:t>
          </a:r>
          <a:r>
            <a:rPr kumimoji="1" lang="ja-JP" altLang="en-US" sz="1300">
              <a:latin typeface="ＭＳ Ｐゴシック" panose="020B0600070205080204" pitchFamily="50" charset="-128"/>
              <a:ea typeface="ＭＳ Ｐゴシック" panose="020B0600070205080204" pitchFamily="50" charset="-128"/>
            </a:rPr>
            <a:t>円増加の、住民一人当たり</a:t>
          </a:r>
          <a:r>
            <a:rPr kumimoji="1" lang="en-US" altLang="ja-JP" sz="1300">
              <a:latin typeface="ＭＳ Ｐゴシック" panose="020B0600070205080204" pitchFamily="50" charset="-128"/>
              <a:ea typeface="ＭＳ Ｐゴシック" panose="020B0600070205080204" pitchFamily="50" charset="-128"/>
            </a:rPr>
            <a:t>52,686</a:t>
          </a:r>
          <a:r>
            <a:rPr kumimoji="1" lang="ja-JP" altLang="en-US" sz="1300">
              <a:latin typeface="ＭＳ Ｐゴシック" panose="020B0600070205080204" pitchFamily="50" charset="-128"/>
              <a:ea typeface="ＭＳ Ｐゴシック" panose="020B0600070205080204" pitchFamily="50" charset="-128"/>
            </a:rPr>
            <a:t>円と類似団体平均を若干下回る結果となった。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財政調整基金残高は、過疎対策事業債や辺地対策事業債の発行可能額の減額調整や、平成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の景気浮揚対策、再生可能エネルギー利用対策等により基金を大きく取り崩したため標準財政規模に対する割合は減少傾向にある。財政基盤の弱い本村ではあるが、地方交付税の動向によって財政運営が左右されることのないよう、行政運営の効率化や中長期的な財政計画のもとで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一般会計を含めた全会計で黒字となっている。へき地診療所特別会計のみ平成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標準財政規模比が前年度と比べ増加した。簡易水道事業特別会計、特定環境保全公共下水道事業特別会計、浄化槽整備事業特別会計の公営企業会計は、黒字額も少なく、厳しい経営を迫られている。一般会計からの繰出金が増加傾向にあることも今後の村財政運営上大きな課題となっており、料金等の見直しによる財源確保や、経費削減による基準外繰出の縮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3942549</v>
      </c>
      <c r="BO4" s="423"/>
      <c r="BP4" s="423"/>
      <c r="BQ4" s="423"/>
      <c r="BR4" s="423"/>
      <c r="BS4" s="423"/>
      <c r="BT4" s="423"/>
      <c r="BU4" s="424"/>
      <c r="BV4" s="422">
        <v>4698375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3.2</v>
      </c>
      <c r="CU4" s="604"/>
      <c r="CV4" s="604"/>
      <c r="CW4" s="604"/>
      <c r="CX4" s="604"/>
      <c r="CY4" s="604"/>
      <c r="CZ4" s="604"/>
      <c r="DA4" s="605"/>
      <c r="DB4" s="603">
        <v>4.9000000000000004</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3802244</v>
      </c>
      <c r="BO5" s="428"/>
      <c r="BP5" s="428"/>
      <c r="BQ5" s="428"/>
      <c r="BR5" s="428"/>
      <c r="BS5" s="428"/>
      <c r="BT5" s="428"/>
      <c r="BU5" s="429"/>
      <c r="BV5" s="427">
        <v>4571451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86.2</v>
      </c>
      <c r="CU5" s="398"/>
      <c r="CV5" s="398"/>
      <c r="CW5" s="398"/>
      <c r="CX5" s="398"/>
      <c r="CY5" s="398"/>
      <c r="CZ5" s="398"/>
      <c r="DA5" s="399"/>
      <c r="DB5" s="397">
        <v>89.1</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140305</v>
      </c>
      <c r="BO6" s="428"/>
      <c r="BP6" s="428"/>
      <c r="BQ6" s="428"/>
      <c r="BR6" s="428"/>
      <c r="BS6" s="428"/>
      <c r="BT6" s="428"/>
      <c r="BU6" s="429"/>
      <c r="BV6" s="427">
        <v>126924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89.5</v>
      </c>
      <c r="CU6" s="578"/>
      <c r="CV6" s="578"/>
      <c r="CW6" s="578"/>
      <c r="CX6" s="578"/>
      <c r="CY6" s="578"/>
      <c r="CZ6" s="578"/>
      <c r="DA6" s="579"/>
      <c r="DB6" s="577">
        <v>92.6</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70930</v>
      </c>
      <c r="BO7" s="428"/>
      <c r="BP7" s="428"/>
      <c r="BQ7" s="428"/>
      <c r="BR7" s="428"/>
      <c r="BS7" s="428"/>
      <c r="BT7" s="428"/>
      <c r="BU7" s="429"/>
      <c r="BV7" s="427">
        <v>18345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2163888</v>
      </c>
      <c r="CU7" s="428"/>
      <c r="CV7" s="428"/>
      <c r="CW7" s="428"/>
      <c r="CX7" s="428"/>
      <c r="CY7" s="428"/>
      <c r="CZ7" s="428"/>
      <c r="DA7" s="429"/>
      <c r="DB7" s="427">
        <v>2197456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69375</v>
      </c>
      <c r="BO8" s="428"/>
      <c r="BP8" s="428"/>
      <c r="BQ8" s="428"/>
      <c r="BR8" s="428"/>
      <c r="BS8" s="428"/>
      <c r="BT8" s="428"/>
      <c r="BU8" s="429"/>
      <c r="BV8" s="427">
        <v>108579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0.16</v>
      </c>
      <c r="CU8" s="541"/>
      <c r="CV8" s="541"/>
      <c r="CW8" s="541"/>
      <c r="CX8" s="541"/>
      <c r="CY8" s="541"/>
      <c r="CZ8" s="541"/>
      <c r="DA8" s="542"/>
      <c r="DB8" s="540">
        <v>0.16</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3412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-39204</v>
      </c>
      <c r="BO9" s="428"/>
      <c r="BP9" s="428"/>
      <c r="BQ9" s="428"/>
      <c r="BR9" s="428"/>
      <c r="BS9" s="428"/>
      <c r="BT9" s="428"/>
      <c r="BU9" s="429"/>
      <c r="BV9" s="427">
        <v>47077</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15.3</v>
      </c>
      <c r="CU9" s="398"/>
      <c r="CV9" s="398"/>
      <c r="CW9" s="398"/>
      <c r="CX9" s="398"/>
      <c r="CY9" s="398"/>
      <c r="CZ9" s="398"/>
      <c r="DA9" s="399"/>
      <c r="DB9" s="397">
        <v>18.3</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3762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63</v>
      </c>
      <c r="BO10" s="428"/>
      <c r="BP10" s="428"/>
      <c r="BQ10" s="428"/>
      <c r="BR10" s="428"/>
      <c r="BS10" s="428"/>
      <c r="BT10" s="428"/>
      <c r="BU10" s="429"/>
      <c r="BV10" s="427">
        <v>351</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129226</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3262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100000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3245</v>
      </c>
      <c r="S13" s="531"/>
      <c r="T13" s="531"/>
      <c r="U13" s="531"/>
      <c r="V13" s="532"/>
      <c r="W13" s="518" t="s">
        <v>138</v>
      </c>
      <c r="X13" s="440"/>
      <c r="Y13" s="440"/>
      <c r="Z13" s="440"/>
      <c r="AA13" s="440"/>
      <c r="AB13" s="441"/>
      <c r="AC13" s="403">
        <v>403</v>
      </c>
      <c r="AD13" s="404"/>
      <c r="AE13" s="404"/>
      <c r="AF13" s="404"/>
      <c r="AG13" s="405"/>
      <c r="AH13" s="403">
        <v>391</v>
      </c>
      <c r="AI13" s="404"/>
      <c r="AJ13" s="404"/>
      <c r="AK13" s="404"/>
      <c r="AL13" s="406"/>
      <c r="AM13" s="496" t="s">
        <v>139</v>
      </c>
      <c r="AN13" s="401"/>
      <c r="AO13" s="401"/>
      <c r="AP13" s="401"/>
      <c r="AQ13" s="401"/>
      <c r="AR13" s="401"/>
      <c r="AS13" s="401"/>
      <c r="AT13" s="402"/>
      <c r="AU13" s="484" t="s">
        <v>120</v>
      </c>
      <c r="AV13" s="485"/>
      <c r="AW13" s="485"/>
      <c r="AX13" s="485"/>
      <c r="AY13" s="407" t="s">
        <v>140</v>
      </c>
      <c r="AZ13" s="408"/>
      <c r="BA13" s="408"/>
      <c r="BB13" s="408"/>
      <c r="BC13" s="408"/>
      <c r="BD13" s="408"/>
      <c r="BE13" s="408"/>
      <c r="BF13" s="408"/>
      <c r="BG13" s="408"/>
      <c r="BH13" s="408"/>
      <c r="BI13" s="408"/>
      <c r="BJ13" s="408"/>
      <c r="BK13" s="408"/>
      <c r="BL13" s="408"/>
      <c r="BM13" s="409"/>
      <c r="BN13" s="427">
        <v>-39141</v>
      </c>
      <c r="BO13" s="428"/>
      <c r="BP13" s="428"/>
      <c r="BQ13" s="428"/>
      <c r="BR13" s="428"/>
      <c r="BS13" s="428"/>
      <c r="BT13" s="428"/>
      <c r="BU13" s="429"/>
      <c r="BV13" s="427">
        <v>76654</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8.1</v>
      </c>
      <c r="CU13" s="398"/>
      <c r="CV13" s="398"/>
      <c r="CW13" s="398"/>
      <c r="CX13" s="398"/>
      <c r="CY13" s="398"/>
      <c r="CZ13" s="398"/>
      <c r="DA13" s="399"/>
      <c r="DB13" s="397">
        <v>8.1999999999999993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3346</v>
      </c>
      <c r="S14" s="531"/>
      <c r="T14" s="531"/>
      <c r="U14" s="531"/>
      <c r="V14" s="532"/>
      <c r="W14" s="533"/>
      <c r="X14" s="443"/>
      <c r="Y14" s="443"/>
      <c r="Z14" s="443"/>
      <c r="AA14" s="443"/>
      <c r="AB14" s="444"/>
      <c r="AC14" s="523">
        <v>21.6</v>
      </c>
      <c r="AD14" s="524"/>
      <c r="AE14" s="524"/>
      <c r="AF14" s="524"/>
      <c r="AG14" s="525"/>
      <c r="AH14" s="523">
        <v>21.2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129</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144</v>
      </c>
      <c r="N15" s="528"/>
      <c r="O15" s="528"/>
      <c r="P15" s="528"/>
      <c r="Q15" s="529"/>
      <c r="R15" s="530">
        <v>3329</v>
      </c>
      <c r="S15" s="531"/>
      <c r="T15" s="531"/>
      <c r="U15" s="531"/>
      <c r="V15" s="532"/>
      <c r="W15" s="518" t="s">
        <v>145</v>
      </c>
      <c r="X15" s="440"/>
      <c r="Y15" s="440"/>
      <c r="Z15" s="440"/>
      <c r="AA15" s="440"/>
      <c r="AB15" s="441"/>
      <c r="AC15" s="403">
        <v>538</v>
      </c>
      <c r="AD15" s="404"/>
      <c r="AE15" s="404"/>
      <c r="AF15" s="404"/>
      <c r="AG15" s="405"/>
      <c r="AH15" s="403">
        <v>573</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333102</v>
      </c>
      <c r="BO15" s="423"/>
      <c r="BP15" s="423"/>
      <c r="BQ15" s="423"/>
      <c r="BR15" s="423"/>
      <c r="BS15" s="423"/>
      <c r="BT15" s="423"/>
      <c r="BU15" s="424"/>
      <c r="BV15" s="422">
        <v>324921</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28.9</v>
      </c>
      <c r="AD16" s="524"/>
      <c r="AE16" s="524"/>
      <c r="AF16" s="524"/>
      <c r="AG16" s="525"/>
      <c r="AH16" s="523">
        <v>31.1</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2001421</v>
      </c>
      <c r="BO16" s="428"/>
      <c r="BP16" s="428"/>
      <c r="BQ16" s="428"/>
      <c r="BR16" s="428"/>
      <c r="BS16" s="428"/>
      <c r="BT16" s="428"/>
      <c r="BU16" s="429"/>
      <c r="BV16" s="427">
        <v>2034537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921</v>
      </c>
      <c r="AD17" s="404"/>
      <c r="AE17" s="404"/>
      <c r="AF17" s="404"/>
      <c r="AG17" s="405"/>
      <c r="AH17" s="403">
        <v>878</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415436</v>
      </c>
      <c r="BO17" s="428"/>
      <c r="BP17" s="428"/>
      <c r="BQ17" s="428"/>
      <c r="BR17" s="428"/>
      <c r="BS17" s="428"/>
      <c r="BT17" s="428"/>
      <c r="BU17" s="429"/>
      <c r="BV17" s="427">
        <v>405341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155</v>
      </c>
      <c r="C18" s="490"/>
      <c r="D18" s="490"/>
      <c r="E18" s="491"/>
      <c r="F18" s="491"/>
      <c r="G18" s="491"/>
      <c r="H18" s="491"/>
      <c r="I18" s="491"/>
      <c r="J18" s="491"/>
      <c r="K18" s="491"/>
      <c r="L18" s="492">
        <v>211.63</v>
      </c>
      <c r="M18" s="492"/>
      <c r="N18" s="492"/>
      <c r="O18" s="492"/>
      <c r="P18" s="492"/>
      <c r="Q18" s="492"/>
      <c r="R18" s="493"/>
      <c r="S18" s="493"/>
      <c r="T18" s="493"/>
      <c r="U18" s="493"/>
      <c r="V18" s="494"/>
      <c r="W18" s="508"/>
      <c r="X18" s="509"/>
      <c r="Y18" s="509"/>
      <c r="Z18" s="509"/>
      <c r="AA18" s="509"/>
      <c r="AB18" s="519"/>
      <c r="AC18" s="391">
        <v>49.5</v>
      </c>
      <c r="AD18" s="392"/>
      <c r="AE18" s="392"/>
      <c r="AF18" s="392"/>
      <c r="AG18" s="495"/>
      <c r="AH18" s="391">
        <v>47.7</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1875314</v>
      </c>
      <c r="BO18" s="428"/>
      <c r="BP18" s="428"/>
      <c r="BQ18" s="428"/>
      <c r="BR18" s="428"/>
      <c r="BS18" s="428"/>
      <c r="BT18" s="428"/>
      <c r="BU18" s="429"/>
      <c r="BV18" s="427">
        <v>1974090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157</v>
      </c>
      <c r="C19" s="490"/>
      <c r="D19" s="490"/>
      <c r="E19" s="491"/>
      <c r="F19" s="491"/>
      <c r="G19" s="491"/>
      <c r="H19" s="491"/>
      <c r="I19" s="491"/>
      <c r="J19" s="491"/>
      <c r="K19" s="491"/>
      <c r="L19" s="497">
        <v>16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2726558</v>
      </c>
      <c r="BO19" s="428"/>
      <c r="BP19" s="428"/>
      <c r="BQ19" s="428"/>
      <c r="BR19" s="428"/>
      <c r="BS19" s="428"/>
      <c r="BT19" s="428"/>
      <c r="BU19" s="429"/>
      <c r="BV19" s="427">
        <v>3010739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159</v>
      </c>
      <c r="C20" s="490"/>
      <c r="D20" s="490"/>
      <c r="E20" s="491"/>
      <c r="F20" s="491"/>
      <c r="G20" s="491"/>
      <c r="H20" s="491"/>
      <c r="I20" s="491"/>
      <c r="J20" s="491"/>
      <c r="K20" s="491"/>
      <c r="L20" s="497">
        <v>1016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4519201</v>
      </c>
      <c r="BO23" s="428"/>
      <c r="BP23" s="428"/>
      <c r="BQ23" s="428"/>
      <c r="BR23" s="428"/>
      <c r="BS23" s="428"/>
      <c r="BT23" s="428"/>
      <c r="BU23" s="429"/>
      <c r="BV23" s="427">
        <v>4468721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168</v>
      </c>
      <c r="F24" s="401"/>
      <c r="G24" s="401"/>
      <c r="H24" s="401"/>
      <c r="I24" s="401"/>
      <c r="J24" s="401"/>
      <c r="K24" s="402"/>
      <c r="L24" s="403">
        <v>1</v>
      </c>
      <c r="M24" s="404"/>
      <c r="N24" s="404"/>
      <c r="O24" s="404"/>
      <c r="P24" s="405"/>
      <c r="Q24" s="403">
        <v>8200</v>
      </c>
      <c r="R24" s="404"/>
      <c r="S24" s="404"/>
      <c r="T24" s="404"/>
      <c r="U24" s="404"/>
      <c r="V24" s="405"/>
      <c r="W24" s="469"/>
      <c r="X24" s="460"/>
      <c r="Y24" s="461"/>
      <c r="Z24" s="400" t="s">
        <v>169</v>
      </c>
      <c r="AA24" s="401"/>
      <c r="AB24" s="401"/>
      <c r="AC24" s="401"/>
      <c r="AD24" s="401"/>
      <c r="AE24" s="401"/>
      <c r="AF24" s="401"/>
      <c r="AG24" s="402"/>
      <c r="AH24" s="403">
        <v>80</v>
      </c>
      <c r="AI24" s="404"/>
      <c r="AJ24" s="404"/>
      <c r="AK24" s="404"/>
      <c r="AL24" s="405"/>
      <c r="AM24" s="403">
        <v>247440</v>
      </c>
      <c r="AN24" s="404"/>
      <c r="AO24" s="404"/>
      <c r="AP24" s="404"/>
      <c r="AQ24" s="404"/>
      <c r="AR24" s="405"/>
      <c r="AS24" s="403">
        <v>3093</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4481046</v>
      </c>
      <c r="BO24" s="428"/>
      <c r="BP24" s="428"/>
      <c r="BQ24" s="428"/>
      <c r="BR24" s="428"/>
      <c r="BS24" s="428"/>
      <c r="BT24" s="428"/>
      <c r="BU24" s="429"/>
      <c r="BV24" s="427">
        <v>4424885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171</v>
      </c>
      <c r="F25" s="401"/>
      <c r="G25" s="401"/>
      <c r="H25" s="401"/>
      <c r="I25" s="401"/>
      <c r="J25" s="401"/>
      <c r="K25" s="402"/>
      <c r="L25" s="403">
        <v>1</v>
      </c>
      <c r="M25" s="404"/>
      <c r="N25" s="404"/>
      <c r="O25" s="404"/>
      <c r="P25" s="405"/>
      <c r="Q25" s="403">
        <v>6200</v>
      </c>
      <c r="R25" s="404"/>
      <c r="S25" s="404"/>
      <c r="T25" s="404"/>
      <c r="U25" s="404"/>
      <c r="V25" s="405"/>
      <c r="W25" s="469"/>
      <c r="X25" s="460"/>
      <c r="Y25" s="461"/>
      <c r="Z25" s="400" t="s">
        <v>172</v>
      </c>
      <c r="AA25" s="401"/>
      <c r="AB25" s="401"/>
      <c r="AC25" s="401"/>
      <c r="AD25" s="401"/>
      <c r="AE25" s="401"/>
      <c r="AF25" s="401"/>
      <c r="AG25" s="402"/>
      <c r="AH25" s="403" t="s">
        <v>129</v>
      </c>
      <c r="AI25" s="404"/>
      <c r="AJ25" s="404"/>
      <c r="AK25" s="404"/>
      <c r="AL25" s="405"/>
      <c r="AM25" s="403" t="s">
        <v>129</v>
      </c>
      <c r="AN25" s="404"/>
      <c r="AO25" s="404"/>
      <c r="AP25" s="404"/>
      <c r="AQ25" s="404"/>
      <c r="AR25" s="405"/>
      <c r="AS25" s="403" t="s">
        <v>173</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126334</v>
      </c>
      <c r="BO25" s="423"/>
      <c r="BP25" s="423"/>
      <c r="BQ25" s="423"/>
      <c r="BR25" s="423"/>
      <c r="BS25" s="423"/>
      <c r="BT25" s="423"/>
      <c r="BU25" s="424"/>
      <c r="BV25" s="422">
        <v>231084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5750</v>
      </c>
      <c r="R26" s="404"/>
      <c r="S26" s="404"/>
      <c r="T26" s="404"/>
      <c r="U26" s="404"/>
      <c r="V26" s="405"/>
      <c r="W26" s="469"/>
      <c r="X26" s="460"/>
      <c r="Y26" s="461"/>
      <c r="Z26" s="400" t="s">
        <v>176</v>
      </c>
      <c r="AA26" s="482"/>
      <c r="AB26" s="482"/>
      <c r="AC26" s="482"/>
      <c r="AD26" s="482"/>
      <c r="AE26" s="482"/>
      <c r="AF26" s="482"/>
      <c r="AG26" s="483"/>
      <c r="AH26" s="403">
        <v>12</v>
      </c>
      <c r="AI26" s="404"/>
      <c r="AJ26" s="404"/>
      <c r="AK26" s="404"/>
      <c r="AL26" s="405"/>
      <c r="AM26" s="403">
        <v>33084</v>
      </c>
      <c r="AN26" s="404"/>
      <c r="AO26" s="404"/>
      <c r="AP26" s="404"/>
      <c r="AQ26" s="404"/>
      <c r="AR26" s="405"/>
      <c r="AS26" s="403">
        <v>2757</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173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3100</v>
      </c>
      <c r="R27" s="404"/>
      <c r="S27" s="404"/>
      <c r="T27" s="404"/>
      <c r="U27" s="404"/>
      <c r="V27" s="405"/>
      <c r="W27" s="469"/>
      <c r="X27" s="460"/>
      <c r="Y27" s="461"/>
      <c r="Z27" s="400" t="s">
        <v>179</v>
      </c>
      <c r="AA27" s="401"/>
      <c r="AB27" s="401"/>
      <c r="AC27" s="401"/>
      <c r="AD27" s="401"/>
      <c r="AE27" s="401"/>
      <c r="AF27" s="401"/>
      <c r="AG27" s="402"/>
      <c r="AH27" s="403">
        <v>1</v>
      </c>
      <c r="AI27" s="404"/>
      <c r="AJ27" s="404"/>
      <c r="AK27" s="404"/>
      <c r="AL27" s="405"/>
      <c r="AM27" s="403" t="s">
        <v>180</v>
      </c>
      <c r="AN27" s="404"/>
      <c r="AO27" s="404"/>
      <c r="AP27" s="404"/>
      <c r="AQ27" s="404"/>
      <c r="AR27" s="405"/>
      <c r="AS27" s="403" t="s">
        <v>180</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68604</v>
      </c>
      <c r="BO27" s="431"/>
      <c r="BP27" s="431"/>
      <c r="BQ27" s="431"/>
      <c r="BR27" s="431"/>
      <c r="BS27" s="431"/>
      <c r="BT27" s="431"/>
      <c r="BU27" s="432"/>
      <c r="BV27" s="430">
        <v>68601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182</v>
      </c>
      <c r="F28" s="401"/>
      <c r="G28" s="401"/>
      <c r="H28" s="401"/>
      <c r="I28" s="401"/>
      <c r="J28" s="401"/>
      <c r="K28" s="402"/>
      <c r="L28" s="403">
        <v>1</v>
      </c>
      <c r="M28" s="404"/>
      <c r="N28" s="404"/>
      <c r="O28" s="404"/>
      <c r="P28" s="405"/>
      <c r="Q28" s="403">
        <v>2500</v>
      </c>
      <c r="R28" s="404"/>
      <c r="S28" s="404"/>
      <c r="T28" s="404"/>
      <c r="U28" s="404"/>
      <c r="V28" s="405"/>
      <c r="W28" s="469"/>
      <c r="X28" s="460"/>
      <c r="Y28" s="461"/>
      <c r="Z28" s="400" t="s">
        <v>183</v>
      </c>
      <c r="AA28" s="401"/>
      <c r="AB28" s="401"/>
      <c r="AC28" s="401"/>
      <c r="AD28" s="401"/>
      <c r="AE28" s="401"/>
      <c r="AF28" s="401"/>
      <c r="AG28" s="402"/>
      <c r="AH28" s="403" t="s">
        <v>173</v>
      </c>
      <c r="AI28" s="404"/>
      <c r="AJ28" s="404"/>
      <c r="AK28" s="404"/>
      <c r="AL28" s="405"/>
      <c r="AM28" s="403" t="s">
        <v>173</v>
      </c>
      <c r="AN28" s="404"/>
      <c r="AO28" s="404"/>
      <c r="AP28" s="404"/>
      <c r="AQ28" s="404"/>
      <c r="AR28" s="405"/>
      <c r="AS28" s="403" t="s">
        <v>129</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787531</v>
      </c>
      <c r="BO28" s="423"/>
      <c r="BP28" s="423"/>
      <c r="BQ28" s="423"/>
      <c r="BR28" s="423"/>
      <c r="BS28" s="423"/>
      <c r="BT28" s="423"/>
      <c r="BU28" s="424"/>
      <c r="BV28" s="422">
        <v>787468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185</v>
      </c>
      <c r="F29" s="401"/>
      <c r="G29" s="401"/>
      <c r="H29" s="401"/>
      <c r="I29" s="401"/>
      <c r="J29" s="401"/>
      <c r="K29" s="402"/>
      <c r="L29" s="403">
        <v>8</v>
      </c>
      <c r="M29" s="404"/>
      <c r="N29" s="404"/>
      <c r="O29" s="404"/>
      <c r="P29" s="405"/>
      <c r="Q29" s="403">
        <v>2300</v>
      </c>
      <c r="R29" s="404"/>
      <c r="S29" s="404"/>
      <c r="T29" s="404"/>
      <c r="U29" s="404"/>
      <c r="V29" s="405"/>
      <c r="W29" s="470"/>
      <c r="X29" s="471"/>
      <c r="Y29" s="472"/>
      <c r="Z29" s="400" t="s">
        <v>186</v>
      </c>
      <c r="AA29" s="401"/>
      <c r="AB29" s="401"/>
      <c r="AC29" s="401"/>
      <c r="AD29" s="401"/>
      <c r="AE29" s="401"/>
      <c r="AF29" s="401"/>
      <c r="AG29" s="402"/>
      <c r="AH29" s="403">
        <v>81</v>
      </c>
      <c r="AI29" s="404"/>
      <c r="AJ29" s="404"/>
      <c r="AK29" s="404"/>
      <c r="AL29" s="405"/>
      <c r="AM29" s="403">
        <v>251313</v>
      </c>
      <c r="AN29" s="404"/>
      <c r="AO29" s="404"/>
      <c r="AP29" s="404"/>
      <c r="AQ29" s="404"/>
      <c r="AR29" s="405"/>
      <c r="AS29" s="403">
        <v>3103</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320284</v>
      </c>
      <c r="BO29" s="428"/>
      <c r="BP29" s="428"/>
      <c r="BQ29" s="428"/>
      <c r="BR29" s="428"/>
      <c r="BS29" s="428"/>
      <c r="BT29" s="428"/>
      <c r="BU29" s="429"/>
      <c r="BV29" s="427">
        <v>269762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98.7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1972524</v>
      </c>
      <c r="BO30" s="431"/>
      <c r="BP30" s="431"/>
      <c r="BQ30" s="431"/>
      <c r="BR30" s="431"/>
      <c r="BS30" s="431"/>
      <c r="BT30" s="431"/>
      <c r="BU30" s="432"/>
      <c r="BV30" s="430">
        <v>2095098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195</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山形県消防補償等組合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肘折温泉郷振興</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へき地診療所特別会計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特定環境保全公共下水道事業特別会計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山形県自治会館管理組合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おおくら升玉水力発電</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IF('各会計、関係団体の財政状況及び健全化判断比率'!B33="","",'各会計、関係団体の財政状況及び健全化判断比率'!B33)</f>
        <v>浄化槽整備事業特別会計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山形県市町村職員退職手当組合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9</v>
      </c>
      <c r="BF37" s="386"/>
      <c r="BG37" s="385" t="str">
        <f>IF('各会計、関係団体の財政状況及び健全化判断比率'!B34="","",'各会計、関係団体の財政状況及び健全化判断比率'!B34)</f>
        <v>団地造成事業特別会計</v>
      </c>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山形県市町村交通災害共済組合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最上広域市町村圏事務組合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山形県後期高齢者医療広域連合（普通会計分）</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山形県後期高齢者医療広域連合（事業会計分）</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wdvJhuVOfW8wZmNosUUb/jMGeKiWCIE37pFMISOEqD+K8xrtXsKYUs9eA+yZPFyKO9rOFBinGzlSIGOkZKVn0A==" saltValue="kLUlBq8K2HLH/8NxdYo0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06" t="s">
        <v>561</v>
      </c>
      <c r="D34" s="1206"/>
      <c r="E34" s="1207"/>
      <c r="F34" s="32">
        <v>3.58</v>
      </c>
      <c r="G34" s="33">
        <v>3.16</v>
      </c>
      <c r="H34" s="33">
        <v>2.68</v>
      </c>
      <c r="I34" s="33">
        <v>4.67</v>
      </c>
      <c r="J34" s="34">
        <v>2.88</v>
      </c>
      <c r="K34" s="22"/>
      <c r="L34" s="22"/>
      <c r="M34" s="22"/>
      <c r="N34" s="22"/>
      <c r="O34" s="22"/>
      <c r="P34" s="22"/>
    </row>
    <row r="35" spans="1:16" ht="39" customHeight="1">
      <c r="A35" s="22"/>
      <c r="B35" s="35"/>
      <c r="C35" s="1200" t="s">
        <v>562</v>
      </c>
      <c r="D35" s="1201"/>
      <c r="E35" s="1202"/>
      <c r="F35" s="36">
        <v>1.41</v>
      </c>
      <c r="G35" s="37">
        <v>0.69</v>
      </c>
      <c r="H35" s="37">
        <v>0.76</v>
      </c>
      <c r="I35" s="37">
        <v>1.34</v>
      </c>
      <c r="J35" s="38">
        <v>0.88</v>
      </c>
      <c r="K35" s="22"/>
      <c r="L35" s="22"/>
      <c r="M35" s="22"/>
      <c r="N35" s="22"/>
      <c r="O35" s="22"/>
      <c r="P35" s="22"/>
    </row>
    <row r="36" spans="1:16" ht="39" customHeight="1">
      <c r="A36" s="22"/>
      <c r="B36" s="35"/>
      <c r="C36" s="1200" t="s">
        <v>563</v>
      </c>
      <c r="D36" s="1201"/>
      <c r="E36" s="1202"/>
      <c r="F36" s="36">
        <v>0.14000000000000001</v>
      </c>
      <c r="G36" s="37">
        <v>0.26</v>
      </c>
      <c r="H36" s="37">
        <v>0.08</v>
      </c>
      <c r="I36" s="37">
        <v>0.26</v>
      </c>
      <c r="J36" s="38">
        <v>0.32</v>
      </c>
      <c r="K36" s="22"/>
      <c r="L36" s="22"/>
      <c r="M36" s="22"/>
      <c r="N36" s="22"/>
      <c r="O36" s="22"/>
      <c r="P36" s="22"/>
    </row>
    <row r="37" spans="1:16" ht="39" customHeight="1">
      <c r="A37" s="22"/>
      <c r="B37" s="35"/>
      <c r="C37" s="1200" t="s">
        <v>564</v>
      </c>
      <c r="D37" s="1201"/>
      <c r="E37" s="1202"/>
      <c r="F37" s="36">
        <v>0.55000000000000004</v>
      </c>
      <c r="G37" s="37">
        <v>0.18</v>
      </c>
      <c r="H37" s="37">
        <v>0.46</v>
      </c>
      <c r="I37" s="37">
        <v>0.73</v>
      </c>
      <c r="J37" s="38">
        <v>0.27</v>
      </c>
      <c r="K37" s="22"/>
      <c r="L37" s="22"/>
      <c r="M37" s="22"/>
      <c r="N37" s="22"/>
      <c r="O37" s="22"/>
      <c r="P37" s="22"/>
    </row>
    <row r="38" spans="1:16" ht="39" customHeight="1">
      <c r="A38" s="22"/>
      <c r="B38" s="35"/>
      <c r="C38" s="1200" t="s">
        <v>565</v>
      </c>
      <c r="D38" s="1201"/>
      <c r="E38" s="1202"/>
      <c r="F38" s="36">
        <v>0.05</v>
      </c>
      <c r="G38" s="37">
        <v>0.05</v>
      </c>
      <c r="H38" s="37">
        <v>0.05</v>
      </c>
      <c r="I38" s="37">
        <v>0.06</v>
      </c>
      <c r="J38" s="38">
        <v>0.04</v>
      </c>
      <c r="K38" s="22"/>
      <c r="L38" s="22"/>
      <c r="M38" s="22"/>
      <c r="N38" s="22"/>
      <c r="O38" s="22"/>
      <c r="P38" s="22"/>
    </row>
    <row r="39" spans="1:16" ht="39" customHeight="1">
      <c r="A39" s="22"/>
      <c r="B39" s="35"/>
      <c r="C39" s="1200" t="s">
        <v>566</v>
      </c>
      <c r="D39" s="1201"/>
      <c r="E39" s="1202"/>
      <c r="F39" s="36">
        <v>0.03</v>
      </c>
      <c r="G39" s="37">
        <v>0.03</v>
      </c>
      <c r="H39" s="37">
        <v>0.03</v>
      </c>
      <c r="I39" s="37">
        <v>0.02</v>
      </c>
      <c r="J39" s="38">
        <v>0.02</v>
      </c>
      <c r="K39" s="22"/>
      <c r="L39" s="22"/>
      <c r="M39" s="22"/>
      <c r="N39" s="22"/>
      <c r="O39" s="22"/>
      <c r="P39" s="22"/>
    </row>
    <row r="40" spans="1:16" ht="39" customHeight="1">
      <c r="A40" s="22"/>
      <c r="B40" s="35"/>
      <c r="C40" s="1200" t="s">
        <v>567</v>
      </c>
      <c r="D40" s="1201"/>
      <c r="E40" s="1202"/>
      <c r="F40" s="36">
        <v>0.01</v>
      </c>
      <c r="G40" s="37">
        <v>0.01</v>
      </c>
      <c r="H40" s="37">
        <v>0.01</v>
      </c>
      <c r="I40" s="37">
        <v>0.01</v>
      </c>
      <c r="J40" s="38">
        <v>0.01</v>
      </c>
      <c r="K40" s="22"/>
      <c r="L40" s="22"/>
      <c r="M40" s="22"/>
      <c r="N40" s="22"/>
      <c r="O40" s="22"/>
      <c r="P40" s="22"/>
    </row>
    <row r="41" spans="1:16" ht="39" customHeight="1">
      <c r="A41" s="22"/>
      <c r="B41" s="35"/>
      <c r="C41" s="1200" t="s">
        <v>568</v>
      </c>
      <c r="D41" s="1201"/>
      <c r="E41" s="1202"/>
      <c r="F41" s="36">
        <v>0</v>
      </c>
      <c r="G41" s="37">
        <v>0</v>
      </c>
      <c r="H41" s="37">
        <v>0</v>
      </c>
      <c r="I41" s="37">
        <v>0</v>
      </c>
      <c r="J41" s="38">
        <v>0</v>
      </c>
      <c r="K41" s="22"/>
      <c r="L41" s="22"/>
      <c r="M41" s="22"/>
      <c r="N41" s="22"/>
      <c r="O41" s="22"/>
      <c r="P41" s="22"/>
    </row>
    <row r="42" spans="1:16" ht="39" customHeight="1">
      <c r="A42" s="22"/>
      <c r="B42" s="39"/>
      <c r="C42" s="1200" t="s">
        <v>569</v>
      </c>
      <c r="D42" s="1201"/>
      <c r="E42" s="1202"/>
      <c r="F42" s="36" t="s">
        <v>510</v>
      </c>
      <c r="G42" s="37" t="s">
        <v>510</v>
      </c>
      <c r="H42" s="37" t="s">
        <v>510</v>
      </c>
      <c r="I42" s="37" t="s">
        <v>510</v>
      </c>
      <c r="J42" s="38" t="s">
        <v>510</v>
      </c>
      <c r="K42" s="22"/>
      <c r="L42" s="22"/>
      <c r="M42" s="22"/>
      <c r="N42" s="22"/>
      <c r="O42" s="22"/>
      <c r="P42" s="22"/>
    </row>
    <row r="43" spans="1:16" ht="39" customHeight="1" thickBot="1">
      <c r="A43" s="22"/>
      <c r="B43" s="40"/>
      <c r="C43" s="1203" t="s">
        <v>570</v>
      </c>
      <c r="D43" s="1204"/>
      <c r="E43" s="1205"/>
      <c r="F43" s="41" t="s">
        <v>510</v>
      </c>
      <c r="G43" s="42" t="s">
        <v>510</v>
      </c>
      <c r="H43" s="42" t="s">
        <v>510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8Q1wBkG8Je/rDNObMOk07pA7IcYYuhY+NP5uNBU6NEhgv3W7D1gaDGtrunRuARVOi7HN6goxsy0fgl3s3yEHw==" saltValue="h8t4eG9REXHSpdONdiy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26" t="s">
        <v>11</v>
      </c>
      <c r="C45" s="1227"/>
      <c r="D45" s="58"/>
      <c r="E45" s="1232" t="s">
        <v>12</v>
      </c>
      <c r="F45" s="1232"/>
      <c r="G45" s="1232"/>
      <c r="H45" s="1232"/>
      <c r="I45" s="1232"/>
      <c r="J45" s="1233"/>
      <c r="K45" s="59">
        <v>349</v>
      </c>
      <c r="L45" s="60">
        <v>380</v>
      </c>
      <c r="M45" s="60">
        <v>423</v>
      </c>
      <c r="N45" s="60">
        <v>423</v>
      </c>
      <c r="O45" s="61">
        <v>417</v>
      </c>
      <c r="P45" s="48"/>
      <c r="Q45" s="48"/>
      <c r="R45" s="48"/>
      <c r="S45" s="48"/>
      <c r="T45" s="48"/>
      <c r="U45" s="48"/>
    </row>
    <row r="46" spans="1:21" ht="30.75" customHeight="1">
      <c r="A46" s="48"/>
      <c r="B46" s="1228"/>
      <c r="C46" s="1229"/>
      <c r="D46" s="62"/>
      <c r="E46" s="1210" t="s">
        <v>13</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c r="A47" s="48"/>
      <c r="B47" s="1228"/>
      <c r="C47" s="1229"/>
      <c r="D47" s="62"/>
      <c r="E47" s="1210" t="s">
        <v>14</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c r="A48" s="48"/>
      <c r="B48" s="1228"/>
      <c r="C48" s="1229"/>
      <c r="D48" s="62"/>
      <c r="E48" s="1210" t="s">
        <v>15</v>
      </c>
      <c r="F48" s="1210"/>
      <c r="G48" s="1210"/>
      <c r="H48" s="1210"/>
      <c r="I48" s="1210"/>
      <c r="J48" s="1211"/>
      <c r="K48" s="63">
        <v>107</v>
      </c>
      <c r="L48" s="64">
        <v>110</v>
      </c>
      <c r="M48" s="64">
        <v>121</v>
      </c>
      <c r="N48" s="64">
        <v>123</v>
      </c>
      <c r="O48" s="65">
        <v>120</v>
      </c>
      <c r="P48" s="48"/>
      <c r="Q48" s="48"/>
      <c r="R48" s="48"/>
      <c r="S48" s="48"/>
      <c r="T48" s="48"/>
      <c r="U48" s="48"/>
    </row>
    <row r="49" spans="1:21" ht="30.75" customHeight="1">
      <c r="A49" s="48"/>
      <c r="B49" s="1228"/>
      <c r="C49" s="1229"/>
      <c r="D49" s="62"/>
      <c r="E49" s="1210" t="s">
        <v>16</v>
      </c>
      <c r="F49" s="1210"/>
      <c r="G49" s="1210"/>
      <c r="H49" s="1210"/>
      <c r="I49" s="1210"/>
      <c r="J49" s="1211"/>
      <c r="K49" s="63">
        <v>161</v>
      </c>
      <c r="L49" s="64">
        <v>76</v>
      </c>
      <c r="M49" s="64">
        <v>17</v>
      </c>
      <c r="N49" s="64">
        <v>27</v>
      </c>
      <c r="O49" s="65">
        <v>23</v>
      </c>
      <c r="P49" s="48"/>
      <c r="Q49" s="48"/>
      <c r="R49" s="48"/>
      <c r="S49" s="48"/>
      <c r="T49" s="48"/>
      <c r="U49" s="48"/>
    </row>
    <row r="50" spans="1:21" ht="30.75" customHeight="1">
      <c r="A50" s="48"/>
      <c r="B50" s="1228"/>
      <c r="C50" s="1229"/>
      <c r="D50" s="62"/>
      <c r="E50" s="1210" t="s">
        <v>17</v>
      </c>
      <c r="F50" s="1210"/>
      <c r="G50" s="1210"/>
      <c r="H50" s="1210"/>
      <c r="I50" s="1210"/>
      <c r="J50" s="1211"/>
      <c r="K50" s="63">
        <v>10</v>
      </c>
      <c r="L50" s="64">
        <v>9</v>
      </c>
      <c r="M50" s="64">
        <v>9</v>
      </c>
      <c r="N50" s="64">
        <v>9</v>
      </c>
      <c r="O50" s="65">
        <v>9</v>
      </c>
      <c r="P50" s="48"/>
      <c r="Q50" s="48"/>
      <c r="R50" s="48"/>
      <c r="S50" s="48"/>
      <c r="T50" s="48"/>
      <c r="U50" s="48"/>
    </row>
    <row r="51" spans="1:21" ht="30.75" customHeight="1">
      <c r="A51" s="48"/>
      <c r="B51" s="1230"/>
      <c r="C51" s="1231"/>
      <c r="D51" s="66"/>
      <c r="E51" s="1210" t="s">
        <v>18</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c r="A52" s="48"/>
      <c r="B52" s="1208" t="s">
        <v>19</v>
      </c>
      <c r="C52" s="1209"/>
      <c r="D52" s="66"/>
      <c r="E52" s="1210" t="s">
        <v>20</v>
      </c>
      <c r="F52" s="1210"/>
      <c r="G52" s="1210"/>
      <c r="H52" s="1210"/>
      <c r="I52" s="1210"/>
      <c r="J52" s="1211"/>
      <c r="K52" s="63">
        <v>521</v>
      </c>
      <c r="L52" s="64">
        <v>446</v>
      </c>
      <c r="M52" s="64">
        <v>406</v>
      </c>
      <c r="N52" s="64">
        <v>432</v>
      </c>
      <c r="O52" s="65">
        <v>448</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106</v>
      </c>
      <c r="L53" s="69">
        <v>129</v>
      </c>
      <c r="M53" s="69">
        <v>164</v>
      </c>
      <c r="N53" s="69">
        <v>150</v>
      </c>
      <c r="O53" s="70">
        <v>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16" t="s">
        <v>25</v>
      </c>
      <c r="C57" s="1217"/>
      <c r="D57" s="1220" t="s">
        <v>26</v>
      </c>
      <c r="E57" s="1221"/>
      <c r="F57" s="1221"/>
      <c r="G57" s="1221"/>
      <c r="H57" s="1221"/>
      <c r="I57" s="1221"/>
      <c r="J57" s="1222"/>
      <c r="K57" s="82" t="s">
        <v>590</v>
      </c>
      <c r="L57" s="83" t="s">
        <v>590</v>
      </c>
      <c r="M57" s="83" t="s">
        <v>590</v>
      </c>
      <c r="N57" s="83" t="s">
        <v>590</v>
      </c>
      <c r="O57" s="84" t="s">
        <v>590</v>
      </c>
    </row>
    <row r="58" spans="1:21" ht="31.5" customHeight="1" thickBot="1">
      <c r="B58" s="1218"/>
      <c r="C58" s="1219"/>
      <c r="D58" s="1223" t="s">
        <v>27</v>
      </c>
      <c r="E58" s="1224"/>
      <c r="F58" s="1224"/>
      <c r="G58" s="1224"/>
      <c r="H58" s="1224"/>
      <c r="I58" s="1224"/>
      <c r="J58" s="1225"/>
      <c r="K58" s="85" t="s">
        <v>590</v>
      </c>
      <c r="L58" s="86" t="s">
        <v>590</v>
      </c>
      <c r="M58" s="86" t="s">
        <v>590</v>
      </c>
      <c r="N58" s="86" t="s">
        <v>590</v>
      </c>
      <c r="O58" s="87" t="s">
        <v>590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6TIWgpYt6hAHFipIZRqLnxJzhm5WA0jrspcKKYQX/pVAVHroIZK/46MoFiDNpa4tzcZR2XMG8FHhWH/tZrXQg==" saltValue="S1IyJ/gSZ5/mcm1l+vb5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46" t="s">
        <v>30</v>
      </c>
      <c r="C41" s="1247"/>
      <c r="D41" s="101"/>
      <c r="E41" s="1248" t="s">
        <v>31</v>
      </c>
      <c r="F41" s="1248"/>
      <c r="G41" s="1248"/>
      <c r="H41" s="1249"/>
      <c r="I41" s="102">
        <v>3925</v>
      </c>
      <c r="J41" s="103">
        <v>4021</v>
      </c>
      <c r="K41" s="103">
        <v>4038</v>
      </c>
      <c r="L41" s="103">
        <v>4469</v>
      </c>
      <c r="M41" s="104">
        <v>4519</v>
      </c>
    </row>
    <row r="42" spans="2:13" ht="27.75" customHeight="1">
      <c r="B42" s="1236"/>
      <c r="C42" s="1237"/>
      <c r="D42" s="105"/>
      <c r="E42" s="1240" t="s">
        <v>32</v>
      </c>
      <c r="F42" s="1240"/>
      <c r="G42" s="1240"/>
      <c r="H42" s="1241"/>
      <c r="I42" s="106">
        <v>50</v>
      </c>
      <c r="J42" s="107">
        <v>41</v>
      </c>
      <c r="K42" s="107">
        <v>32</v>
      </c>
      <c r="L42" s="107">
        <v>15</v>
      </c>
      <c r="M42" s="108">
        <v>7</v>
      </c>
    </row>
    <row r="43" spans="2:13" ht="27.75" customHeight="1">
      <c r="B43" s="1236"/>
      <c r="C43" s="1237"/>
      <c r="D43" s="105"/>
      <c r="E43" s="1240" t="s">
        <v>33</v>
      </c>
      <c r="F43" s="1240"/>
      <c r="G43" s="1240"/>
      <c r="H43" s="1241"/>
      <c r="I43" s="106">
        <v>1404</v>
      </c>
      <c r="J43" s="107">
        <v>1347</v>
      </c>
      <c r="K43" s="107">
        <v>1277</v>
      </c>
      <c r="L43" s="107">
        <v>1268</v>
      </c>
      <c r="M43" s="108">
        <v>1285</v>
      </c>
    </row>
    <row r="44" spans="2:13" ht="27.75" customHeight="1">
      <c r="B44" s="1236"/>
      <c r="C44" s="1237"/>
      <c r="D44" s="105"/>
      <c r="E44" s="1240" t="s">
        <v>34</v>
      </c>
      <c r="F44" s="1240"/>
      <c r="G44" s="1240"/>
      <c r="H44" s="1241"/>
      <c r="I44" s="106">
        <v>89</v>
      </c>
      <c r="J44" s="107">
        <v>78</v>
      </c>
      <c r="K44" s="107">
        <v>73</v>
      </c>
      <c r="L44" s="107">
        <v>50</v>
      </c>
      <c r="M44" s="108">
        <v>40</v>
      </c>
    </row>
    <row r="45" spans="2:13" ht="27.75" customHeight="1">
      <c r="B45" s="1236"/>
      <c r="C45" s="1237"/>
      <c r="D45" s="105"/>
      <c r="E45" s="1240" t="s">
        <v>35</v>
      </c>
      <c r="F45" s="1240"/>
      <c r="G45" s="1240"/>
      <c r="H45" s="1241"/>
      <c r="I45" s="106">
        <v>160</v>
      </c>
      <c r="J45" s="107">
        <v>114</v>
      </c>
      <c r="K45" s="107">
        <v>223</v>
      </c>
      <c r="L45" s="107">
        <v>202</v>
      </c>
      <c r="M45" s="108">
        <v>206</v>
      </c>
    </row>
    <row r="46" spans="2:13" ht="27.75" customHeight="1">
      <c r="B46" s="1236"/>
      <c r="C46" s="1237"/>
      <c r="D46" s="109"/>
      <c r="E46" s="1240" t="s">
        <v>36</v>
      </c>
      <c r="F46" s="1240"/>
      <c r="G46" s="1240"/>
      <c r="H46" s="1241"/>
      <c r="I46" s="106" t="s">
        <v>510</v>
      </c>
      <c r="J46" s="107" t="s">
        <v>510</v>
      </c>
      <c r="K46" s="107" t="s">
        <v>510</v>
      </c>
      <c r="L46" s="107" t="s">
        <v>510</v>
      </c>
      <c r="M46" s="108" t="s">
        <v>510</v>
      </c>
    </row>
    <row r="47" spans="2:13" ht="27.75" customHeight="1">
      <c r="B47" s="1236"/>
      <c r="C47" s="1237"/>
      <c r="D47" s="110"/>
      <c r="E47" s="1250" t="s">
        <v>37</v>
      </c>
      <c r="F47" s="1251"/>
      <c r="G47" s="1251"/>
      <c r="H47" s="1252"/>
      <c r="I47" s="106" t="s">
        <v>510</v>
      </c>
      <c r="J47" s="107" t="s">
        <v>510</v>
      </c>
      <c r="K47" s="107" t="s">
        <v>510</v>
      </c>
      <c r="L47" s="107" t="s">
        <v>510</v>
      </c>
      <c r="M47" s="108" t="s">
        <v>510</v>
      </c>
    </row>
    <row r="48" spans="2:13" ht="27.75" customHeight="1">
      <c r="B48" s="1236"/>
      <c r="C48" s="1237"/>
      <c r="D48" s="105"/>
      <c r="E48" s="1240" t="s">
        <v>38</v>
      </c>
      <c r="F48" s="1240"/>
      <c r="G48" s="1240"/>
      <c r="H48" s="1241"/>
      <c r="I48" s="106" t="s">
        <v>510</v>
      </c>
      <c r="J48" s="107" t="s">
        <v>510</v>
      </c>
      <c r="K48" s="107" t="s">
        <v>510</v>
      </c>
      <c r="L48" s="107" t="s">
        <v>510</v>
      </c>
      <c r="M48" s="108" t="s">
        <v>510</v>
      </c>
    </row>
    <row r="49" spans="2:13" ht="27.75" customHeight="1">
      <c r="B49" s="1238"/>
      <c r="C49" s="1239"/>
      <c r="D49" s="105"/>
      <c r="E49" s="1240" t="s">
        <v>39</v>
      </c>
      <c r="F49" s="1240"/>
      <c r="G49" s="1240"/>
      <c r="H49" s="1241"/>
      <c r="I49" s="106" t="s">
        <v>510</v>
      </c>
      <c r="J49" s="107" t="s">
        <v>510</v>
      </c>
      <c r="K49" s="107" t="s">
        <v>510</v>
      </c>
      <c r="L49" s="107" t="s">
        <v>510</v>
      </c>
      <c r="M49" s="108" t="s">
        <v>510</v>
      </c>
    </row>
    <row r="50" spans="2:13" ht="27.75" customHeight="1">
      <c r="B50" s="1234" t="s">
        <v>40</v>
      </c>
      <c r="C50" s="1235"/>
      <c r="D50" s="111"/>
      <c r="E50" s="1240" t="s">
        <v>41</v>
      </c>
      <c r="F50" s="1240"/>
      <c r="G50" s="1240"/>
      <c r="H50" s="1241"/>
      <c r="I50" s="106">
        <v>3036</v>
      </c>
      <c r="J50" s="107">
        <v>3314</v>
      </c>
      <c r="K50" s="107">
        <v>3344</v>
      </c>
      <c r="L50" s="107">
        <v>3229</v>
      </c>
      <c r="M50" s="108">
        <v>3207</v>
      </c>
    </row>
    <row r="51" spans="2:13" ht="27.75" customHeight="1">
      <c r="B51" s="1236"/>
      <c r="C51" s="1237"/>
      <c r="D51" s="105"/>
      <c r="E51" s="1240" t="s">
        <v>42</v>
      </c>
      <c r="F51" s="1240"/>
      <c r="G51" s="1240"/>
      <c r="H51" s="1241"/>
      <c r="I51" s="106" t="s">
        <v>510</v>
      </c>
      <c r="J51" s="107" t="s">
        <v>510</v>
      </c>
      <c r="K51" s="107" t="s">
        <v>510</v>
      </c>
      <c r="L51" s="107">
        <v>18</v>
      </c>
      <c r="M51" s="108">
        <v>17</v>
      </c>
    </row>
    <row r="52" spans="2:13" ht="27.75" customHeight="1">
      <c r="B52" s="1238"/>
      <c r="C52" s="1239"/>
      <c r="D52" s="105"/>
      <c r="E52" s="1240" t="s">
        <v>43</v>
      </c>
      <c r="F52" s="1240"/>
      <c r="G52" s="1240"/>
      <c r="H52" s="1241"/>
      <c r="I52" s="106">
        <v>4120</v>
      </c>
      <c r="J52" s="107">
        <v>4071</v>
      </c>
      <c r="K52" s="107">
        <v>3977</v>
      </c>
      <c r="L52" s="107">
        <v>4240</v>
      </c>
      <c r="M52" s="108">
        <v>4491</v>
      </c>
    </row>
    <row r="53" spans="2:13" ht="27.75" customHeight="1" thickBot="1">
      <c r="B53" s="1242" t="s">
        <v>44</v>
      </c>
      <c r="C53" s="1243"/>
      <c r="D53" s="112"/>
      <c r="E53" s="1244" t="s">
        <v>45</v>
      </c>
      <c r="F53" s="1244"/>
      <c r="G53" s="1244"/>
      <c r="H53" s="1245"/>
      <c r="I53" s="113">
        <v>-1527</v>
      </c>
      <c r="J53" s="114">
        <v>-1784</v>
      </c>
      <c r="K53" s="114">
        <v>-1677</v>
      </c>
      <c r="L53" s="114">
        <v>-1483</v>
      </c>
      <c r="M53" s="115">
        <v>-1658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YJmzxz2Pw12yEyYXVNeZHPwPinEU2p7SFt+a7+RjNSFOpYsJF70Xw69pQkaaiUA6X1XkRG2n5D89cfWQUEcbg==" saltValue="WC+x9cs968mqBb4nJQ6z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61" t="s">
        <v>48</v>
      </c>
      <c r="D55" s="1261"/>
      <c r="E55" s="1262"/>
      <c r="F55" s="127">
        <v>887</v>
      </c>
      <c r="G55" s="127">
        <v>787</v>
      </c>
      <c r="H55" s="128">
        <v>788</v>
      </c>
    </row>
    <row r="56" spans="2:8" ht="52.5" customHeight="1">
      <c r="B56" s="129"/>
      <c r="C56" s="1263" t="s">
        <v>49</v>
      </c>
      <c r="D56" s="1263"/>
      <c r="E56" s="1264"/>
      <c r="F56" s="130">
        <v>398</v>
      </c>
      <c r="G56" s="130">
        <v>270</v>
      </c>
      <c r="H56" s="131">
        <v>320</v>
      </c>
    </row>
    <row r="57" spans="2:8" ht="53.25" customHeight="1">
      <c r="B57" s="129"/>
      <c r="C57" s="1265" t="s">
        <v>50</v>
      </c>
      <c r="D57" s="1265"/>
      <c r="E57" s="1266"/>
      <c r="F57" s="132">
        <v>1942</v>
      </c>
      <c r="G57" s="132">
        <v>2095</v>
      </c>
      <c r="H57" s="133">
        <v>1973</v>
      </c>
    </row>
    <row r="58" spans="2:8" ht="45.75" customHeight="1">
      <c r="B58" s="134"/>
      <c r="C58" s="1253" t="s">
        <v>585</v>
      </c>
      <c r="D58" s="1254"/>
      <c r="E58" s="1255"/>
      <c r="F58" s="135">
        <v>1289</v>
      </c>
      <c r="G58" s="135">
        <v>1318</v>
      </c>
      <c r="H58" s="136">
        <v>1361</v>
      </c>
    </row>
    <row r="59" spans="2:8" ht="45.75" customHeight="1">
      <c r="B59" s="134"/>
      <c r="C59" s="1253" t="s">
        <v>586</v>
      </c>
      <c r="D59" s="1254"/>
      <c r="E59" s="1255"/>
      <c r="F59" s="135">
        <v>129</v>
      </c>
      <c r="G59" s="135">
        <v>129</v>
      </c>
      <c r="H59" s="136">
        <v>129</v>
      </c>
    </row>
    <row r="60" spans="2:8" ht="45.75" customHeight="1">
      <c r="B60" s="134"/>
      <c r="C60" s="1253" t="s">
        <v>587</v>
      </c>
      <c r="D60" s="1254"/>
      <c r="E60" s="1255"/>
      <c r="F60" s="135">
        <v>150</v>
      </c>
      <c r="G60" s="135">
        <v>123</v>
      </c>
      <c r="H60" s="136">
        <v>114</v>
      </c>
    </row>
    <row r="61" spans="2:8" ht="45.75" customHeight="1">
      <c r="B61" s="134"/>
      <c r="C61" s="1253" t="s">
        <v>588</v>
      </c>
      <c r="D61" s="1254"/>
      <c r="E61" s="1255"/>
      <c r="F61" s="135">
        <v>100</v>
      </c>
      <c r="G61" s="135">
        <v>100</v>
      </c>
      <c r="H61" s="136">
        <v>100</v>
      </c>
    </row>
    <row r="62" spans="2:8" ht="45.75" customHeight="1" thickBot="1">
      <c r="B62" s="137"/>
      <c r="C62" s="1256" t="s">
        <v>589</v>
      </c>
      <c r="D62" s="1257"/>
      <c r="E62" s="1258"/>
      <c r="F62" s="138">
        <v>80</v>
      </c>
      <c r="G62" s="138">
        <v>80</v>
      </c>
      <c r="H62" s="139">
        <v>80</v>
      </c>
    </row>
    <row r="63" spans="2:8" ht="52.5" customHeight="1" thickBot="1">
      <c r="B63" s="140"/>
      <c r="C63" s="1259" t="s">
        <v>51</v>
      </c>
      <c r="D63" s="1259"/>
      <c r="E63" s="1260"/>
      <c r="F63" s="141">
        <v>3228</v>
      </c>
      <c r="G63" s="141">
        <v>3152</v>
      </c>
      <c r="H63" s="142">
        <v>3080</v>
      </c>
    </row>
    <row r="64" spans="2:8" ht="15" customHeight="1"/>
    <row r="65" ht="0" hidden="1" customHeight="1"/>
    <row r="66" ht="0" hidden="1" customHeight="1"/>
  </sheetData>
  <sheetProtection algorithmName="SHA-512" hashValue="VRR1GF9q0mTcd1imIrTJVFqWu65n5RVpgf5yV0YtKNK8yXjKdVOemX8Lpv6mUzhC0mbQwubccJ8TbVAnKx5QxA==" saltValue="aWYdf+UFrfrb3o/cmiru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148871</v>
      </c>
      <c r="E3" s="161"/>
      <c r="F3" s="162">
        <v>333013</v>
      </c>
      <c r="G3" s="163"/>
      <c r="H3" s="164"/>
    </row>
    <row r="4" spans="1:8">
      <c r="A4" s="165"/>
      <c r="B4" s="166"/>
      <c r="C4" s="167"/>
      <c r="D4" s="168">
        <v>98029</v>
      </c>
      <c r="E4" s="169"/>
      <c r="F4" s="170">
        <v>126732</v>
      </c>
      <c r="G4" s="171"/>
      <c r="H4" s="172"/>
    </row>
    <row r="5" spans="1:8">
      <c r="A5" s="153" t="s">
        <v>544</v>
      </c>
      <c r="B5" s="158"/>
      <c r="C5" s="159"/>
      <c r="D5" s="160">
        <v>168330</v>
      </c>
      <c r="E5" s="161"/>
      <c r="F5" s="162">
        <v>280458</v>
      </c>
      <c r="G5" s="163"/>
      <c r="H5" s="164"/>
    </row>
    <row r="6" spans="1:8">
      <c r="A6" s="165"/>
      <c r="B6" s="166"/>
      <c r="C6" s="167"/>
      <c r="D6" s="168">
        <v>89826</v>
      </c>
      <c r="E6" s="169"/>
      <c r="F6" s="170">
        <v>127286</v>
      </c>
      <c r="G6" s="171"/>
      <c r="H6" s="172"/>
    </row>
    <row r="7" spans="1:8">
      <c r="A7" s="153" t="s">
        <v>545</v>
      </c>
      <c r="B7" s="158"/>
      <c r="C7" s="159"/>
      <c r="D7" s="160">
        <v>228336</v>
      </c>
      <c r="E7" s="161"/>
      <c r="F7" s="162">
        <v>291945</v>
      </c>
      <c r="G7" s="163"/>
      <c r="H7" s="164"/>
    </row>
    <row r="8" spans="1:8">
      <c r="A8" s="165"/>
      <c r="B8" s="166"/>
      <c r="C8" s="167"/>
      <c r="D8" s="168">
        <v>91020</v>
      </c>
      <c r="E8" s="169"/>
      <c r="F8" s="170">
        <v>127651</v>
      </c>
      <c r="G8" s="171"/>
      <c r="H8" s="172"/>
    </row>
    <row r="9" spans="1:8">
      <c r="A9" s="153" t="s">
        <v>546</v>
      </c>
      <c r="B9" s="158"/>
      <c r="C9" s="159"/>
      <c r="D9" s="160">
        <v>305999</v>
      </c>
      <c r="E9" s="161"/>
      <c r="F9" s="162">
        <v>291173</v>
      </c>
      <c r="G9" s="163"/>
      <c r="H9" s="164"/>
    </row>
    <row r="10" spans="1:8">
      <c r="A10" s="165"/>
      <c r="B10" s="166"/>
      <c r="C10" s="167"/>
      <c r="D10" s="168">
        <v>240369</v>
      </c>
      <c r="E10" s="169"/>
      <c r="F10" s="170">
        <v>119071</v>
      </c>
      <c r="G10" s="171"/>
      <c r="H10" s="172"/>
    </row>
    <row r="11" spans="1:8">
      <c r="A11" s="153" t="s">
        <v>547</v>
      </c>
      <c r="B11" s="158"/>
      <c r="C11" s="159"/>
      <c r="D11" s="160">
        <v>161334</v>
      </c>
      <c r="E11" s="161"/>
      <c r="F11" s="162">
        <v>271581</v>
      </c>
      <c r="G11" s="163"/>
      <c r="H11" s="164"/>
    </row>
    <row r="12" spans="1:8">
      <c r="A12" s="165"/>
      <c r="B12" s="166"/>
      <c r="C12" s="173"/>
      <c r="D12" s="168">
        <v>106086</v>
      </c>
      <c r="E12" s="169"/>
      <c r="F12" s="170">
        <v>117844</v>
      </c>
      <c r="G12" s="171"/>
      <c r="H12" s="172"/>
    </row>
    <row r="13" spans="1:8">
      <c r="A13" s="153"/>
      <c r="B13" s="158"/>
      <c r="C13" s="174"/>
      <c r="D13" s="175">
        <v>202574</v>
      </c>
      <c r="E13" s="176"/>
      <c r="F13" s="177">
        <v>293634</v>
      </c>
      <c r="G13" s="178"/>
      <c r="H13" s="164"/>
    </row>
    <row r="14" spans="1:8">
      <c r="A14" s="165"/>
      <c r="B14" s="166"/>
      <c r="C14" s="167"/>
      <c r="D14" s="168">
        <v>125066</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3.73</v>
      </c>
      <c r="C19" s="179">
        <f>ROUND(VALUE(SUBSTITUTE(実質収支比率等に係る経年分析!G$48,"▲","-")),2)</f>
        <v>3.44</v>
      </c>
      <c r="D19" s="179">
        <f>ROUND(VALUE(SUBSTITUTE(実質収支比率等に係る経年分析!H$48,"▲","-")),2)</f>
        <v>2.78</v>
      </c>
      <c r="E19" s="179">
        <f>ROUND(VALUE(SUBSTITUTE(実質収支比率等に係る経年分析!I$48,"▲","-")),2)</f>
        <v>4.9400000000000004</v>
      </c>
      <c r="F19" s="179">
        <f>ROUND(VALUE(SUBSTITUTE(実質収支比率等に係る経年分析!J$48,"▲","-")),2)</f>
        <v>3.21</v>
      </c>
    </row>
    <row r="20" spans="1:11">
      <c r="A20" s="179" t="s">
        <v>55</v>
      </c>
      <c r="B20" s="179">
        <f>ROUND(VALUE(SUBSTITUTE(実質収支比率等に係る経年分析!F$47,"▲","-")),2)</f>
        <v>49.4</v>
      </c>
      <c r="C20" s="179">
        <f>ROUND(VALUE(SUBSTITUTE(実質収支比率等に係る経年分析!G$47,"▲","-")),2)</f>
        <v>43.22</v>
      </c>
      <c r="D20" s="179">
        <f>ROUND(VALUE(SUBSTITUTE(実質収支比率等に係る経年分析!H$47,"▲","-")),2)</f>
        <v>40.04</v>
      </c>
      <c r="E20" s="179">
        <f>ROUND(VALUE(SUBSTITUTE(実質収支比率等に係る経年分析!I$47,"▲","-")),2)</f>
        <v>35.840000000000003</v>
      </c>
      <c r="F20" s="179">
        <f>ROUND(VALUE(SUBSTITUTE(実質収支比率等に係る経年分析!J$47,"▲","-")),2)</f>
        <v>36.39</v>
      </c>
    </row>
    <row r="21" spans="1:11">
      <c r="A21" s="179" t="s">
        <v>56</v>
      </c>
      <c r="B21" s="179">
        <f>IF(ISNUMBER(VALUE(SUBSTITUTE(実質収支比率等に係る経年分析!F$49,"▲","-"))),ROUND(VALUE(SUBSTITUTE(実質収支比率等に係る経年分析!F$49,"▲","-")),2),NA())</f>
        <v>-5.52</v>
      </c>
      <c r="C21" s="179">
        <f>IF(ISNUMBER(VALUE(SUBSTITUTE(実質収支比率等に係る経年分析!G$49,"▲","-"))),ROUND(VALUE(SUBSTITUTE(実質収支比率等に係る経年分析!G$49,"▲","-")),2),NA())</f>
        <v>-5.99</v>
      </c>
      <c r="D21" s="179">
        <f>IF(ISNUMBER(VALUE(SUBSTITUTE(実質収支比率等に係る経年分析!H$49,"▲","-"))),ROUND(VALUE(SUBSTITUTE(実質収支比率等に係る経年分析!H$49,"▲","-")),2),NA())</f>
        <v>-5.26</v>
      </c>
      <c r="E21" s="179">
        <f>IF(ISNUMBER(VALUE(SUBSTITUTE(実質収支比率等に係る経年分析!I$49,"▲","-"))),ROUND(VALUE(SUBSTITUTE(実質収支比率等に係る経年分析!I$49,"▲","-")),2),NA())</f>
        <v>3.49</v>
      </c>
      <c r="F21" s="179">
        <f>IF(ISNUMBER(VALUE(SUBSTITUTE(実質収支比率等に係る経年分析!J$49,"▲","-"))),ROUND(VALUE(SUBSTITUTE(実質収支比率等に係る経年分析!J$49,"▲","-")),2),NA())</f>
        <v>-1.81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浄化槽整備事業特別会計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特定環境保全公共下水道事業特別会計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0.55000000000000004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0.27</v>
      </c>
    </row>
    <row r="34" spans="1:16">
      <c r="A34" s="180" t="str">
        <f>IF(連結実質赤字比率に係る赤字・黒字の構成分析!C$36="",NA(),連結実質赤字比率に係る赤字・黒字の構成分析!C$36)</f>
        <v>へき地診療所特別会計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0.14000000000000001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0.32</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521</v>
      </c>
      <c r="E42" s="181"/>
      <c r="F42" s="181"/>
      <c r="G42" s="181">
        <f>'実質公債費比率（分子）の構造'!L$52</f>
        <v>446</v>
      </c>
      <c r="H42" s="181"/>
      <c r="I42" s="181"/>
      <c r="J42" s="181">
        <f>'実質公債費比率（分子）の構造'!M$52</f>
        <v>406</v>
      </c>
      <c r="K42" s="181"/>
      <c r="L42" s="181"/>
      <c r="M42" s="181">
        <f>'実質公債費比率（分子）の構造'!N$52</f>
        <v>432</v>
      </c>
      <c r="N42" s="181"/>
      <c r="O42" s="181"/>
      <c r="P42" s="181">
        <f>'実質公債費比率（分子）の構造'!O$52</f>
        <v>448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10</v>
      </c>
      <c r="C44" s="181"/>
      <c r="D44" s="181"/>
      <c r="E44" s="181">
        <f>'実質公債費比率（分子）の構造'!L$50</f>
        <v>9</v>
      </c>
      <c r="F44" s="181"/>
      <c r="G44" s="181"/>
      <c r="H44" s="181">
        <f>'実質公債費比率（分子）の構造'!M$50</f>
        <v>9</v>
      </c>
      <c r="I44" s="181"/>
      <c r="J44" s="181"/>
      <c r="K44" s="181">
        <f>'実質公債費比率（分子）の構造'!N$50</f>
        <v>9</v>
      </c>
      <c r="L44" s="181"/>
      <c r="M44" s="181"/>
      <c r="N44" s="181">
        <f>'実質公債費比率（分子）の構造'!O$50</f>
        <v>9</v>
      </c>
      <c r="O44" s="181"/>
      <c r="P44" s="181"/>
    </row>
    <row r="45" spans="1:16">
      <c r="A45" s="181" t="s">
        <v>66</v>
      </c>
      <c r="B45" s="181">
        <f>'実質公債費比率（分子）の構造'!K$49</f>
        <v>161</v>
      </c>
      <c r="C45" s="181"/>
      <c r="D45" s="181"/>
      <c r="E45" s="181">
        <f>'実質公債費比率（分子）の構造'!L$49</f>
        <v>76</v>
      </c>
      <c r="F45" s="181"/>
      <c r="G45" s="181"/>
      <c r="H45" s="181">
        <f>'実質公債費比率（分子）の構造'!M$49</f>
        <v>17</v>
      </c>
      <c r="I45" s="181"/>
      <c r="J45" s="181"/>
      <c r="K45" s="181">
        <f>'実質公債費比率（分子）の構造'!N$49</f>
        <v>27</v>
      </c>
      <c r="L45" s="181"/>
      <c r="M45" s="181"/>
      <c r="N45" s="181">
        <f>'実質公債費比率（分子）の構造'!O$49</f>
        <v>23</v>
      </c>
      <c r="O45" s="181"/>
      <c r="P45" s="181"/>
    </row>
    <row r="46" spans="1:16">
      <c r="A46" s="181" t="s">
        <v>67</v>
      </c>
      <c r="B46" s="181">
        <f>'実質公債費比率（分子）の構造'!K$48</f>
        <v>107</v>
      </c>
      <c r="C46" s="181"/>
      <c r="D46" s="181"/>
      <c r="E46" s="181">
        <f>'実質公債費比率（分子）の構造'!L$48</f>
        <v>110</v>
      </c>
      <c r="F46" s="181"/>
      <c r="G46" s="181"/>
      <c r="H46" s="181">
        <f>'実質公債費比率（分子）の構造'!M$48</f>
        <v>121</v>
      </c>
      <c r="I46" s="181"/>
      <c r="J46" s="181"/>
      <c r="K46" s="181">
        <f>'実質公債費比率（分子）の構造'!N$48</f>
        <v>123</v>
      </c>
      <c r="L46" s="181"/>
      <c r="M46" s="181"/>
      <c r="N46" s="181">
        <f>'実質公債費比率（分子）の構造'!O$48</f>
        <v>120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349</v>
      </c>
      <c r="C49" s="181"/>
      <c r="D49" s="181"/>
      <c r="E49" s="181">
        <f>'実質公債費比率（分子）の構造'!L$45</f>
        <v>380</v>
      </c>
      <c r="F49" s="181"/>
      <c r="G49" s="181"/>
      <c r="H49" s="181">
        <f>'実質公債費比率（分子）の構造'!M$45</f>
        <v>423</v>
      </c>
      <c r="I49" s="181"/>
      <c r="J49" s="181"/>
      <c r="K49" s="181">
        <f>'実質公債費比率（分子）の構造'!N$45</f>
        <v>423</v>
      </c>
      <c r="L49" s="181"/>
      <c r="M49" s="181"/>
      <c r="N49" s="181">
        <f>'実質公債費比率（分子）の構造'!O$45</f>
        <v>417</v>
      </c>
      <c r="O49" s="181"/>
      <c r="P49" s="181"/>
    </row>
    <row r="50" spans="1:16">
      <c r="A50" s="181" t="s">
        <v>71</v>
      </c>
      <c r="B50" s="181" t="e">
        <f>NA()</f>
        <v>#N/A</v>
      </c>
      <c r="C50" s="181">
        <f>IF(ISNUMBER('実質公債費比率（分子）の構造'!K$53),'実質公債費比率（分子）の構造'!K$53,NA())</f>
        <v>106</v>
      </c>
      <c r="D50" s="181" t="e">
        <f>NA()</f>
        <v>#N/A</v>
      </c>
      <c r="E50" s="181" t="e">
        <f>NA()</f>
        <v>#N/A</v>
      </c>
      <c r="F50" s="181">
        <f>IF(ISNUMBER('実質公債費比率（分子）の構造'!L$53),'実質公債費比率（分子）の構造'!L$53,NA())</f>
        <v>129</v>
      </c>
      <c r="G50" s="181" t="e">
        <f>NA()</f>
        <v>#N/A</v>
      </c>
      <c r="H50" s="181" t="e">
        <f>NA()</f>
        <v>#N/A</v>
      </c>
      <c r="I50" s="181">
        <f>IF(ISNUMBER('実質公債費比率（分子）の構造'!M$53),'実質公債費比率（分子）の構造'!M$53,NA())</f>
        <v>164</v>
      </c>
      <c r="J50" s="181" t="e">
        <f>NA()</f>
        <v>#N/A</v>
      </c>
      <c r="K50" s="181" t="e">
        <f>NA()</f>
        <v>#N/A</v>
      </c>
      <c r="L50" s="181">
        <f>IF(ISNUMBER('実質公債費比率（分子）の構造'!N$53),'実質公債費比率（分子）の構造'!N$53,NA())</f>
        <v>150</v>
      </c>
      <c r="M50" s="181" t="e">
        <f>NA()</f>
        <v>#N/A</v>
      </c>
      <c r="N50" s="181" t="e">
        <f>NA()</f>
        <v>#N/A</v>
      </c>
      <c r="O50" s="181">
        <f>IF(ISNUMBER('実質公債費比率（分子）の構造'!O$53),'実質公債費比率（分子）の構造'!O$53,NA())</f>
        <v>121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4120</v>
      </c>
      <c r="E56" s="180"/>
      <c r="F56" s="180"/>
      <c r="G56" s="180">
        <f>'将来負担比率（分子）の構造'!J$52</f>
        <v>4071</v>
      </c>
      <c r="H56" s="180"/>
      <c r="I56" s="180"/>
      <c r="J56" s="180">
        <f>'将来負担比率（分子）の構造'!K$52</f>
        <v>3977</v>
      </c>
      <c r="K56" s="180"/>
      <c r="L56" s="180"/>
      <c r="M56" s="180">
        <f>'将来負担比率（分子）の構造'!L$52</f>
        <v>4240</v>
      </c>
      <c r="N56" s="180"/>
      <c r="O56" s="180"/>
      <c r="P56" s="180">
        <f>'将来負担比率（分子）の構造'!M$52</f>
        <v>4491</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18</v>
      </c>
      <c r="N57" s="180"/>
      <c r="O57" s="180"/>
      <c r="P57" s="180">
        <f>'将来負担比率（分子）の構造'!M$51</f>
        <v>17</v>
      </c>
    </row>
    <row r="58" spans="1:16">
      <c r="A58" s="180" t="s">
        <v>41</v>
      </c>
      <c r="B58" s="180"/>
      <c r="C58" s="180"/>
      <c r="D58" s="180">
        <f>'将来負担比率（分子）の構造'!I$50</f>
        <v>3036</v>
      </c>
      <c r="E58" s="180"/>
      <c r="F58" s="180"/>
      <c r="G58" s="180">
        <f>'将来負担比率（分子）の構造'!J$50</f>
        <v>3314</v>
      </c>
      <c r="H58" s="180"/>
      <c r="I58" s="180"/>
      <c r="J58" s="180">
        <f>'将来負担比率（分子）の構造'!K$50</f>
        <v>3344</v>
      </c>
      <c r="K58" s="180"/>
      <c r="L58" s="180"/>
      <c r="M58" s="180">
        <f>'将来負担比率（分子）の構造'!L$50</f>
        <v>3229</v>
      </c>
      <c r="N58" s="180"/>
      <c r="O58" s="180"/>
      <c r="P58" s="180">
        <f>'将来負担比率（分子）の構造'!M$50</f>
        <v>3207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160</v>
      </c>
      <c r="C62" s="180"/>
      <c r="D62" s="180"/>
      <c r="E62" s="180">
        <f>'将来負担比率（分子）の構造'!J$45</f>
        <v>114</v>
      </c>
      <c r="F62" s="180"/>
      <c r="G62" s="180"/>
      <c r="H62" s="180">
        <f>'将来負担比率（分子）の構造'!K$45</f>
        <v>223</v>
      </c>
      <c r="I62" s="180"/>
      <c r="J62" s="180"/>
      <c r="K62" s="180">
        <f>'将来負担比率（分子）の構造'!L$45</f>
        <v>202</v>
      </c>
      <c r="L62" s="180"/>
      <c r="M62" s="180"/>
      <c r="N62" s="180">
        <f>'将来負担比率（分子）の構造'!M$45</f>
        <v>206</v>
      </c>
      <c r="O62" s="180"/>
      <c r="P62" s="180"/>
    </row>
    <row r="63" spans="1:16">
      <c r="A63" s="180" t="s">
        <v>34</v>
      </c>
      <c r="B63" s="180">
        <f>'将来負担比率（分子）の構造'!I$44</f>
        <v>89</v>
      </c>
      <c r="C63" s="180"/>
      <c r="D63" s="180"/>
      <c r="E63" s="180">
        <f>'将来負担比率（分子）の構造'!J$44</f>
        <v>78</v>
      </c>
      <c r="F63" s="180"/>
      <c r="G63" s="180"/>
      <c r="H63" s="180">
        <f>'将来負担比率（分子）の構造'!K$44</f>
        <v>73</v>
      </c>
      <c r="I63" s="180"/>
      <c r="J63" s="180"/>
      <c r="K63" s="180">
        <f>'将来負担比率（分子）の構造'!L$44</f>
        <v>50</v>
      </c>
      <c r="L63" s="180"/>
      <c r="M63" s="180"/>
      <c r="N63" s="180">
        <f>'将来負担比率（分子）の構造'!M$44</f>
        <v>40</v>
      </c>
      <c r="O63" s="180"/>
      <c r="P63" s="180"/>
    </row>
    <row r="64" spans="1:16">
      <c r="A64" s="180" t="s">
        <v>33</v>
      </c>
      <c r="B64" s="180">
        <f>'将来負担比率（分子）の構造'!I$43</f>
        <v>1404</v>
      </c>
      <c r="C64" s="180"/>
      <c r="D64" s="180"/>
      <c r="E64" s="180">
        <f>'将来負担比率（分子）の構造'!J$43</f>
        <v>1347</v>
      </c>
      <c r="F64" s="180"/>
      <c r="G64" s="180"/>
      <c r="H64" s="180">
        <f>'将来負担比率（分子）の構造'!K$43</f>
        <v>1277</v>
      </c>
      <c r="I64" s="180"/>
      <c r="J64" s="180"/>
      <c r="K64" s="180">
        <f>'将来負担比率（分子）の構造'!L$43</f>
        <v>1268</v>
      </c>
      <c r="L64" s="180"/>
      <c r="M64" s="180"/>
      <c r="N64" s="180">
        <f>'将来負担比率（分子）の構造'!M$43</f>
        <v>1285</v>
      </c>
      <c r="O64" s="180"/>
      <c r="P64" s="180"/>
    </row>
    <row r="65" spans="1:16">
      <c r="A65" s="180" t="s">
        <v>32</v>
      </c>
      <c r="B65" s="180">
        <f>'将来負担比率（分子）の構造'!I$42</f>
        <v>50</v>
      </c>
      <c r="C65" s="180"/>
      <c r="D65" s="180"/>
      <c r="E65" s="180">
        <f>'将来負担比率（分子）の構造'!J$42</f>
        <v>41</v>
      </c>
      <c r="F65" s="180"/>
      <c r="G65" s="180"/>
      <c r="H65" s="180">
        <f>'将来負担比率（分子）の構造'!K$42</f>
        <v>32</v>
      </c>
      <c r="I65" s="180"/>
      <c r="J65" s="180"/>
      <c r="K65" s="180">
        <f>'将来負担比率（分子）の構造'!L$42</f>
        <v>15</v>
      </c>
      <c r="L65" s="180"/>
      <c r="M65" s="180"/>
      <c r="N65" s="180">
        <f>'将来負担比率（分子）の構造'!M$42</f>
        <v>7</v>
      </c>
      <c r="O65" s="180"/>
      <c r="P65" s="180"/>
    </row>
    <row r="66" spans="1:16">
      <c r="A66" s="180" t="s">
        <v>31</v>
      </c>
      <c r="B66" s="180">
        <f>'将来負担比率（分子）の構造'!I$41</f>
        <v>3925</v>
      </c>
      <c r="C66" s="180"/>
      <c r="D66" s="180"/>
      <c r="E66" s="180">
        <f>'将来負担比率（分子）の構造'!J$41</f>
        <v>4021</v>
      </c>
      <c r="F66" s="180"/>
      <c r="G66" s="180"/>
      <c r="H66" s="180">
        <f>'将来負担比率（分子）の構造'!K$41</f>
        <v>4038</v>
      </c>
      <c r="I66" s="180"/>
      <c r="J66" s="180"/>
      <c r="K66" s="180">
        <f>'将来負担比率（分子）の構造'!L$41</f>
        <v>4469</v>
      </c>
      <c r="L66" s="180"/>
      <c r="M66" s="180"/>
      <c r="N66" s="180">
        <f>'将来負担比率（分子）の構造'!M$41</f>
        <v>4519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887</v>
      </c>
      <c r="C72" s="184">
        <f>基金残高に係る経年分析!G55</f>
        <v>787</v>
      </c>
      <c r="D72" s="184">
        <f>基金残高に係る経年分析!H55</f>
        <v>788</v>
      </c>
    </row>
    <row r="73" spans="1:16">
      <c r="A73" s="183" t="s">
        <v>78</v>
      </c>
      <c r="B73" s="184">
        <f>基金残高に係る経年分析!F56</f>
        <v>398</v>
      </c>
      <c r="C73" s="184">
        <f>基金残高に係る経年分析!G56</f>
        <v>270</v>
      </c>
      <c r="D73" s="184">
        <f>基金残高に係る経年分析!H56</f>
        <v>320</v>
      </c>
    </row>
    <row r="74" spans="1:16">
      <c r="A74" s="183" t="s">
        <v>79</v>
      </c>
      <c r="B74" s="184">
        <f>基金残高に係る経年分析!F57</f>
        <v>1942</v>
      </c>
      <c r="C74" s="184">
        <f>基金残高に係る経年分析!G57</f>
        <v>2095</v>
      </c>
      <c r="D74" s="184">
        <f>基金残高に係る経年分析!H57</f>
        <v>1973</v>
      </c>
    </row>
  </sheetData>
  <sheetProtection algorithmName="SHA-512" hashValue="fpK03kOcSARV/AbPBq9O8XArspoeyt+0N/9+86HB6tWQuGEJAOUPweoknBgr13JtnuzWHk/Li5k5cFbCkedflg==" saltValue="wJnd3ueF1okgsVtq8ZZD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318832</v>
      </c>
      <c r="S5" s="689"/>
      <c r="T5" s="689"/>
      <c r="U5" s="689"/>
      <c r="V5" s="689"/>
      <c r="W5" s="689"/>
      <c r="X5" s="689"/>
      <c r="Y5" s="735"/>
      <c r="Z5" s="753">
        <v>8.1</v>
      </c>
      <c r="AA5" s="753"/>
      <c r="AB5" s="753"/>
      <c r="AC5" s="753"/>
      <c r="AD5" s="754">
        <v>318832</v>
      </c>
      <c r="AE5" s="754"/>
      <c r="AF5" s="754"/>
      <c r="AG5" s="754"/>
      <c r="AH5" s="754"/>
      <c r="AI5" s="754"/>
      <c r="AJ5" s="754"/>
      <c r="AK5" s="754"/>
      <c r="AL5" s="736">
        <v>15.2</v>
      </c>
      <c r="AM5" s="705"/>
      <c r="AN5" s="705"/>
      <c r="AO5" s="737"/>
      <c r="AP5" s="722" t="s">
        <v>225</v>
      </c>
      <c r="AQ5" s="723"/>
      <c r="AR5" s="723"/>
      <c r="AS5" s="723"/>
      <c r="AT5" s="723"/>
      <c r="AU5" s="723"/>
      <c r="AV5" s="723"/>
      <c r="AW5" s="723"/>
      <c r="AX5" s="723"/>
      <c r="AY5" s="723"/>
      <c r="AZ5" s="723"/>
      <c r="BA5" s="723"/>
      <c r="BB5" s="723"/>
      <c r="BC5" s="723"/>
      <c r="BD5" s="723"/>
      <c r="BE5" s="723"/>
      <c r="BF5" s="724"/>
      <c r="BG5" s="623">
        <v>309791</v>
      </c>
      <c r="BH5" s="626"/>
      <c r="BI5" s="626"/>
      <c r="BJ5" s="626"/>
      <c r="BK5" s="626"/>
      <c r="BL5" s="626"/>
      <c r="BM5" s="626"/>
      <c r="BN5" s="627"/>
      <c r="BO5" s="685">
        <v>97.2</v>
      </c>
      <c r="BP5" s="685"/>
      <c r="BQ5" s="685"/>
      <c r="BR5" s="685"/>
      <c r="BS5" s="686" t="s">
        <v>129</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34742</v>
      </c>
      <c r="S6" s="626"/>
      <c r="T6" s="626"/>
      <c r="U6" s="626"/>
      <c r="V6" s="626"/>
      <c r="W6" s="626"/>
      <c r="X6" s="626"/>
      <c r="Y6" s="627"/>
      <c r="Z6" s="685">
        <v>0.9</v>
      </c>
      <c r="AA6" s="685"/>
      <c r="AB6" s="685"/>
      <c r="AC6" s="685"/>
      <c r="AD6" s="686">
        <v>34742</v>
      </c>
      <c r="AE6" s="686"/>
      <c r="AF6" s="686"/>
      <c r="AG6" s="686"/>
      <c r="AH6" s="686"/>
      <c r="AI6" s="686"/>
      <c r="AJ6" s="686"/>
      <c r="AK6" s="686"/>
      <c r="AL6" s="628">
        <v>1.7</v>
      </c>
      <c r="AM6" s="629"/>
      <c r="AN6" s="629"/>
      <c r="AO6" s="687"/>
      <c r="AP6" s="620" t="s">
        <v>230</v>
      </c>
      <c r="AQ6" s="621"/>
      <c r="AR6" s="621"/>
      <c r="AS6" s="621"/>
      <c r="AT6" s="621"/>
      <c r="AU6" s="621"/>
      <c r="AV6" s="621"/>
      <c r="AW6" s="621"/>
      <c r="AX6" s="621"/>
      <c r="AY6" s="621"/>
      <c r="AZ6" s="621"/>
      <c r="BA6" s="621"/>
      <c r="BB6" s="621"/>
      <c r="BC6" s="621"/>
      <c r="BD6" s="621"/>
      <c r="BE6" s="621"/>
      <c r="BF6" s="622"/>
      <c r="BG6" s="623">
        <v>309791</v>
      </c>
      <c r="BH6" s="626"/>
      <c r="BI6" s="626"/>
      <c r="BJ6" s="626"/>
      <c r="BK6" s="626"/>
      <c r="BL6" s="626"/>
      <c r="BM6" s="626"/>
      <c r="BN6" s="627"/>
      <c r="BO6" s="685">
        <v>97.2</v>
      </c>
      <c r="BP6" s="685"/>
      <c r="BQ6" s="685"/>
      <c r="BR6" s="685"/>
      <c r="BS6" s="686" t="s">
        <v>231</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67274</v>
      </c>
      <c r="CS6" s="626"/>
      <c r="CT6" s="626"/>
      <c r="CU6" s="626"/>
      <c r="CV6" s="626"/>
      <c r="CW6" s="626"/>
      <c r="CX6" s="626"/>
      <c r="CY6" s="627"/>
      <c r="CZ6" s="736">
        <v>1.8</v>
      </c>
      <c r="DA6" s="705"/>
      <c r="DB6" s="705"/>
      <c r="DC6" s="739"/>
      <c r="DD6" s="631" t="s">
        <v>129</v>
      </c>
      <c r="DE6" s="626"/>
      <c r="DF6" s="626"/>
      <c r="DG6" s="626"/>
      <c r="DH6" s="626"/>
      <c r="DI6" s="626"/>
      <c r="DJ6" s="626"/>
      <c r="DK6" s="626"/>
      <c r="DL6" s="626"/>
      <c r="DM6" s="626"/>
      <c r="DN6" s="626"/>
      <c r="DO6" s="626"/>
      <c r="DP6" s="627"/>
      <c r="DQ6" s="631">
        <v>67274</v>
      </c>
      <c r="DR6" s="626"/>
      <c r="DS6" s="626"/>
      <c r="DT6" s="626"/>
      <c r="DU6" s="626"/>
      <c r="DV6" s="626"/>
      <c r="DW6" s="626"/>
      <c r="DX6" s="626"/>
      <c r="DY6" s="626"/>
      <c r="DZ6" s="626"/>
      <c r="EA6" s="626"/>
      <c r="EB6" s="626"/>
      <c r="EC6" s="666"/>
    </row>
    <row r="7" spans="2:143" ht="11.25" customHeight="1">
      <c r="B7" s="620" t="s">
        <v>233</v>
      </c>
      <c r="C7" s="621"/>
      <c r="D7" s="621"/>
      <c r="E7" s="621"/>
      <c r="F7" s="621"/>
      <c r="G7" s="621"/>
      <c r="H7" s="621"/>
      <c r="I7" s="621"/>
      <c r="J7" s="621"/>
      <c r="K7" s="621"/>
      <c r="L7" s="621"/>
      <c r="M7" s="621"/>
      <c r="N7" s="621"/>
      <c r="O7" s="621"/>
      <c r="P7" s="621"/>
      <c r="Q7" s="622"/>
      <c r="R7" s="623">
        <v>491</v>
      </c>
      <c r="S7" s="626"/>
      <c r="T7" s="626"/>
      <c r="U7" s="626"/>
      <c r="V7" s="626"/>
      <c r="W7" s="626"/>
      <c r="X7" s="626"/>
      <c r="Y7" s="627"/>
      <c r="Z7" s="685">
        <v>0</v>
      </c>
      <c r="AA7" s="685"/>
      <c r="AB7" s="685"/>
      <c r="AC7" s="685"/>
      <c r="AD7" s="686">
        <v>491</v>
      </c>
      <c r="AE7" s="686"/>
      <c r="AF7" s="686"/>
      <c r="AG7" s="686"/>
      <c r="AH7" s="686"/>
      <c r="AI7" s="686"/>
      <c r="AJ7" s="686"/>
      <c r="AK7" s="686"/>
      <c r="AL7" s="628">
        <v>0</v>
      </c>
      <c r="AM7" s="629"/>
      <c r="AN7" s="629"/>
      <c r="AO7" s="687"/>
      <c r="AP7" s="620" t="s">
        <v>234</v>
      </c>
      <c r="AQ7" s="621"/>
      <c r="AR7" s="621"/>
      <c r="AS7" s="621"/>
      <c r="AT7" s="621"/>
      <c r="AU7" s="621"/>
      <c r="AV7" s="621"/>
      <c r="AW7" s="621"/>
      <c r="AX7" s="621"/>
      <c r="AY7" s="621"/>
      <c r="AZ7" s="621"/>
      <c r="BA7" s="621"/>
      <c r="BB7" s="621"/>
      <c r="BC7" s="621"/>
      <c r="BD7" s="621"/>
      <c r="BE7" s="621"/>
      <c r="BF7" s="622"/>
      <c r="BG7" s="623">
        <v>117394</v>
      </c>
      <c r="BH7" s="626"/>
      <c r="BI7" s="626"/>
      <c r="BJ7" s="626"/>
      <c r="BK7" s="626"/>
      <c r="BL7" s="626"/>
      <c r="BM7" s="626"/>
      <c r="BN7" s="627"/>
      <c r="BO7" s="685">
        <v>36.799999999999997</v>
      </c>
      <c r="BP7" s="685"/>
      <c r="BQ7" s="685"/>
      <c r="BR7" s="685"/>
      <c r="BS7" s="686" t="s">
        <v>231</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667234</v>
      </c>
      <c r="CS7" s="626"/>
      <c r="CT7" s="626"/>
      <c r="CU7" s="626"/>
      <c r="CV7" s="626"/>
      <c r="CW7" s="626"/>
      <c r="CX7" s="626"/>
      <c r="CY7" s="627"/>
      <c r="CZ7" s="685">
        <v>17.5</v>
      </c>
      <c r="DA7" s="685"/>
      <c r="DB7" s="685"/>
      <c r="DC7" s="685"/>
      <c r="DD7" s="631">
        <v>17970</v>
      </c>
      <c r="DE7" s="626"/>
      <c r="DF7" s="626"/>
      <c r="DG7" s="626"/>
      <c r="DH7" s="626"/>
      <c r="DI7" s="626"/>
      <c r="DJ7" s="626"/>
      <c r="DK7" s="626"/>
      <c r="DL7" s="626"/>
      <c r="DM7" s="626"/>
      <c r="DN7" s="626"/>
      <c r="DO7" s="626"/>
      <c r="DP7" s="627"/>
      <c r="DQ7" s="631">
        <v>512714</v>
      </c>
      <c r="DR7" s="626"/>
      <c r="DS7" s="626"/>
      <c r="DT7" s="626"/>
      <c r="DU7" s="626"/>
      <c r="DV7" s="626"/>
      <c r="DW7" s="626"/>
      <c r="DX7" s="626"/>
      <c r="DY7" s="626"/>
      <c r="DZ7" s="626"/>
      <c r="EA7" s="626"/>
      <c r="EB7" s="626"/>
      <c r="EC7" s="666"/>
    </row>
    <row r="8" spans="2:143" ht="11.25" customHeight="1">
      <c r="B8" s="620" t="s">
        <v>236</v>
      </c>
      <c r="C8" s="621"/>
      <c r="D8" s="621"/>
      <c r="E8" s="621"/>
      <c r="F8" s="621"/>
      <c r="G8" s="621"/>
      <c r="H8" s="621"/>
      <c r="I8" s="621"/>
      <c r="J8" s="621"/>
      <c r="K8" s="621"/>
      <c r="L8" s="621"/>
      <c r="M8" s="621"/>
      <c r="N8" s="621"/>
      <c r="O8" s="621"/>
      <c r="P8" s="621"/>
      <c r="Q8" s="622"/>
      <c r="R8" s="623">
        <v>593</v>
      </c>
      <c r="S8" s="626"/>
      <c r="T8" s="626"/>
      <c r="U8" s="626"/>
      <c r="V8" s="626"/>
      <c r="W8" s="626"/>
      <c r="X8" s="626"/>
      <c r="Y8" s="627"/>
      <c r="Z8" s="685">
        <v>0</v>
      </c>
      <c r="AA8" s="685"/>
      <c r="AB8" s="685"/>
      <c r="AC8" s="685"/>
      <c r="AD8" s="686">
        <v>593</v>
      </c>
      <c r="AE8" s="686"/>
      <c r="AF8" s="686"/>
      <c r="AG8" s="686"/>
      <c r="AH8" s="686"/>
      <c r="AI8" s="686"/>
      <c r="AJ8" s="686"/>
      <c r="AK8" s="686"/>
      <c r="AL8" s="628">
        <v>0</v>
      </c>
      <c r="AM8" s="629"/>
      <c r="AN8" s="629"/>
      <c r="AO8" s="687"/>
      <c r="AP8" s="620" t="s">
        <v>237</v>
      </c>
      <c r="AQ8" s="621"/>
      <c r="AR8" s="621"/>
      <c r="AS8" s="621"/>
      <c r="AT8" s="621"/>
      <c r="AU8" s="621"/>
      <c r="AV8" s="621"/>
      <c r="AW8" s="621"/>
      <c r="AX8" s="621"/>
      <c r="AY8" s="621"/>
      <c r="AZ8" s="621"/>
      <c r="BA8" s="621"/>
      <c r="BB8" s="621"/>
      <c r="BC8" s="621"/>
      <c r="BD8" s="621"/>
      <c r="BE8" s="621"/>
      <c r="BF8" s="622"/>
      <c r="BG8" s="623">
        <v>5642</v>
      </c>
      <c r="BH8" s="626"/>
      <c r="BI8" s="626"/>
      <c r="BJ8" s="626"/>
      <c r="BK8" s="626"/>
      <c r="BL8" s="626"/>
      <c r="BM8" s="626"/>
      <c r="BN8" s="627"/>
      <c r="BO8" s="685">
        <v>1.8</v>
      </c>
      <c r="BP8" s="685"/>
      <c r="BQ8" s="685"/>
      <c r="BR8" s="685"/>
      <c r="BS8" s="631" t="s">
        <v>231</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529040</v>
      </c>
      <c r="CS8" s="626"/>
      <c r="CT8" s="626"/>
      <c r="CU8" s="626"/>
      <c r="CV8" s="626"/>
      <c r="CW8" s="626"/>
      <c r="CX8" s="626"/>
      <c r="CY8" s="627"/>
      <c r="CZ8" s="685">
        <v>13.9</v>
      </c>
      <c r="DA8" s="685"/>
      <c r="DB8" s="685"/>
      <c r="DC8" s="685"/>
      <c r="DD8" s="631">
        <v>3764</v>
      </c>
      <c r="DE8" s="626"/>
      <c r="DF8" s="626"/>
      <c r="DG8" s="626"/>
      <c r="DH8" s="626"/>
      <c r="DI8" s="626"/>
      <c r="DJ8" s="626"/>
      <c r="DK8" s="626"/>
      <c r="DL8" s="626"/>
      <c r="DM8" s="626"/>
      <c r="DN8" s="626"/>
      <c r="DO8" s="626"/>
      <c r="DP8" s="627"/>
      <c r="DQ8" s="631">
        <v>332587</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531</v>
      </c>
      <c r="S9" s="626"/>
      <c r="T9" s="626"/>
      <c r="U9" s="626"/>
      <c r="V9" s="626"/>
      <c r="W9" s="626"/>
      <c r="X9" s="626"/>
      <c r="Y9" s="627"/>
      <c r="Z9" s="685">
        <v>0</v>
      </c>
      <c r="AA9" s="685"/>
      <c r="AB9" s="685"/>
      <c r="AC9" s="685"/>
      <c r="AD9" s="686">
        <v>531</v>
      </c>
      <c r="AE9" s="686"/>
      <c r="AF9" s="686"/>
      <c r="AG9" s="686"/>
      <c r="AH9" s="686"/>
      <c r="AI9" s="686"/>
      <c r="AJ9" s="686"/>
      <c r="AK9" s="686"/>
      <c r="AL9" s="628">
        <v>0</v>
      </c>
      <c r="AM9" s="629"/>
      <c r="AN9" s="629"/>
      <c r="AO9" s="687"/>
      <c r="AP9" s="620" t="s">
        <v>240</v>
      </c>
      <c r="AQ9" s="621"/>
      <c r="AR9" s="621"/>
      <c r="AS9" s="621"/>
      <c r="AT9" s="621"/>
      <c r="AU9" s="621"/>
      <c r="AV9" s="621"/>
      <c r="AW9" s="621"/>
      <c r="AX9" s="621"/>
      <c r="AY9" s="621"/>
      <c r="AZ9" s="621"/>
      <c r="BA9" s="621"/>
      <c r="BB9" s="621"/>
      <c r="BC9" s="621"/>
      <c r="BD9" s="621"/>
      <c r="BE9" s="621"/>
      <c r="BF9" s="622"/>
      <c r="BG9" s="623">
        <v>100525</v>
      </c>
      <c r="BH9" s="626"/>
      <c r="BI9" s="626"/>
      <c r="BJ9" s="626"/>
      <c r="BK9" s="626"/>
      <c r="BL9" s="626"/>
      <c r="BM9" s="626"/>
      <c r="BN9" s="627"/>
      <c r="BO9" s="685">
        <v>31.5</v>
      </c>
      <c r="BP9" s="685"/>
      <c r="BQ9" s="685"/>
      <c r="BR9" s="685"/>
      <c r="BS9" s="631" t="s">
        <v>129</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405493</v>
      </c>
      <c r="CS9" s="626"/>
      <c r="CT9" s="626"/>
      <c r="CU9" s="626"/>
      <c r="CV9" s="626"/>
      <c r="CW9" s="626"/>
      <c r="CX9" s="626"/>
      <c r="CY9" s="627"/>
      <c r="CZ9" s="685">
        <v>10.7</v>
      </c>
      <c r="DA9" s="685"/>
      <c r="DB9" s="685"/>
      <c r="DC9" s="685"/>
      <c r="DD9" s="631">
        <v>17475</v>
      </c>
      <c r="DE9" s="626"/>
      <c r="DF9" s="626"/>
      <c r="DG9" s="626"/>
      <c r="DH9" s="626"/>
      <c r="DI9" s="626"/>
      <c r="DJ9" s="626"/>
      <c r="DK9" s="626"/>
      <c r="DL9" s="626"/>
      <c r="DM9" s="626"/>
      <c r="DN9" s="626"/>
      <c r="DO9" s="626"/>
      <c r="DP9" s="627"/>
      <c r="DQ9" s="631">
        <v>221746</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231</v>
      </c>
      <c r="S10" s="626"/>
      <c r="T10" s="626"/>
      <c r="U10" s="626"/>
      <c r="V10" s="626"/>
      <c r="W10" s="626"/>
      <c r="X10" s="626"/>
      <c r="Y10" s="627"/>
      <c r="Z10" s="685" t="s">
        <v>231</v>
      </c>
      <c r="AA10" s="685"/>
      <c r="AB10" s="685"/>
      <c r="AC10" s="685"/>
      <c r="AD10" s="686" t="s">
        <v>231</v>
      </c>
      <c r="AE10" s="686"/>
      <c r="AF10" s="686"/>
      <c r="AG10" s="686"/>
      <c r="AH10" s="686"/>
      <c r="AI10" s="686"/>
      <c r="AJ10" s="686"/>
      <c r="AK10" s="686"/>
      <c r="AL10" s="628" t="s">
        <v>231</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6779</v>
      </c>
      <c r="BH10" s="626"/>
      <c r="BI10" s="626"/>
      <c r="BJ10" s="626"/>
      <c r="BK10" s="626"/>
      <c r="BL10" s="626"/>
      <c r="BM10" s="626"/>
      <c r="BN10" s="627"/>
      <c r="BO10" s="685">
        <v>2.1</v>
      </c>
      <c r="BP10" s="685"/>
      <c r="BQ10" s="685"/>
      <c r="BR10" s="685"/>
      <c r="BS10" s="631" t="s">
        <v>129</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6238</v>
      </c>
      <c r="CS10" s="626"/>
      <c r="CT10" s="626"/>
      <c r="CU10" s="626"/>
      <c r="CV10" s="626"/>
      <c r="CW10" s="626"/>
      <c r="CX10" s="626"/>
      <c r="CY10" s="627"/>
      <c r="CZ10" s="685">
        <v>0.2</v>
      </c>
      <c r="DA10" s="685"/>
      <c r="DB10" s="685"/>
      <c r="DC10" s="685"/>
      <c r="DD10" s="631" t="s">
        <v>129</v>
      </c>
      <c r="DE10" s="626"/>
      <c r="DF10" s="626"/>
      <c r="DG10" s="626"/>
      <c r="DH10" s="626"/>
      <c r="DI10" s="626"/>
      <c r="DJ10" s="626"/>
      <c r="DK10" s="626"/>
      <c r="DL10" s="626"/>
      <c r="DM10" s="626"/>
      <c r="DN10" s="626"/>
      <c r="DO10" s="626"/>
      <c r="DP10" s="627"/>
      <c r="DQ10" s="631">
        <v>1238</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231</v>
      </c>
      <c r="S11" s="626"/>
      <c r="T11" s="626"/>
      <c r="U11" s="626"/>
      <c r="V11" s="626"/>
      <c r="W11" s="626"/>
      <c r="X11" s="626"/>
      <c r="Y11" s="627"/>
      <c r="Z11" s="685" t="s">
        <v>129</v>
      </c>
      <c r="AA11" s="685"/>
      <c r="AB11" s="685"/>
      <c r="AC11" s="685"/>
      <c r="AD11" s="686" t="s">
        <v>129</v>
      </c>
      <c r="AE11" s="686"/>
      <c r="AF11" s="686"/>
      <c r="AG11" s="686"/>
      <c r="AH11" s="686"/>
      <c r="AI11" s="686"/>
      <c r="AJ11" s="686"/>
      <c r="AK11" s="686"/>
      <c r="AL11" s="628" t="s">
        <v>129</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4448</v>
      </c>
      <c r="BH11" s="626"/>
      <c r="BI11" s="626"/>
      <c r="BJ11" s="626"/>
      <c r="BK11" s="626"/>
      <c r="BL11" s="626"/>
      <c r="BM11" s="626"/>
      <c r="BN11" s="627"/>
      <c r="BO11" s="685">
        <v>1.4</v>
      </c>
      <c r="BP11" s="685"/>
      <c r="BQ11" s="685"/>
      <c r="BR11" s="685"/>
      <c r="BS11" s="631" t="s">
        <v>129</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279767</v>
      </c>
      <c r="CS11" s="626"/>
      <c r="CT11" s="626"/>
      <c r="CU11" s="626"/>
      <c r="CV11" s="626"/>
      <c r="CW11" s="626"/>
      <c r="CX11" s="626"/>
      <c r="CY11" s="627"/>
      <c r="CZ11" s="685">
        <v>7.4</v>
      </c>
      <c r="DA11" s="685"/>
      <c r="DB11" s="685"/>
      <c r="DC11" s="685"/>
      <c r="DD11" s="631">
        <v>74217</v>
      </c>
      <c r="DE11" s="626"/>
      <c r="DF11" s="626"/>
      <c r="DG11" s="626"/>
      <c r="DH11" s="626"/>
      <c r="DI11" s="626"/>
      <c r="DJ11" s="626"/>
      <c r="DK11" s="626"/>
      <c r="DL11" s="626"/>
      <c r="DM11" s="626"/>
      <c r="DN11" s="626"/>
      <c r="DO11" s="626"/>
      <c r="DP11" s="627"/>
      <c r="DQ11" s="631">
        <v>122179</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59272</v>
      </c>
      <c r="S12" s="626"/>
      <c r="T12" s="626"/>
      <c r="U12" s="626"/>
      <c r="V12" s="626"/>
      <c r="W12" s="626"/>
      <c r="X12" s="626"/>
      <c r="Y12" s="627"/>
      <c r="Z12" s="685">
        <v>1.5</v>
      </c>
      <c r="AA12" s="685"/>
      <c r="AB12" s="685"/>
      <c r="AC12" s="685"/>
      <c r="AD12" s="686">
        <v>59272</v>
      </c>
      <c r="AE12" s="686"/>
      <c r="AF12" s="686"/>
      <c r="AG12" s="686"/>
      <c r="AH12" s="686"/>
      <c r="AI12" s="686"/>
      <c r="AJ12" s="686"/>
      <c r="AK12" s="686"/>
      <c r="AL12" s="628">
        <v>2.8</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169239</v>
      </c>
      <c r="BH12" s="626"/>
      <c r="BI12" s="626"/>
      <c r="BJ12" s="626"/>
      <c r="BK12" s="626"/>
      <c r="BL12" s="626"/>
      <c r="BM12" s="626"/>
      <c r="BN12" s="627"/>
      <c r="BO12" s="685">
        <v>53.1</v>
      </c>
      <c r="BP12" s="685"/>
      <c r="BQ12" s="685"/>
      <c r="BR12" s="685"/>
      <c r="BS12" s="631" t="s">
        <v>129</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109139</v>
      </c>
      <c r="CS12" s="626"/>
      <c r="CT12" s="626"/>
      <c r="CU12" s="626"/>
      <c r="CV12" s="626"/>
      <c r="CW12" s="626"/>
      <c r="CX12" s="626"/>
      <c r="CY12" s="627"/>
      <c r="CZ12" s="685">
        <v>2.9</v>
      </c>
      <c r="DA12" s="685"/>
      <c r="DB12" s="685"/>
      <c r="DC12" s="685"/>
      <c r="DD12" s="631">
        <v>7416</v>
      </c>
      <c r="DE12" s="626"/>
      <c r="DF12" s="626"/>
      <c r="DG12" s="626"/>
      <c r="DH12" s="626"/>
      <c r="DI12" s="626"/>
      <c r="DJ12" s="626"/>
      <c r="DK12" s="626"/>
      <c r="DL12" s="626"/>
      <c r="DM12" s="626"/>
      <c r="DN12" s="626"/>
      <c r="DO12" s="626"/>
      <c r="DP12" s="627"/>
      <c r="DQ12" s="631">
        <v>36071</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t="s">
        <v>231</v>
      </c>
      <c r="S13" s="626"/>
      <c r="T13" s="626"/>
      <c r="U13" s="626"/>
      <c r="V13" s="626"/>
      <c r="W13" s="626"/>
      <c r="X13" s="626"/>
      <c r="Y13" s="627"/>
      <c r="Z13" s="685" t="s">
        <v>129</v>
      </c>
      <c r="AA13" s="685"/>
      <c r="AB13" s="685"/>
      <c r="AC13" s="685"/>
      <c r="AD13" s="686" t="s">
        <v>129</v>
      </c>
      <c r="AE13" s="686"/>
      <c r="AF13" s="686"/>
      <c r="AG13" s="686"/>
      <c r="AH13" s="686"/>
      <c r="AI13" s="686"/>
      <c r="AJ13" s="686"/>
      <c r="AK13" s="686"/>
      <c r="AL13" s="628" t="s">
        <v>129</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155250</v>
      </c>
      <c r="BH13" s="626"/>
      <c r="BI13" s="626"/>
      <c r="BJ13" s="626"/>
      <c r="BK13" s="626"/>
      <c r="BL13" s="626"/>
      <c r="BM13" s="626"/>
      <c r="BN13" s="627"/>
      <c r="BO13" s="685">
        <v>48.7</v>
      </c>
      <c r="BP13" s="685"/>
      <c r="BQ13" s="685"/>
      <c r="BR13" s="685"/>
      <c r="BS13" s="631" t="s">
        <v>129</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648572</v>
      </c>
      <c r="CS13" s="626"/>
      <c r="CT13" s="626"/>
      <c r="CU13" s="626"/>
      <c r="CV13" s="626"/>
      <c r="CW13" s="626"/>
      <c r="CX13" s="626"/>
      <c r="CY13" s="627"/>
      <c r="CZ13" s="685">
        <v>17.100000000000001</v>
      </c>
      <c r="DA13" s="685"/>
      <c r="DB13" s="685"/>
      <c r="DC13" s="685"/>
      <c r="DD13" s="631">
        <v>268021</v>
      </c>
      <c r="DE13" s="626"/>
      <c r="DF13" s="626"/>
      <c r="DG13" s="626"/>
      <c r="DH13" s="626"/>
      <c r="DI13" s="626"/>
      <c r="DJ13" s="626"/>
      <c r="DK13" s="626"/>
      <c r="DL13" s="626"/>
      <c r="DM13" s="626"/>
      <c r="DN13" s="626"/>
      <c r="DO13" s="626"/>
      <c r="DP13" s="627"/>
      <c r="DQ13" s="631">
        <v>405031</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231</v>
      </c>
      <c r="AA14" s="685"/>
      <c r="AB14" s="685"/>
      <c r="AC14" s="685"/>
      <c r="AD14" s="686" t="s">
        <v>129</v>
      </c>
      <c r="AE14" s="686"/>
      <c r="AF14" s="686"/>
      <c r="AG14" s="686"/>
      <c r="AH14" s="686"/>
      <c r="AI14" s="686"/>
      <c r="AJ14" s="686"/>
      <c r="AK14" s="686"/>
      <c r="AL14" s="628" t="s">
        <v>129</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13409</v>
      </c>
      <c r="BH14" s="626"/>
      <c r="BI14" s="626"/>
      <c r="BJ14" s="626"/>
      <c r="BK14" s="626"/>
      <c r="BL14" s="626"/>
      <c r="BM14" s="626"/>
      <c r="BN14" s="627"/>
      <c r="BO14" s="685">
        <v>4.2</v>
      </c>
      <c r="BP14" s="685"/>
      <c r="BQ14" s="685"/>
      <c r="BR14" s="685"/>
      <c r="BS14" s="631" t="s">
        <v>231</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171863</v>
      </c>
      <c r="CS14" s="626"/>
      <c r="CT14" s="626"/>
      <c r="CU14" s="626"/>
      <c r="CV14" s="626"/>
      <c r="CW14" s="626"/>
      <c r="CX14" s="626"/>
      <c r="CY14" s="627"/>
      <c r="CZ14" s="685">
        <v>4.5</v>
      </c>
      <c r="DA14" s="685"/>
      <c r="DB14" s="685"/>
      <c r="DC14" s="685"/>
      <c r="DD14" s="631">
        <v>79765</v>
      </c>
      <c r="DE14" s="626"/>
      <c r="DF14" s="626"/>
      <c r="DG14" s="626"/>
      <c r="DH14" s="626"/>
      <c r="DI14" s="626"/>
      <c r="DJ14" s="626"/>
      <c r="DK14" s="626"/>
      <c r="DL14" s="626"/>
      <c r="DM14" s="626"/>
      <c r="DN14" s="626"/>
      <c r="DO14" s="626"/>
      <c r="DP14" s="627"/>
      <c r="DQ14" s="631">
        <v>97655</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9762</v>
      </c>
      <c r="S15" s="626"/>
      <c r="T15" s="626"/>
      <c r="U15" s="626"/>
      <c r="V15" s="626"/>
      <c r="W15" s="626"/>
      <c r="X15" s="626"/>
      <c r="Y15" s="627"/>
      <c r="Z15" s="685">
        <v>0.2</v>
      </c>
      <c r="AA15" s="685"/>
      <c r="AB15" s="685"/>
      <c r="AC15" s="685"/>
      <c r="AD15" s="686">
        <v>9762</v>
      </c>
      <c r="AE15" s="686"/>
      <c r="AF15" s="686"/>
      <c r="AG15" s="686"/>
      <c r="AH15" s="686"/>
      <c r="AI15" s="686"/>
      <c r="AJ15" s="686"/>
      <c r="AK15" s="686"/>
      <c r="AL15" s="628">
        <v>0.5</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9749</v>
      </c>
      <c r="BH15" s="626"/>
      <c r="BI15" s="626"/>
      <c r="BJ15" s="626"/>
      <c r="BK15" s="626"/>
      <c r="BL15" s="626"/>
      <c r="BM15" s="626"/>
      <c r="BN15" s="627"/>
      <c r="BO15" s="685">
        <v>3.1</v>
      </c>
      <c r="BP15" s="685"/>
      <c r="BQ15" s="685"/>
      <c r="BR15" s="685"/>
      <c r="BS15" s="631" t="s">
        <v>173</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346690</v>
      </c>
      <c r="CS15" s="626"/>
      <c r="CT15" s="626"/>
      <c r="CU15" s="626"/>
      <c r="CV15" s="626"/>
      <c r="CW15" s="626"/>
      <c r="CX15" s="626"/>
      <c r="CY15" s="627"/>
      <c r="CZ15" s="685">
        <v>9.1</v>
      </c>
      <c r="DA15" s="685"/>
      <c r="DB15" s="685"/>
      <c r="DC15" s="685"/>
      <c r="DD15" s="631">
        <v>57642</v>
      </c>
      <c r="DE15" s="626"/>
      <c r="DF15" s="626"/>
      <c r="DG15" s="626"/>
      <c r="DH15" s="626"/>
      <c r="DI15" s="626"/>
      <c r="DJ15" s="626"/>
      <c r="DK15" s="626"/>
      <c r="DL15" s="626"/>
      <c r="DM15" s="626"/>
      <c r="DN15" s="626"/>
      <c r="DO15" s="626"/>
      <c r="DP15" s="627"/>
      <c r="DQ15" s="631">
        <v>257556</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231</v>
      </c>
      <c r="S16" s="626"/>
      <c r="T16" s="626"/>
      <c r="U16" s="626"/>
      <c r="V16" s="626"/>
      <c r="W16" s="626"/>
      <c r="X16" s="626"/>
      <c r="Y16" s="627"/>
      <c r="Z16" s="685" t="s">
        <v>231</v>
      </c>
      <c r="AA16" s="685"/>
      <c r="AB16" s="685"/>
      <c r="AC16" s="685"/>
      <c r="AD16" s="686" t="s">
        <v>129</v>
      </c>
      <c r="AE16" s="686"/>
      <c r="AF16" s="686"/>
      <c r="AG16" s="686"/>
      <c r="AH16" s="686"/>
      <c r="AI16" s="686"/>
      <c r="AJ16" s="686"/>
      <c r="AK16" s="686"/>
      <c r="AL16" s="628" t="s">
        <v>129</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231</v>
      </c>
      <c r="BH16" s="626"/>
      <c r="BI16" s="626"/>
      <c r="BJ16" s="626"/>
      <c r="BK16" s="626"/>
      <c r="BL16" s="626"/>
      <c r="BM16" s="626"/>
      <c r="BN16" s="627"/>
      <c r="BO16" s="685" t="s">
        <v>231</v>
      </c>
      <c r="BP16" s="685"/>
      <c r="BQ16" s="685"/>
      <c r="BR16" s="685"/>
      <c r="BS16" s="631" t="s">
        <v>231</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153930</v>
      </c>
      <c r="CS16" s="626"/>
      <c r="CT16" s="626"/>
      <c r="CU16" s="626"/>
      <c r="CV16" s="626"/>
      <c r="CW16" s="626"/>
      <c r="CX16" s="626"/>
      <c r="CY16" s="627"/>
      <c r="CZ16" s="685">
        <v>4</v>
      </c>
      <c r="DA16" s="685"/>
      <c r="DB16" s="685"/>
      <c r="DC16" s="685"/>
      <c r="DD16" s="631" t="s">
        <v>231</v>
      </c>
      <c r="DE16" s="626"/>
      <c r="DF16" s="626"/>
      <c r="DG16" s="626"/>
      <c r="DH16" s="626"/>
      <c r="DI16" s="626"/>
      <c r="DJ16" s="626"/>
      <c r="DK16" s="626"/>
      <c r="DL16" s="626"/>
      <c r="DM16" s="626"/>
      <c r="DN16" s="626"/>
      <c r="DO16" s="626"/>
      <c r="DP16" s="627"/>
      <c r="DQ16" s="631">
        <v>116398</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976</v>
      </c>
      <c r="S17" s="626"/>
      <c r="T17" s="626"/>
      <c r="U17" s="626"/>
      <c r="V17" s="626"/>
      <c r="W17" s="626"/>
      <c r="X17" s="626"/>
      <c r="Y17" s="627"/>
      <c r="Z17" s="685">
        <v>0</v>
      </c>
      <c r="AA17" s="685"/>
      <c r="AB17" s="685"/>
      <c r="AC17" s="685"/>
      <c r="AD17" s="686">
        <v>976</v>
      </c>
      <c r="AE17" s="686"/>
      <c r="AF17" s="686"/>
      <c r="AG17" s="686"/>
      <c r="AH17" s="686"/>
      <c r="AI17" s="686"/>
      <c r="AJ17" s="686"/>
      <c r="AK17" s="686"/>
      <c r="AL17" s="628">
        <v>0</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231</v>
      </c>
      <c r="BH17" s="626"/>
      <c r="BI17" s="626"/>
      <c r="BJ17" s="626"/>
      <c r="BK17" s="626"/>
      <c r="BL17" s="626"/>
      <c r="BM17" s="626"/>
      <c r="BN17" s="627"/>
      <c r="BO17" s="685" t="s">
        <v>129</v>
      </c>
      <c r="BP17" s="685"/>
      <c r="BQ17" s="685"/>
      <c r="BR17" s="685"/>
      <c r="BS17" s="631" t="s">
        <v>231</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417004</v>
      </c>
      <c r="CS17" s="626"/>
      <c r="CT17" s="626"/>
      <c r="CU17" s="626"/>
      <c r="CV17" s="626"/>
      <c r="CW17" s="626"/>
      <c r="CX17" s="626"/>
      <c r="CY17" s="627"/>
      <c r="CZ17" s="685">
        <v>11</v>
      </c>
      <c r="DA17" s="685"/>
      <c r="DB17" s="685"/>
      <c r="DC17" s="685"/>
      <c r="DD17" s="631" t="s">
        <v>231</v>
      </c>
      <c r="DE17" s="626"/>
      <c r="DF17" s="626"/>
      <c r="DG17" s="626"/>
      <c r="DH17" s="626"/>
      <c r="DI17" s="626"/>
      <c r="DJ17" s="626"/>
      <c r="DK17" s="626"/>
      <c r="DL17" s="626"/>
      <c r="DM17" s="626"/>
      <c r="DN17" s="626"/>
      <c r="DO17" s="626"/>
      <c r="DP17" s="627"/>
      <c r="DQ17" s="631">
        <v>415804</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2014266</v>
      </c>
      <c r="S18" s="626"/>
      <c r="T18" s="626"/>
      <c r="U18" s="626"/>
      <c r="V18" s="626"/>
      <c r="W18" s="626"/>
      <c r="X18" s="626"/>
      <c r="Y18" s="627"/>
      <c r="Z18" s="685">
        <v>51.1</v>
      </c>
      <c r="AA18" s="685"/>
      <c r="AB18" s="685"/>
      <c r="AC18" s="685"/>
      <c r="AD18" s="686">
        <v>1668319</v>
      </c>
      <c r="AE18" s="686"/>
      <c r="AF18" s="686"/>
      <c r="AG18" s="686"/>
      <c r="AH18" s="686"/>
      <c r="AI18" s="686"/>
      <c r="AJ18" s="686"/>
      <c r="AK18" s="686"/>
      <c r="AL18" s="628">
        <v>79.599999999999994</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129</v>
      </c>
      <c r="BP18" s="685"/>
      <c r="BQ18" s="685"/>
      <c r="BR18" s="685"/>
      <c r="BS18" s="631" t="s">
        <v>129</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173</v>
      </c>
      <c r="CS18" s="626"/>
      <c r="CT18" s="626"/>
      <c r="CU18" s="626"/>
      <c r="CV18" s="626"/>
      <c r="CW18" s="626"/>
      <c r="CX18" s="626"/>
      <c r="CY18" s="627"/>
      <c r="CZ18" s="685" t="s">
        <v>129</v>
      </c>
      <c r="DA18" s="685"/>
      <c r="DB18" s="685"/>
      <c r="DC18" s="685"/>
      <c r="DD18" s="631" t="s">
        <v>231</v>
      </c>
      <c r="DE18" s="626"/>
      <c r="DF18" s="626"/>
      <c r="DG18" s="626"/>
      <c r="DH18" s="626"/>
      <c r="DI18" s="626"/>
      <c r="DJ18" s="626"/>
      <c r="DK18" s="626"/>
      <c r="DL18" s="626"/>
      <c r="DM18" s="626"/>
      <c r="DN18" s="626"/>
      <c r="DO18" s="626"/>
      <c r="DP18" s="627"/>
      <c r="DQ18" s="631" t="s">
        <v>173</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1668319</v>
      </c>
      <c r="S19" s="626"/>
      <c r="T19" s="626"/>
      <c r="U19" s="626"/>
      <c r="V19" s="626"/>
      <c r="W19" s="626"/>
      <c r="X19" s="626"/>
      <c r="Y19" s="627"/>
      <c r="Z19" s="685">
        <v>42.3</v>
      </c>
      <c r="AA19" s="685"/>
      <c r="AB19" s="685"/>
      <c r="AC19" s="685"/>
      <c r="AD19" s="686">
        <v>1668319</v>
      </c>
      <c r="AE19" s="686"/>
      <c r="AF19" s="686"/>
      <c r="AG19" s="686"/>
      <c r="AH19" s="686"/>
      <c r="AI19" s="686"/>
      <c r="AJ19" s="686"/>
      <c r="AK19" s="686"/>
      <c r="AL19" s="628">
        <v>79.599999999999994</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9041</v>
      </c>
      <c r="BH19" s="626"/>
      <c r="BI19" s="626"/>
      <c r="BJ19" s="626"/>
      <c r="BK19" s="626"/>
      <c r="BL19" s="626"/>
      <c r="BM19" s="626"/>
      <c r="BN19" s="627"/>
      <c r="BO19" s="685">
        <v>2.8</v>
      </c>
      <c r="BP19" s="685"/>
      <c r="BQ19" s="685"/>
      <c r="BR19" s="685"/>
      <c r="BS19" s="631" t="s">
        <v>129</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231</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345947</v>
      </c>
      <c r="S20" s="626"/>
      <c r="T20" s="626"/>
      <c r="U20" s="626"/>
      <c r="V20" s="626"/>
      <c r="W20" s="626"/>
      <c r="X20" s="626"/>
      <c r="Y20" s="627"/>
      <c r="Z20" s="685">
        <v>8.8000000000000007</v>
      </c>
      <c r="AA20" s="685"/>
      <c r="AB20" s="685"/>
      <c r="AC20" s="685"/>
      <c r="AD20" s="686" t="s">
        <v>231</v>
      </c>
      <c r="AE20" s="686"/>
      <c r="AF20" s="686"/>
      <c r="AG20" s="686"/>
      <c r="AH20" s="686"/>
      <c r="AI20" s="686"/>
      <c r="AJ20" s="686"/>
      <c r="AK20" s="686"/>
      <c r="AL20" s="628" t="s">
        <v>231</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9041</v>
      </c>
      <c r="BH20" s="626"/>
      <c r="BI20" s="626"/>
      <c r="BJ20" s="626"/>
      <c r="BK20" s="626"/>
      <c r="BL20" s="626"/>
      <c r="BM20" s="626"/>
      <c r="BN20" s="627"/>
      <c r="BO20" s="685">
        <v>2.8</v>
      </c>
      <c r="BP20" s="685"/>
      <c r="BQ20" s="685"/>
      <c r="BR20" s="685"/>
      <c r="BS20" s="631" t="s">
        <v>231</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3802244</v>
      </c>
      <c r="CS20" s="626"/>
      <c r="CT20" s="626"/>
      <c r="CU20" s="626"/>
      <c r="CV20" s="626"/>
      <c r="CW20" s="626"/>
      <c r="CX20" s="626"/>
      <c r="CY20" s="627"/>
      <c r="CZ20" s="685">
        <v>100</v>
      </c>
      <c r="DA20" s="685"/>
      <c r="DB20" s="685"/>
      <c r="DC20" s="685"/>
      <c r="DD20" s="631">
        <v>526270</v>
      </c>
      <c r="DE20" s="626"/>
      <c r="DF20" s="626"/>
      <c r="DG20" s="626"/>
      <c r="DH20" s="626"/>
      <c r="DI20" s="626"/>
      <c r="DJ20" s="626"/>
      <c r="DK20" s="626"/>
      <c r="DL20" s="626"/>
      <c r="DM20" s="626"/>
      <c r="DN20" s="626"/>
      <c r="DO20" s="626"/>
      <c r="DP20" s="627"/>
      <c r="DQ20" s="631">
        <v>2586253</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t="s">
        <v>231</v>
      </c>
      <c r="S21" s="626"/>
      <c r="T21" s="626"/>
      <c r="U21" s="626"/>
      <c r="V21" s="626"/>
      <c r="W21" s="626"/>
      <c r="X21" s="626"/>
      <c r="Y21" s="627"/>
      <c r="Z21" s="685" t="s">
        <v>129</v>
      </c>
      <c r="AA21" s="685"/>
      <c r="AB21" s="685"/>
      <c r="AC21" s="685"/>
      <c r="AD21" s="686" t="s">
        <v>129</v>
      </c>
      <c r="AE21" s="686"/>
      <c r="AF21" s="686"/>
      <c r="AG21" s="686"/>
      <c r="AH21" s="686"/>
      <c r="AI21" s="686"/>
      <c r="AJ21" s="686"/>
      <c r="AK21" s="686"/>
      <c r="AL21" s="628" t="s">
        <v>129</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9041</v>
      </c>
      <c r="BH21" s="626"/>
      <c r="BI21" s="626"/>
      <c r="BJ21" s="626"/>
      <c r="BK21" s="626"/>
      <c r="BL21" s="626"/>
      <c r="BM21" s="626"/>
      <c r="BN21" s="627"/>
      <c r="BO21" s="685">
        <v>2.8</v>
      </c>
      <c r="BP21" s="685"/>
      <c r="BQ21" s="685"/>
      <c r="BR21" s="685"/>
      <c r="BS21" s="631" t="s">
        <v>277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278</v>
      </c>
      <c r="C22" s="621"/>
      <c r="D22" s="621"/>
      <c r="E22" s="621"/>
      <c r="F22" s="621"/>
      <c r="G22" s="621"/>
      <c r="H22" s="621"/>
      <c r="I22" s="621"/>
      <c r="J22" s="621"/>
      <c r="K22" s="621"/>
      <c r="L22" s="621"/>
      <c r="M22" s="621"/>
      <c r="N22" s="621"/>
      <c r="O22" s="621"/>
      <c r="P22" s="621"/>
      <c r="Q22" s="622"/>
      <c r="R22" s="623">
        <v>2439465</v>
      </c>
      <c r="S22" s="626"/>
      <c r="T22" s="626"/>
      <c r="U22" s="626"/>
      <c r="V22" s="626"/>
      <c r="W22" s="626"/>
      <c r="X22" s="626"/>
      <c r="Y22" s="627"/>
      <c r="Z22" s="685">
        <v>61.9</v>
      </c>
      <c r="AA22" s="685"/>
      <c r="AB22" s="685"/>
      <c r="AC22" s="685"/>
      <c r="AD22" s="686">
        <v>2093518</v>
      </c>
      <c r="AE22" s="686"/>
      <c r="AF22" s="686"/>
      <c r="AG22" s="686"/>
      <c r="AH22" s="686"/>
      <c r="AI22" s="686"/>
      <c r="AJ22" s="686"/>
      <c r="AK22" s="686"/>
      <c r="AL22" s="628">
        <v>99.9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231</v>
      </c>
      <c r="BH22" s="626"/>
      <c r="BI22" s="626"/>
      <c r="BJ22" s="626"/>
      <c r="BK22" s="626"/>
      <c r="BL22" s="626"/>
      <c r="BM22" s="626"/>
      <c r="BN22" s="627"/>
      <c r="BO22" s="685" t="s">
        <v>231</v>
      </c>
      <c r="BP22" s="685"/>
      <c r="BQ22" s="685"/>
      <c r="BR22" s="685"/>
      <c r="BS22" s="631" t="s">
        <v>173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281</v>
      </c>
      <c r="C23" s="621"/>
      <c r="D23" s="621"/>
      <c r="E23" s="621"/>
      <c r="F23" s="621"/>
      <c r="G23" s="621"/>
      <c r="H23" s="621"/>
      <c r="I23" s="621"/>
      <c r="J23" s="621"/>
      <c r="K23" s="621"/>
      <c r="L23" s="621"/>
      <c r="M23" s="621"/>
      <c r="N23" s="621"/>
      <c r="O23" s="621"/>
      <c r="P23" s="621"/>
      <c r="Q23" s="622"/>
      <c r="R23" s="623">
        <v>546</v>
      </c>
      <c r="S23" s="626"/>
      <c r="T23" s="626"/>
      <c r="U23" s="626"/>
      <c r="V23" s="626"/>
      <c r="W23" s="626"/>
      <c r="X23" s="626"/>
      <c r="Y23" s="627"/>
      <c r="Z23" s="685">
        <v>0</v>
      </c>
      <c r="AA23" s="685"/>
      <c r="AB23" s="685"/>
      <c r="AC23" s="685"/>
      <c r="AD23" s="686">
        <v>546</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231</v>
      </c>
      <c r="BP23" s="685"/>
      <c r="BQ23" s="685"/>
      <c r="BR23" s="685"/>
      <c r="BS23" s="631" t="s">
        <v>231</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c r="B24" s="620" t="s">
        <v>288</v>
      </c>
      <c r="C24" s="621"/>
      <c r="D24" s="621"/>
      <c r="E24" s="621"/>
      <c r="F24" s="621"/>
      <c r="G24" s="621"/>
      <c r="H24" s="621"/>
      <c r="I24" s="621"/>
      <c r="J24" s="621"/>
      <c r="K24" s="621"/>
      <c r="L24" s="621"/>
      <c r="M24" s="621"/>
      <c r="N24" s="621"/>
      <c r="O24" s="621"/>
      <c r="P24" s="621"/>
      <c r="Q24" s="622"/>
      <c r="R24" s="623">
        <v>6792</v>
      </c>
      <c r="S24" s="626"/>
      <c r="T24" s="626"/>
      <c r="U24" s="626"/>
      <c r="V24" s="626"/>
      <c r="W24" s="626"/>
      <c r="X24" s="626"/>
      <c r="Y24" s="627"/>
      <c r="Z24" s="685">
        <v>0.2</v>
      </c>
      <c r="AA24" s="685"/>
      <c r="AB24" s="685"/>
      <c r="AC24" s="685"/>
      <c r="AD24" s="686" t="s">
        <v>231</v>
      </c>
      <c r="AE24" s="686"/>
      <c r="AF24" s="686"/>
      <c r="AG24" s="686"/>
      <c r="AH24" s="686"/>
      <c r="AI24" s="686"/>
      <c r="AJ24" s="686"/>
      <c r="AK24" s="686"/>
      <c r="AL24" s="628" t="s">
        <v>129</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173</v>
      </c>
      <c r="BP24" s="685"/>
      <c r="BQ24" s="685"/>
      <c r="BR24" s="685"/>
      <c r="BS24" s="631" t="s">
        <v>231</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1384675</v>
      </c>
      <c r="CS24" s="689"/>
      <c r="CT24" s="689"/>
      <c r="CU24" s="689"/>
      <c r="CV24" s="689"/>
      <c r="CW24" s="689"/>
      <c r="CX24" s="689"/>
      <c r="CY24" s="735"/>
      <c r="CZ24" s="736">
        <v>36.4</v>
      </c>
      <c r="DA24" s="705"/>
      <c r="DB24" s="705"/>
      <c r="DC24" s="739"/>
      <c r="DD24" s="734">
        <v>1087600</v>
      </c>
      <c r="DE24" s="689"/>
      <c r="DF24" s="689"/>
      <c r="DG24" s="689"/>
      <c r="DH24" s="689"/>
      <c r="DI24" s="689"/>
      <c r="DJ24" s="689"/>
      <c r="DK24" s="735"/>
      <c r="DL24" s="734">
        <v>1083144</v>
      </c>
      <c r="DM24" s="689"/>
      <c r="DN24" s="689"/>
      <c r="DO24" s="689"/>
      <c r="DP24" s="689"/>
      <c r="DQ24" s="689"/>
      <c r="DR24" s="689"/>
      <c r="DS24" s="689"/>
      <c r="DT24" s="689"/>
      <c r="DU24" s="689"/>
      <c r="DV24" s="735"/>
      <c r="DW24" s="736">
        <v>49.8</v>
      </c>
      <c r="DX24" s="705"/>
      <c r="DY24" s="705"/>
      <c r="DZ24" s="705"/>
      <c r="EA24" s="705"/>
      <c r="EB24" s="705"/>
      <c r="EC24" s="737"/>
    </row>
    <row r="25" spans="2:133" ht="11.25" customHeight="1">
      <c r="B25" s="620" t="s">
        <v>291</v>
      </c>
      <c r="C25" s="621"/>
      <c r="D25" s="621"/>
      <c r="E25" s="621"/>
      <c r="F25" s="621"/>
      <c r="G25" s="621"/>
      <c r="H25" s="621"/>
      <c r="I25" s="621"/>
      <c r="J25" s="621"/>
      <c r="K25" s="621"/>
      <c r="L25" s="621"/>
      <c r="M25" s="621"/>
      <c r="N25" s="621"/>
      <c r="O25" s="621"/>
      <c r="P25" s="621"/>
      <c r="Q25" s="622"/>
      <c r="R25" s="623">
        <v>173827</v>
      </c>
      <c r="S25" s="626"/>
      <c r="T25" s="626"/>
      <c r="U25" s="626"/>
      <c r="V25" s="626"/>
      <c r="W25" s="626"/>
      <c r="X25" s="626"/>
      <c r="Y25" s="627"/>
      <c r="Z25" s="685">
        <v>4.4000000000000004</v>
      </c>
      <c r="AA25" s="685"/>
      <c r="AB25" s="685"/>
      <c r="AC25" s="685"/>
      <c r="AD25" s="686">
        <v>463</v>
      </c>
      <c r="AE25" s="686"/>
      <c r="AF25" s="686"/>
      <c r="AG25" s="686"/>
      <c r="AH25" s="686"/>
      <c r="AI25" s="686"/>
      <c r="AJ25" s="686"/>
      <c r="AK25" s="686"/>
      <c r="AL25" s="628">
        <v>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173</v>
      </c>
      <c r="BH25" s="626"/>
      <c r="BI25" s="626"/>
      <c r="BJ25" s="626"/>
      <c r="BK25" s="626"/>
      <c r="BL25" s="626"/>
      <c r="BM25" s="626"/>
      <c r="BN25" s="627"/>
      <c r="BO25" s="685" t="s">
        <v>231</v>
      </c>
      <c r="BP25" s="685"/>
      <c r="BQ25" s="685"/>
      <c r="BR25" s="685"/>
      <c r="BS25" s="631" t="s">
        <v>231</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728441</v>
      </c>
      <c r="CS25" s="624"/>
      <c r="CT25" s="624"/>
      <c r="CU25" s="624"/>
      <c r="CV25" s="624"/>
      <c r="CW25" s="624"/>
      <c r="CX25" s="624"/>
      <c r="CY25" s="625"/>
      <c r="CZ25" s="628">
        <v>19.2</v>
      </c>
      <c r="DA25" s="657"/>
      <c r="DB25" s="657"/>
      <c r="DC25" s="658"/>
      <c r="DD25" s="631">
        <v>579751</v>
      </c>
      <c r="DE25" s="624"/>
      <c r="DF25" s="624"/>
      <c r="DG25" s="624"/>
      <c r="DH25" s="624"/>
      <c r="DI25" s="624"/>
      <c r="DJ25" s="624"/>
      <c r="DK25" s="625"/>
      <c r="DL25" s="631">
        <v>579430</v>
      </c>
      <c r="DM25" s="624"/>
      <c r="DN25" s="624"/>
      <c r="DO25" s="624"/>
      <c r="DP25" s="624"/>
      <c r="DQ25" s="624"/>
      <c r="DR25" s="624"/>
      <c r="DS25" s="624"/>
      <c r="DT25" s="624"/>
      <c r="DU25" s="624"/>
      <c r="DV25" s="625"/>
      <c r="DW25" s="628">
        <v>26.6</v>
      </c>
      <c r="DX25" s="657"/>
      <c r="DY25" s="657"/>
      <c r="DZ25" s="657"/>
      <c r="EA25" s="657"/>
      <c r="EB25" s="657"/>
      <c r="EC25" s="659"/>
    </row>
    <row r="26" spans="2:133" ht="11.25" customHeight="1">
      <c r="B26" s="620" t="s">
        <v>294</v>
      </c>
      <c r="C26" s="621"/>
      <c r="D26" s="621"/>
      <c r="E26" s="621"/>
      <c r="F26" s="621"/>
      <c r="G26" s="621"/>
      <c r="H26" s="621"/>
      <c r="I26" s="621"/>
      <c r="J26" s="621"/>
      <c r="K26" s="621"/>
      <c r="L26" s="621"/>
      <c r="M26" s="621"/>
      <c r="N26" s="621"/>
      <c r="O26" s="621"/>
      <c r="P26" s="621"/>
      <c r="Q26" s="622"/>
      <c r="R26" s="623">
        <v>7774</v>
      </c>
      <c r="S26" s="626"/>
      <c r="T26" s="626"/>
      <c r="U26" s="626"/>
      <c r="V26" s="626"/>
      <c r="W26" s="626"/>
      <c r="X26" s="626"/>
      <c r="Y26" s="627"/>
      <c r="Z26" s="685">
        <v>0.2</v>
      </c>
      <c r="AA26" s="685"/>
      <c r="AB26" s="685"/>
      <c r="AC26" s="685"/>
      <c r="AD26" s="686" t="s">
        <v>231</v>
      </c>
      <c r="AE26" s="686"/>
      <c r="AF26" s="686"/>
      <c r="AG26" s="686"/>
      <c r="AH26" s="686"/>
      <c r="AI26" s="686"/>
      <c r="AJ26" s="686"/>
      <c r="AK26" s="686"/>
      <c r="AL26" s="628" t="s">
        <v>231</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173</v>
      </c>
      <c r="BH26" s="626"/>
      <c r="BI26" s="626"/>
      <c r="BJ26" s="626"/>
      <c r="BK26" s="626"/>
      <c r="BL26" s="626"/>
      <c r="BM26" s="626"/>
      <c r="BN26" s="627"/>
      <c r="BO26" s="685" t="s">
        <v>129</v>
      </c>
      <c r="BP26" s="685"/>
      <c r="BQ26" s="685"/>
      <c r="BR26" s="685"/>
      <c r="BS26" s="631" t="s">
        <v>129</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470427</v>
      </c>
      <c r="CS26" s="626"/>
      <c r="CT26" s="626"/>
      <c r="CU26" s="626"/>
      <c r="CV26" s="626"/>
      <c r="CW26" s="626"/>
      <c r="CX26" s="626"/>
      <c r="CY26" s="627"/>
      <c r="CZ26" s="628">
        <v>12.4</v>
      </c>
      <c r="DA26" s="657"/>
      <c r="DB26" s="657"/>
      <c r="DC26" s="658"/>
      <c r="DD26" s="631">
        <v>346764</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c r="B27" s="620" t="s">
        <v>297</v>
      </c>
      <c r="C27" s="621"/>
      <c r="D27" s="621"/>
      <c r="E27" s="621"/>
      <c r="F27" s="621"/>
      <c r="G27" s="621"/>
      <c r="H27" s="621"/>
      <c r="I27" s="621"/>
      <c r="J27" s="621"/>
      <c r="K27" s="621"/>
      <c r="L27" s="621"/>
      <c r="M27" s="621"/>
      <c r="N27" s="621"/>
      <c r="O27" s="621"/>
      <c r="P27" s="621"/>
      <c r="Q27" s="622"/>
      <c r="R27" s="623">
        <v>198845</v>
      </c>
      <c r="S27" s="626"/>
      <c r="T27" s="626"/>
      <c r="U27" s="626"/>
      <c r="V27" s="626"/>
      <c r="W27" s="626"/>
      <c r="X27" s="626"/>
      <c r="Y27" s="627"/>
      <c r="Z27" s="685">
        <v>5</v>
      </c>
      <c r="AA27" s="685"/>
      <c r="AB27" s="685"/>
      <c r="AC27" s="685"/>
      <c r="AD27" s="686" t="s">
        <v>129</v>
      </c>
      <c r="AE27" s="686"/>
      <c r="AF27" s="686"/>
      <c r="AG27" s="686"/>
      <c r="AH27" s="686"/>
      <c r="AI27" s="686"/>
      <c r="AJ27" s="686"/>
      <c r="AK27" s="686"/>
      <c r="AL27" s="628" t="s">
        <v>231</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318832</v>
      </c>
      <c r="BH27" s="626"/>
      <c r="BI27" s="626"/>
      <c r="BJ27" s="626"/>
      <c r="BK27" s="626"/>
      <c r="BL27" s="626"/>
      <c r="BM27" s="626"/>
      <c r="BN27" s="627"/>
      <c r="BO27" s="685">
        <v>100</v>
      </c>
      <c r="BP27" s="685"/>
      <c r="BQ27" s="685"/>
      <c r="BR27" s="685"/>
      <c r="BS27" s="631" t="s">
        <v>173</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239230</v>
      </c>
      <c r="CS27" s="624"/>
      <c r="CT27" s="624"/>
      <c r="CU27" s="624"/>
      <c r="CV27" s="624"/>
      <c r="CW27" s="624"/>
      <c r="CX27" s="624"/>
      <c r="CY27" s="625"/>
      <c r="CZ27" s="628">
        <v>6.3</v>
      </c>
      <c r="DA27" s="657"/>
      <c r="DB27" s="657"/>
      <c r="DC27" s="658"/>
      <c r="DD27" s="631">
        <v>92045</v>
      </c>
      <c r="DE27" s="624"/>
      <c r="DF27" s="624"/>
      <c r="DG27" s="624"/>
      <c r="DH27" s="624"/>
      <c r="DI27" s="624"/>
      <c r="DJ27" s="624"/>
      <c r="DK27" s="625"/>
      <c r="DL27" s="631">
        <v>87910</v>
      </c>
      <c r="DM27" s="624"/>
      <c r="DN27" s="624"/>
      <c r="DO27" s="624"/>
      <c r="DP27" s="624"/>
      <c r="DQ27" s="624"/>
      <c r="DR27" s="624"/>
      <c r="DS27" s="624"/>
      <c r="DT27" s="624"/>
      <c r="DU27" s="624"/>
      <c r="DV27" s="625"/>
      <c r="DW27" s="628">
        <v>4</v>
      </c>
      <c r="DX27" s="657"/>
      <c r="DY27" s="657"/>
      <c r="DZ27" s="657"/>
      <c r="EA27" s="657"/>
      <c r="EB27" s="657"/>
      <c r="EC27" s="659"/>
    </row>
    <row r="28" spans="2:133" ht="11.25" customHeight="1">
      <c r="B28" s="728" t="s">
        <v>300</v>
      </c>
      <c r="C28" s="729"/>
      <c r="D28" s="729"/>
      <c r="E28" s="729"/>
      <c r="F28" s="729"/>
      <c r="G28" s="729"/>
      <c r="H28" s="729"/>
      <c r="I28" s="729"/>
      <c r="J28" s="729"/>
      <c r="K28" s="729"/>
      <c r="L28" s="729"/>
      <c r="M28" s="729"/>
      <c r="N28" s="729"/>
      <c r="O28" s="729"/>
      <c r="P28" s="729"/>
      <c r="Q28" s="730"/>
      <c r="R28" s="623" t="s">
        <v>231</v>
      </c>
      <c r="S28" s="626"/>
      <c r="T28" s="626"/>
      <c r="U28" s="626"/>
      <c r="V28" s="626"/>
      <c r="W28" s="626"/>
      <c r="X28" s="626"/>
      <c r="Y28" s="627"/>
      <c r="Z28" s="685" t="s">
        <v>231</v>
      </c>
      <c r="AA28" s="685"/>
      <c r="AB28" s="685"/>
      <c r="AC28" s="685"/>
      <c r="AD28" s="686" t="s">
        <v>173</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417004</v>
      </c>
      <c r="CS28" s="626"/>
      <c r="CT28" s="626"/>
      <c r="CU28" s="626"/>
      <c r="CV28" s="626"/>
      <c r="CW28" s="626"/>
      <c r="CX28" s="626"/>
      <c r="CY28" s="627"/>
      <c r="CZ28" s="628">
        <v>11</v>
      </c>
      <c r="DA28" s="657"/>
      <c r="DB28" s="657"/>
      <c r="DC28" s="658"/>
      <c r="DD28" s="631">
        <v>415804</v>
      </c>
      <c r="DE28" s="626"/>
      <c r="DF28" s="626"/>
      <c r="DG28" s="626"/>
      <c r="DH28" s="626"/>
      <c r="DI28" s="626"/>
      <c r="DJ28" s="626"/>
      <c r="DK28" s="627"/>
      <c r="DL28" s="631">
        <v>415804</v>
      </c>
      <c r="DM28" s="626"/>
      <c r="DN28" s="626"/>
      <c r="DO28" s="626"/>
      <c r="DP28" s="626"/>
      <c r="DQ28" s="626"/>
      <c r="DR28" s="626"/>
      <c r="DS28" s="626"/>
      <c r="DT28" s="626"/>
      <c r="DU28" s="626"/>
      <c r="DV28" s="627"/>
      <c r="DW28" s="628">
        <v>19.100000000000001</v>
      </c>
      <c r="DX28" s="657"/>
      <c r="DY28" s="657"/>
      <c r="DZ28" s="657"/>
      <c r="EA28" s="657"/>
      <c r="EB28" s="657"/>
      <c r="EC28" s="659"/>
    </row>
    <row r="29" spans="2:133" ht="11.25" customHeight="1">
      <c r="B29" s="620" t="s">
        <v>302</v>
      </c>
      <c r="C29" s="621"/>
      <c r="D29" s="621"/>
      <c r="E29" s="621"/>
      <c r="F29" s="621"/>
      <c r="G29" s="621"/>
      <c r="H29" s="621"/>
      <c r="I29" s="621"/>
      <c r="J29" s="621"/>
      <c r="K29" s="621"/>
      <c r="L29" s="621"/>
      <c r="M29" s="621"/>
      <c r="N29" s="621"/>
      <c r="O29" s="621"/>
      <c r="P29" s="621"/>
      <c r="Q29" s="622"/>
      <c r="R29" s="623">
        <v>234362</v>
      </c>
      <c r="S29" s="626"/>
      <c r="T29" s="626"/>
      <c r="U29" s="626"/>
      <c r="V29" s="626"/>
      <c r="W29" s="626"/>
      <c r="X29" s="626"/>
      <c r="Y29" s="627"/>
      <c r="Z29" s="685">
        <v>5.9</v>
      </c>
      <c r="AA29" s="685"/>
      <c r="AB29" s="685"/>
      <c r="AC29" s="685"/>
      <c r="AD29" s="686" t="s">
        <v>231</v>
      </c>
      <c r="AE29" s="686"/>
      <c r="AF29" s="686"/>
      <c r="AG29" s="686"/>
      <c r="AH29" s="686"/>
      <c r="AI29" s="686"/>
      <c r="AJ29" s="686"/>
      <c r="AK29" s="686"/>
      <c r="AL29" s="628" t="s">
        <v>231</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70</v>
      </c>
      <c r="CG29" s="664"/>
      <c r="CH29" s="664"/>
      <c r="CI29" s="664"/>
      <c r="CJ29" s="664"/>
      <c r="CK29" s="664"/>
      <c r="CL29" s="664"/>
      <c r="CM29" s="664"/>
      <c r="CN29" s="664"/>
      <c r="CO29" s="664"/>
      <c r="CP29" s="664"/>
      <c r="CQ29" s="665"/>
      <c r="CR29" s="623">
        <v>416983</v>
      </c>
      <c r="CS29" s="624"/>
      <c r="CT29" s="624"/>
      <c r="CU29" s="624"/>
      <c r="CV29" s="624"/>
      <c r="CW29" s="624"/>
      <c r="CX29" s="624"/>
      <c r="CY29" s="625"/>
      <c r="CZ29" s="628">
        <v>11</v>
      </c>
      <c r="DA29" s="657"/>
      <c r="DB29" s="657"/>
      <c r="DC29" s="658"/>
      <c r="DD29" s="631">
        <v>415783</v>
      </c>
      <c r="DE29" s="624"/>
      <c r="DF29" s="624"/>
      <c r="DG29" s="624"/>
      <c r="DH29" s="624"/>
      <c r="DI29" s="624"/>
      <c r="DJ29" s="624"/>
      <c r="DK29" s="625"/>
      <c r="DL29" s="631">
        <v>415783</v>
      </c>
      <c r="DM29" s="624"/>
      <c r="DN29" s="624"/>
      <c r="DO29" s="624"/>
      <c r="DP29" s="624"/>
      <c r="DQ29" s="624"/>
      <c r="DR29" s="624"/>
      <c r="DS29" s="624"/>
      <c r="DT29" s="624"/>
      <c r="DU29" s="624"/>
      <c r="DV29" s="625"/>
      <c r="DW29" s="628">
        <v>19.100000000000001</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8764</v>
      </c>
      <c r="S30" s="626"/>
      <c r="T30" s="626"/>
      <c r="U30" s="626"/>
      <c r="V30" s="626"/>
      <c r="W30" s="626"/>
      <c r="X30" s="626"/>
      <c r="Y30" s="627"/>
      <c r="Z30" s="685">
        <v>0.2</v>
      </c>
      <c r="AA30" s="685"/>
      <c r="AB30" s="685"/>
      <c r="AC30" s="685"/>
      <c r="AD30" s="686">
        <v>370</v>
      </c>
      <c r="AE30" s="686"/>
      <c r="AF30" s="686"/>
      <c r="AG30" s="686"/>
      <c r="AH30" s="686"/>
      <c r="AI30" s="686"/>
      <c r="AJ30" s="686"/>
      <c r="AK30" s="686"/>
      <c r="AL30" s="628">
        <v>0</v>
      </c>
      <c r="AM30" s="629"/>
      <c r="AN30" s="629"/>
      <c r="AO30" s="687"/>
      <c r="AP30" s="713" t="s">
        <v>307</v>
      </c>
      <c r="AQ30" s="714"/>
      <c r="AR30" s="714"/>
      <c r="AS30" s="714"/>
      <c r="AT30" s="719" t="s">
        <v>308</v>
      </c>
      <c r="AU30" s="230"/>
      <c r="AV30" s="230"/>
      <c r="AW30" s="230"/>
      <c r="AX30" s="722" t="s">
        <v>186</v>
      </c>
      <c r="AY30" s="723"/>
      <c r="AZ30" s="723"/>
      <c r="BA30" s="723"/>
      <c r="BB30" s="723"/>
      <c r="BC30" s="723"/>
      <c r="BD30" s="723"/>
      <c r="BE30" s="723"/>
      <c r="BF30" s="724"/>
      <c r="BG30" s="703">
        <v>98.8</v>
      </c>
      <c r="BH30" s="704"/>
      <c r="BI30" s="704"/>
      <c r="BJ30" s="704"/>
      <c r="BK30" s="704"/>
      <c r="BL30" s="704"/>
      <c r="BM30" s="705">
        <v>92.1</v>
      </c>
      <c r="BN30" s="704"/>
      <c r="BO30" s="704"/>
      <c r="BP30" s="704"/>
      <c r="BQ30" s="706"/>
      <c r="BR30" s="703">
        <v>97.9</v>
      </c>
      <c r="BS30" s="704"/>
      <c r="BT30" s="704"/>
      <c r="BU30" s="704"/>
      <c r="BV30" s="704"/>
      <c r="BW30" s="704"/>
      <c r="BX30" s="705">
        <v>92</v>
      </c>
      <c r="BY30" s="704"/>
      <c r="BZ30" s="704"/>
      <c r="CA30" s="704"/>
      <c r="CB30" s="706"/>
      <c r="CD30" s="709"/>
      <c r="CE30" s="710"/>
      <c r="CF30" s="667" t="s">
        <v>309</v>
      </c>
      <c r="CG30" s="664"/>
      <c r="CH30" s="664"/>
      <c r="CI30" s="664"/>
      <c r="CJ30" s="664"/>
      <c r="CK30" s="664"/>
      <c r="CL30" s="664"/>
      <c r="CM30" s="664"/>
      <c r="CN30" s="664"/>
      <c r="CO30" s="664"/>
      <c r="CP30" s="664"/>
      <c r="CQ30" s="665"/>
      <c r="CR30" s="623">
        <v>399020</v>
      </c>
      <c r="CS30" s="626"/>
      <c r="CT30" s="626"/>
      <c r="CU30" s="626"/>
      <c r="CV30" s="626"/>
      <c r="CW30" s="626"/>
      <c r="CX30" s="626"/>
      <c r="CY30" s="627"/>
      <c r="CZ30" s="628">
        <v>10.5</v>
      </c>
      <c r="DA30" s="657"/>
      <c r="DB30" s="657"/>
      <c r="DC30" s="658"/>
      <c r="DD30" s="631">
        <v>397820</v>
      </c>
      <c r="DE30" s="626"/>
      <c r="DF30" s="626"/>
      <c r="DG30" s="626"/>
      <c r="DH30" s="626"/>
      <c r="DI30" s="626"/>
      <c r="DJ30" s="626"/>
      <c r="DK30" s="627"/>
      <c r="DL30" s="631">
        <v>397820</v>
      </c>
      <c r="DM30" s="626"/>
      <c r="DN30" s="626"/>
      <c r="DO30" s="626"/>
      <c r="DP30" s="626"/>
      <c r="DQ30" s="626"/>
      <c r="DR30" s="626"/>
      <c r="DS30" s="626"/>
      <c r="DT30" s="626"/>
      <c r="DU30" s="626"/>
      <c r="DV30" s="627"/>
      <c r="DW30" s="628">
        <v>18.3</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20926</v>
      </c>
      <c r="S31" s="626"/>
      <c r="T31" s="626"/>
      <c r="U31" s="626"/>
      <c r="V31" s="626"/>
      <c r="W31" s="626"/>
      <c r="X31" s="626"/>
      <c r="Y31" s="627"/>
      <c r="Z31" s="685">
        <v>0.5</v>
      </c>
      <c r="AA31" s="685"/>
      <c r="AB31" s="685"/>
      <c r="AC31" s="685"/>
      <c r="AD31" s="686" t="s">
        <v>277</v>
      </c>
      <c r="AE31" s="686"/>
      <c r="AF31" s="686"/>
      <c r="AG31" s="686"/>
      <c r="AH31" s="686"/>
      <c r="AI31" s="686"/>
      <c r="AJ31" s="686"/>
      <c r="AK31" s="686"/>
      <c r="AL31" s="628" t="s">
        <v>277</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98.9</v>
      </c>
      <c r="BH31" s="624"/>
      <c r="BI31" s="624"/>
      <c r="BJ31" s="624"/>
      <c r="BK31" s="624"/>
      <c r="BL31" s="624"/>
      <c r="BM31" s="629">
        <v>94.5</v>
      </c>
      <c r="BN31" s="702"/>
      <c r="BO31" s="702"/>
      <c r="BP31" s="702"/>
      <c r="BQ31" s="663"/>
      <c r="BR31" s="701">
        <v>98.3</v>
      </c>
      <c r="BS31" s="624"/>
      <c r="BT31" s="624"/>
      <c r="BU31" s="624"/>
      <c r="BV31" s="624"/>
      <c r="BW31" s="624"/>
      <c r="BX31" s="629">
        <v>93.9</v>
      </c>
      <c r="BY31" s="702"/>
      <c r="BZ31" s="702"/>
      <c r="CA31" s="702"/>
      <c r="CB31" s="663"/>
      <c r="CD31" s="709"/>
      <c r="CE31" s="710"/>
      <c r="CF31" s="667" t="s">
        <v>313</v>
      </c>
      <c r="CG31" s="664"/>
      <c r="CH31" s="664"/>
      <c r="CI31" s="664"/>
      <c r="CJ31" s="664"/>
      <c r="CK31" s="664"/>
      <c r="CL31" s="664"/>
      <c r="CM31" s="664"/>
      <c r="CN31" s="664"/>
      <c r="CO31" s="664"/>
      <c r="CP31" s="664"/>
      <c r="CQ31" s="665"/>
      <c r="CR31" s="623">
        <v>17963</v>
      </c>
      <c r="CS31" s="624"/>
      <c r="CT31" s="624"/>
      <c r="CU31" s="624"/>
      <c r="CV31" s="624"/>
      <c r="CW31" s="624"/>
      <c r="CX31" s="624"/>
      <c r="CY31" s="625"/>
      <c r="CZ31" s="628">
        <v>0.5</v>
      </c>
      <c r="DA31" s="657"/>
      <c r="DB31" s="657"/>
      <c r="DC31" s="658"/>
      <c r="DD31" s="631">
        <v>17963</v>
      </c>
      <c r="DE31" s="624"/>
      <c r="DF31" s="624"/>
      <c r="DG31" s="624"/>
      <c r="DH31" s="624"/>
      <c r="DI31" s="624"/>
      <c r="DJ31" s="624"/>
      <c r="DK31" s="625"/>
      <c r="DL31" s="631">
        <v>17963</v>
      </c>
      <c r="DM31" s="624"/>
      <c r="DN31" s="624"/>
      <c r="DO31" s="624"/>
      <c r="DP31" s="624"/>
      <c r="DQ31" s="624"/>
      <c r="DR31" s="624"/>
      <c r="DS31" s="624"/>
      <c r="DT31" s="624"/>
      <c r="DU31" s="624"/>
      <c r="DV31" s="625"/>
      <c r="DW31" s="628">
        <v>0.8</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186837</v>
      </c>
      <c r="S32" s="626"/>
      <c r="T32" s="626"/>
      <c r="U32" s="626"/>
      <c r="V32" s="626"/>
      <c r="W32" s="626"/>
      <c r="X32" s="626"/>
      <c r="Y32" s="627"/>
      <c r="Z32" s="685">
        <v>4.7</v>
      </c>
      <c r="AA32" s="685"/>
      <c r="AB32" s="685"/>
      <c r="AC32" s="685"/>
      <c r="AD32" s="686" t="s">
        <v>129</v>
      </c>
      <c r="AE32" s="686"/>
      <c r="AF32" s="686"/>
      <c r="AG32" s="686"/>
      <c r="AH32" s="686"/>
      <c r="AI32" s="686"/>
      <c r="AJ32" s="686"/>
      <c r="AK32" s="686"/>
      <c r="AL32" s="628" t="s">
        <v>173</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98.6</v>
      </c>
      <c r="BH32" s="639"/>
      <c r="BI32" s="639"/>
      <c r="BJ32" s="639"/>
      <c r="BK32" s="639"/>
      <c r="BL32" s="639"/>
      <c r="BM32" s="683">
        <v>88.7</v>
      </c>
      <c r="BN32" s="639"/>
      <c r="BO32" s="639"/>
      <c r="BP32" s="639"/>
      <c r="BQ32" s="676"/>
      <c r="BR32" s="700">
        <v>97.1</v>
      </c>
      <c r="BS32" s="639"/>
      <c r="BT32" s="639"/>
      <c r="BU32" s="639"/>
      <c r="BV32" s="639"/>
      <c r="BW32" s="639"/>
      <c r="BX32" s="683">
        <v>88.8</v>
      </c>
      <c r="BY32" s="639"/>
      <c r="BZ32" s="639"/>
      <c r="CA32" s="639"/>
      <c r="CB32" s="676"/>
      <c r="CD32" s="711"/>
      <c r="CE32" s="712"/>
      <c r="CF32" s="667" t="s">
        <v>316</v>
      </c>
      <c r="CG32" s="664"/>
      <c r="CH32" s="664"/>
      <c r="CI32" s="664"/>
      <c r="CJ32" s="664"/>
      <c r="CK32" s="664"/>
      <c r="CL32" s="664"/>
      <c r="CM32" s="664"/>
      <c r="CN32" s="664"/>
      <c r="CO32" s="664"/>
      <c r="CP32" s="664"/>
      <c r="CQ32" s="665"/>
      <c r="CR32" s="623">
        <v>21</v>
      </c>
      <c r="CS32" s="626"/>
      <c r="CT32" s="626"/>
      <c r="CU32" s="626"/>
      <c r="CV32" s="626"/>
      <c r="CW32" s="626"/>
      <c r="CX32" s="626"/>
      <c r="CY32" s="627"/>
      <c r="CZ32" s="628">
        <v>0</v>
      </c>
      <c r="DA32" s="657"/>
      <c r="DB32" s="657"/>
      <c r="DC32" s="658"/>
      <c r="DD32" s="631">
        <v>21</v>
      </c>
      <c r="DE32" s="626"/>
      <c r="DF32" s="626"/>
      <c r="DG32" s="626"/>
      <c r="DH32" s="626"/>
      <c r="DI32" s="626"/>
      <c r="DJ32" s="626"/>
      <c r="DK32" s="627"/>
      <c r="DL32" s="631">
        <v>21</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126924</v>
      </c>
      <c r="S33" s="626"/>
      <c r="T33" s="626"/>
      <c r="U33" s="626"/>
      <c r="V33" s="626"/>
      <c r="W33" s="626"/>
      <c r="X33" s="626"/>
      <c r="Y33" s="627"/>
      <c r="Z33" s="685">
        <v>3.2</v>
      </c>
      <c r="AA33" s="685"/>
      <c r="AB33" s="685"/>
      <c r="AC33" s="685"/>
      <c r="AD33" s="686" t="s">
        <v>129</v>
      </c>
      <c r="AE33" s="686"/>
      <c r="AF33" s="686"/>
      <c r="AG33" s="686"/>
      <c r="AH33" s="686"/>
      <c r="AI33" s="686"/>
      <c r="AJ33" s="686"/>
      <c r="AK33" s="686"/>
      <c r="AL33" s="628" t="s">
        <v>231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1737369</v>
      </c>
      <c r="CS33" s="624"/>
      <c r="CT33" s="624"/>
      <c r="CU33" s="624"/>
      <c r="CV33" s="624"/>
      <c r="CW33" s="624"/>
      <c r="CX33" s="624"/>
      <c r="CY33" s="625"/>
      <c r="CZ33" s="628">
        <v>45.7</v>
      </c>
      <c r="DA33" s="657"/>
      <c r="DB33" s="657"/>
      <c r="DC33" s="658"/>
      <c r="DD33" s="631">
        <v>1294600</v>
      </c>
      <c r="DE33" s="624"/>
      <c r="DF33" s="624"/>
      <c r="DG33" s="624"/>
      <c r="DH33" s="624"/>
      <c r="DI33" s="624"/>
      <c r="DJ33" s="624"/>
      <c r="DK33" s="625"/>
      <c r="DL33" s="631">
        <v>792170</v>
      </c>
      <c r="DM33" s="624"/>
      <c r="DN33" s="624"/>
      <c r="DO33" s="624"/>
      <c r="DP33" s="624"/>
      <c r="DQ33" s="624"/>
      <c r="DR33" s="624"/>
      <c r="DS33" s="624"/>
      <c r="DT33" s="624"/>
      <c r="DU33" s="624"/>
      <c r="DV33" s="625"/>
      <c r="DW33" s="628">
        <v>36.4</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87987</v>
      </c>
      <c r="S34" s="626"/>
      <c r="T34" s="626"/>
      <c r="U34" s="626"/>
      <c r="V34" s="626"/>
      <c r="W34" s="626"/>
      <c r="X34" s="626"/>
      <c r="Y34" s="627"/>
      <c r="Z34" s="685">
        <v>2.2000000000000002</v>
      </c>
      <c r="AA34" s="685"/>
      <c r="AB34" s="685"/>
      <c r="AC34" s="685"/>
      <c r="AD34" s="686">
        <v>14</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610530</v>
      </c>
      <c r="CS34" s="626"/>
      <c r="CT34" s="626"/>
      <c r="CU34" s="626"/>
      <c r="CV34" s="626"/>
      <c r="CW34" s="626"/>
      <c r="CX34" s="626"/>
      <c r="CY34" s="627"/>
      <c r="CZ34" s="628">
        <v>16.100000000000001</v>
      </c>
      <c r="DA34" s="657"/>
      <c r="DB34" s="657"/>
      <c r="DC34" s="658"/>
      <c r="DD34" s="631">
        <v>426547</v>
      </c>
      <c r="DE34" s="626"/>
      <c r="DF34" s="626"/>
      <c r="DG34" s="626"/>
      <c r="DH34" s="626"/>
      <c r="DI34" s="626"/>
      <c r="DJ34" s="626"/>
      <c r="DK34" s="627"/>
      <c r="DL34" s="631">
        <v>322211</v>
      </c>
      <c r="DM34" s="626"/>
      <c r="DN34" s="626"/>
      <c r="DO34" s="626"/>
      <c r="DP34" s="626"/>
      <c r="DQ34" s="626"/>
      <c r="DR34" s="626"/>
      <c r="DS34" s="626"/>
      <c r="DT34" s="626"/>
      <c r="DU34" s="626"/>
      <c r="DV34" s="627"/>
      <c r="DW34" s="628">
        <v>14.8</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449500</v>
      </c>
      <c r="S35" s="626"/>
      <c r="T35" s="626"/>
      <c r="U35" s="626"/>
      <c r="V35" s="626"/>
      <c r="W35" s="626"/>
      <c r="X35" s="626"/>
      <c r="Y35" s="627"/>
      <c r="Z35" s="685">
        <v>11.4</v>
      </c>
      <c r="AA35" s="685"/>
      <c r="AB35" s="685"/>
      <c r="AC35" s="685"/>
      <c r="AD35" s="686" t="s">
        <v>129</v>
      </c>
      <c r="AE35" s="686"/>
      <c r="AF35" s="686"/>
      <c r="AG35" s="686"/>
      <c r="AH35" s="686"/>
      <c r="AI35" s="686"/>
      <c r="AJ35" s="686"/>
      <c r="AK35" s="686"/>
      <c r="AL35" s="628" t="s">
        <v>173</v>
      </c>
      <c r="AM35" s="629"/>
      <c r="AN35" s="629"/>
      <c r="AO35" s="687"/>
      <c r="AP35" s="234"/>
      <c r="AQ35" s="691" t="s">
        <v>324</v>
      </c>
      <c r="AR35" s="692"/>
      <c r="AS35" s="692"/>
      <c r="AT35" s="692"/>
      <c r="AU35" s="692"/>
      <c r="AV35" s="692"/>
      <c r="AW35" s="692"/>
      <c r="AX35" s="692"/>
      <c r="AY35" s="693"/>
      <c r="AZ35" s="688">
        <v>325911</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19117</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230075</v>
      </c>
      <c r="CS35" s="624"/>
      <c r="CT35" s="624"/>
      <c r="CU35" s="624"/>
      <c r="CV35" s="624"/>
      <c r="CW35" s="624"/>
      <c r="CX35" s="624"/>
      <c r="CY35" s="625"/>
      <c r="CZ35" s="628">
        <v>6.1</v>
      </c>
      <c r="DA35" s="657"/>
      <c r="DB35" s="657"/>
      <c r="DC35" s="658"/>
      <c r="DD35" s="631">
        <v>216310</v>
      </c>
      <c r="DE35" s="624"/>
      <c r="DF35" s="624"/>
      <c r="DG35" s="624"/>
      <c r="DH35" s="624"/>
      <c r="DI35" s="624"/>
      <c r="DJ35" s="624"/>
      <c r="DK35" s="625"/>
      <c r="DL35" s="631">
        <v>68206</v>
      </c>
      <c r="DM35" s="624"/>
      <c r="DN35" s="624"/>
      <c r="DO35" s="624"/>
      <c r="DP35" s="624"/>
      <c r="DQ35" s="624"/>
      <c r="DR35" s="624"/>
      <c r="DS35" s="624"/>
      <c r="DT35" s="624"/>
      <c r="DU35" s="624"/>
      <c r="DV35" s="625"/>
      <c r="DW35" s="628">
        <v>3.1</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231</v>
      </c>
      <c r="AE36" s="686"/>
      <c r="AF36" s="686"/>
      <c r="AG36" s="686"/>
      <c r="AH36" s="686"/>
      <c r="AI36" s="686"/>
      <c r="AJ36" s="686"/>
      <c r="AK36" s="686"/>
      <c r="AL36" s="628" t="s">
        <v>129</v>
      </c>
      <c r="AM36" s="629"/>
      <c r="AN36" s="629"/>
      <c r="AO36" s="687"/>
      <c r="AQ36" s="660" t="s">
        <v>328</v>
      </c>
      <c r="AR36" s="661"/>
      <c r="AS36" s="661"/>
      <c r="AT36" s="661"/>
      <c r="AU36" s="661"/>
      <c r="AV36" s="661"/>
      <c r="AW36" s="661"/>
      <c r="AX36" s="661"/>
      <c r="AY36" s="662"/>
      <c r="AZ36" s="623">
        <v>120556</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19117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431005</v>
      </c>
      <c r="CS36" s="626"/>
      <c r="CT36" s="626"/>
      <c r="CU36" s="626"/>
      <c r="CV36" s="626"/>
      <c r="CW36" s="626"/>
      <c r="CX36" s="626"/>
      <c r="CY36" s="627"/>
      <c r="CZ36" s="628">
        <v>11.3</v>
      </c>
      <c r="DA36" s="657"/>
      <c r="DB36" s="657"/>
      <c r="DC36" s="658"/>
      <c r="DD36" s="631">
        <v>236603</v>
      </c>
      <c r="DE36" s="626"/>
      <c r="DF36" s="626"/>
      <c r="DG36" s="626"/>
      <c r="DH36" s="626"/>
      <c r="DI36" s="626"/>
      <c r="DJ36" s="626"/>
      <c r="DK36" s="627"/>
      <c r="DL36" s="631">
        <v>179270</v>
      </c>
      <c r="DM36" s="626"/>
      <c r="DN36" s="626"/>
      <c r="DO36" s="626"/>
      <c r="DP36" s="626"/>
      <c r="DQ36" s="626"/>
      <c r="DR36" s="626"/>
      <c r="DS36" s="626"/>
      <c r="DT36" s="626"/>
      <c r="DU36" s="626"/>
      <c r="DV36" s="627"/>
      <c r="DW36" s="628">
        <v>8.1999999999999993</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80100</v>
      </c>
      <c r="S37" s="626"/>
      <c r="T37" s="626"/>
      <c r="U37" s="626"/>
      <c r="V37" s="626"/>
      <c r="W37" s="626"/>
      <c r="X37" s="626"/>
      <c r="Y37" s="627"/>
      <c r="Z37" s="685">
        <v>2</v>
      </c>
      <c r="AA37" s="685"/>
      <c r="AB37" s="685"/>
      <c r="AC37" s="685"/>
      <c r="AD37" s="686" t="s">
        <v>231</v>
      </c>
      <c r="AE37" s="686"/>
      <c r="AF37" s="686"/>
      <c r="AG37" s="686"/>
      <c r="AH37" s="686"/>
      <c r="AI37" s="686"/>
      <c r="AJ37" s="686"/>
      <c r="AK37" s="686"/>
      <c r="AL37" s="628" t="s">
        <v>129</v>
      </c>
      <c r="AM37" s="629"/>
      <c r="AN37" s="629"/>
      <c r="AO37" s="687"/>
      <c r="AQ37" s="660" t="s">
        <v>332</v>
      </c>
      <c r="AR37" s="661"/>
      <c r="AS37" s="661"/>
      <c r="AT37" s="661"/>
      <c r="AU37" s="661"/>
      <c r="AV37" s="661"/>
      <c r="AW37" s="661"/>
      <c r="AX37" s="661"/>
      <c r="AY37" s="662"/>
      <c r="AZ37" s="623">
        <v>64300</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436</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148463</v>
      </c>
      <c r="CS37" s="624"/>
      <c r="CT37" s="624"/>
      <c r="CU37" s="624"/>
      <c r="CV37" s="624"/>
      <c r="CW37" s="624"/>
      <c r="CX37" s="624"/>
      <c r="CY37" s="625"/>
      <c r="CZ37" s="628">
        <v>3.9</v>
      </c>
      <c r="DA37" s="657"/>
      <c r="DB37" s="657"/>
      <c r="DC37" s="658"/>
      <c r="DD37" s="631">
        <v>137268</v>
      </c>
      <c r="DE37" s="624"/>
      <c r="DF37" s="624"/>
      <c r="DG37" s="624"/>
      <c r="DH37" s="624"/>
      <c r="DI37" s="624"/>
      <c r="DJ37" s="624"/>
      <c r="DK37" s="625"/>
      <c r="DL37" s="631">
        <v>123008</v>
      </c>
      <c r="DM37" s="624"/>
      <c r="DN37" s="624"/>
      <c r="DO37" s="624"/>
      <c r="DP37" s="624"/>
      <c r="DQ37" s="624"/>
      <c r="DR37" s="624"/>
      <c r="DS37" s="624"/>
      <c r="DT37" s="624"/>
      <c r="DU37" s="624"/>
      <c r="DV37" s="625"/>
      <c r="DW37" s="628">
        <v>5.7</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3942549</v>
      </c>
      <c r="S38" s="675"/>
      <c r="T38" s="675"/>
      <c r="U38" s="675"/>
      <c r="V38" s="675"/>
      <c r="W38" s="675"/>
      <c r="X38" s="675"/>
      <c r="Y38" s="680"/>
      <c r="Z38" s="681">
        <v>100</v>
      </c>
      <c r="AA38" s="681"/>
      <c r="AB38" s="681"/>
      <c r="AC38" s="681"/>
      <c r="AD38" s="682">
        <v>2094911</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129</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763</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325911</v>
      </c>
      <c r="CS38" s="626"/>
      <c r="CT38" s="626"/>
      <c r="CU38" s="626"/>
      <c r="CV38" s="626"/>
      <c r="CW38" s="626"/>
      <c r="CX38" s="626"/>
      <c r="CY38" s="627"/>
      <c r="CZ38" s="628">
        <v>8.6</v>
      </c>
      <c r="DA38" s="657"/>
      <c r="DB38" s="657"/>
      <c r="DC38" s="658"/>
      <c r="DD38" s="631">
        <v>300884</v>
      </c>
      <c r="DE38" s="626"/>
      <c r="DF38" s="626"/>
      <c r="DG38" s="626"/>
      <c r="DH38" s="626"/>
      <c r="DI38" s="626"/>
      <c r="DJ38" s="626"/>
      <c r="DK38" s="627"/>
      <c r="DL38" s="631">
        <v>222483</v>
      </c>
      <c r="DM38" s="626"/>
      <c r="DN38" s="626"/>
      <c r="DO38" s="626"/>
      <c r="DP38" s="626"/>
      <c r="DQ38" s="626"/>
      <c r="DR38" s="626"/>
      <c r="DS38" s="626"/>
      <c r="DT38" s="626"/>
      <c r="DU38" s="626"/>
      <c r="DV38" s="627"/>
      <c r="DW38" s="628">
        <v>10.199999999999999</v>
      </c>
      <c r="DX38" s="657"/>
      <c r="DY38" s="657"/>
      <c r="DZ38" s="657"/>
      <c r="EA38" s="657"/>
      <c r="EB38" s="657"/>
      <c r="EC38" s="659"/>
    </row>
    <row r="39" spans="2:133" ht="11.25" customHeight="1">
      <c r="AQ39" s="660" t="s">
        <v>339</v>
      </c>
      <c r="AR39" s="661"/>
      <c r="AS39" s="661"/>
      <c r="AT39" s="661"/>
      <c r="AU39" s="661"/>
      <c r="AV39" s="661"/>
      <c r="AW39" s="661"/>
      <c r="AX39" s="661"/>
      <c r="AY39" s="662"/>
      <c r="AZ39" s="623" t="s">
        <v>129</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133</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114848</v>
      </c>
      <c r="CS39" s="624"/>
      <c r="CT39" s="624"/>
      <c r="CU39" s="624"/>
      <c r="CV39" s="624"/>
      <c r="CW39" s="624"/>
      <c r="CX39" s="624"/>
      <c r="CY39" s="625"/>
      <c r="CZ39" s="628">
        <v>3</v>
      </c>
      <c r="DA39" s="657"/>
      <c r="DB39" s="657"/>
      <c r="DC39" s="658"/>
      <c r="DD39" s="631">
        <v>114256</v>
      </c>
      <c r="DE39" s="624"/>
      <c r="DF39" s="624"/>
      <c r="DG39" s="624"/>
      <c r="DH39" s="624"/>
      <c r="DI39" s="624"/>
      <c r="DJ39" s="624"/>
      <c r="DK39" s="625"/>
      <c r="DL39" s="631" t="s">
        <v>173</v>
      </c>
      <c r="DM39" s="624"/>
      <c r="DN39" s="624"/>
      <c r="DO39" s="624"/>
      <c r="DP39" s="624"/>
      <c r="DQ39" s="624"/>
      <c r="DR39" s="624"/>
      <c r="DS39" s="624"/>
      <c r="DT39" s="624"/>
      <c r="DU39" s="624"/>
      <c r="DV39" s="625"/>
      <c r="DW39" s="628" t="s">
        <v>129</v>
      </c>
      <c r="DX39" s="657"/>
      <c r="DY39" s="657"/>
      <c r="DZ39" s="657"/>
      <c r="EA39" s="657"/>
      <c r="EB39" s="657"/>
      <c r="EC39" s="659"/>
    </row>
    <row r="40" spans="2:133" ht="11.25" customHeight="1">
      <c r="AQ40" s="660" t="s">
        <v>343</v>
      </c>
      <c r="AR40" s="661"/>
      <c r="AS40" s="661"/>
      <c r="AT40" s="661"/>
      <c r="AU40" s="661"/>
      <c r="AV40" s="661"/>
      <c r="AW40" s="661"/>
      <c r="AX40" s="661"/>
      <c r="AY40" s="662"/>
      <c r="AZ40" s="623">
        <v>30159</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129</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25000</v>
      </c>
      <c r="CS40" s="626"/>
      <c r="CT40" s="626"/>
      <c r="CU40" s="626"/>
      <c r="CV40" s="626"/>
      <c r="CW40" s="626"/>
      <c r="CX40" s="626"/>
      <c r="CY40" s="627"/>
      <c r="CZ40" s="628">
        <v>0.7</v>
      </c>
      <c r="DA40" s="657"/>
      <c r="DB40" s="657"/>
      <c r="DC40" s="658"/>
      <c r="DD40" s="631" t="s">
        <v>173</v>
      </c>
      <c r="DE40" s="626"/>
      <c r="DF40" s="626"/>
      <c r="DG40" s="626"/>
      <c r="DH40" s="626"/>
      <c r="DI40" s="626"/>
      <c r="DJ40" s="626"/>
      <c r="DK40" s="627"/>
      <c r="DL40" s="631" t="s">
        <v>129</v>
      </c>
      <c r="DM40" s="626"/>
      <c r="DN40" s="626"/>
      <c r="DO40" s="626"/>
      <c r="DP40" s="626"/>
      <c r="DQ40" s="626"/>
      <c r="DR40" s="626"/>
      <c r="DS40" s="626"/>
      <c r="DT40" s="626"/>
      <c r="DU40" s="626"/>
      <c r="DV40" s="627"/>
      <c r="DW40" s="628" t="s">
        <v>129</v>
      </c>
      <c r="DX40" s="657"/>
      <c r="DY40" s="657"/>
      <c r="DZ40" s="657"/>
      <c r="EA40" s="657"/>
      <c r="EB40" s="657"/>
      <c r="EC40" s="659"/>
    </row>
    <row r="41" spans="2:133" ht="11.25" customHeight="1">
      <c r="AQ41" s="672" t="s">
        <v>346</v>
      </c>
      <c r="AR41" s="673"/>
      <c r="AS41" s="673"/>
      <c r="AT41" s="673"/>
      <c r="AU41" s="673"/>
      <c r="AV41" s="673"/>
      <c r="AW41" s="673"/>
      <c r="AX41" s="673"/>
      <c r="AY41" s="674"/>
      <c r="AZ41" s="638">
        <v>110896</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350</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173</v>
      </c>
      <c r="CS41" s="624"/>
      <c r="CT41" s="624"/>
      <c r="CU41" s="624"/>
      <c r="CV41" s="624"/>
      <c r="CW41" s="624"/>
      <c r="CX41" s="624"/>
      <c r="CY41" s="625"/>
      <c r="CZ41" s="628" t="s">
        <v>129</v>
      </c>
      <c r="DA41" s="657"/>
      <c r="DB41" s="657"/>
      <c r="DC41" s="658"/>
      <c r="DD41" s="631" t="s">
        <v>173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680200</v>
      </c>
      <c r="CS42" s="626"/>
      <c r="CT42" s="626"/>
      <c r="CU42" s="626"/>
      <c r="CV42" s="626"/>
      <c r="CW42" s="626"/>
      <c r="CX42" s="626"/>
      <c r="CY42" s="627"/>
      <c r="CZ42" s="628">
        <v>17.899999999999999</v>
      </c>
      <c r="DA42" s="629"/>
      <c r="DB42" s="629"/>
      <c r="DC42" s="630"/>
      <c r="DD42" s="631">
        <v>204053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18537</v>
      </c>
      <c r="CS43" s="624"/>
      <c r="CT43" s="624"/>
      <c r="CU43" s="624"/>
      <c r="CV43" s="624"/>
      <c r="CW43" s="624"/>
      <c r="CX43" s="624"/>
      <c r="CY43" s="625"/>
      <c r="CZ43" s="628">
        <v>0.5</v>
      </c>
      <c r="DA43" s="657"/>
      <c r="DB43" s="657"/>
      <c r="DC43" s="658"/>
      <c r="DD43" s="631">
        <v>18537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305</v>
      </c>
      <c r="CE44" s="652"/>
      <c r="CF44" s="620" t="s">
        <v>354</v>
      </c>
      <c r="CG44" s="621"/>
      <c r="CH44" s="621"/>
      <c r="CI44" s="621"/>
      <c r="CJ44" s="621"/>
      <c r="CK44" s="621"/>
      <c r="CL44" s="621"/>
      <c r="CM44" s="621"/>
      <c r="CN44" s="621"/>
      <c r="CO44" s="621"/>
      <c r="CP44" s="621"/>
      <c r="CQ44" s="622"/>
      <c r="CR44" s="623">
        <v>526270</v>
      </c>
      <c r="CS44" s="626"/>
      <c r="CT44" s="626"/>
      <c r="CU44" s="626"/>
      <c r="CV44" s="626"/>
      <c r="CW44" s="626"/>
      <c r="CX44" s="626"/>
      <c r="CY44" s="627"/>
      <c r="CZ44" s="628">
        <v>13.8</v>
      </c>
      <c r="DA44" s="629"/>
      <c r="DB44" s="629"/>
      <c r="DC44" s="630"/>
      <c r="DD44" s="631">
        <v>87655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146363</v>
      </c>
      <c r="CS45" s="624"/>
      <c r="CT45" s="624"/>
      <c r="CU45" s="624"/>
      <c r="CV45" s="624"/>
      <c r="CW45" s="624"/>
      <c r="CX45" s="624"/>
      <c r="CY45" s="625"/>
      <c r="CZ45" s="628">
        <v>3.8</v>
      </c>
      <c r="DA45" s="657"/>
      <c r="DB45" s="657"/>
      <c r="DC45" s="658"/>
      <c r="DD45" s="631">
        <v>6896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346053</v>
      </c>
      <c r="CS46" s="626"/>
      <c r="CT46" s="626"/>
      <c r="CU46" s="626"/>
      <c r="CV46" s="626"/>
      <c r="CW46" s="626"/>
      <c r="CX46" s="626"/>
      <c r="CY46" s="627"/>
      <c r="CZ46" s="628">
        <v>9.1</v>
      </c>
      <c r="DA46" s="629"/>
      <c r="DB46" s="629"/>
      <c r="DC46" s="630"/>
      <c r="DD46" s="631">
        <v>72305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v>153930</v>
      </c>
      <c r="CS47" s="624"/>
      <c r="CT47" s="624"/>
      <c r="CU47" s="624"/>
      <c r="CV47" s="624"/>
      <c r="CW47" s="624"/>
      <c r="CX47" s="624"/>
      <c r="CY47" s="625"/>
      <c r="CZ47" s="628">
        <v>4</v>
      </c>
      <c r="DA47" s="657"/>
      <c r="DB47" s="657"/>
      <c r="DC47" s="658"/>
      <c r="DD47" s="631">
        <v>116398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173</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3802244</v>
      </c>
      <c r="CS49" s="639"/>
      <c r="CT49" s="639"/>
      <c r="CU49" s="639"/>
      <c r="CV49" s="639"/>
      <c r="CW49" s="639"/>
      <c r="CX49" s="639"/>
      <c r="CY49" s="640"/>
      <c r="CZ49" s="641">
        <v>100</v>
      </c>
      <c r="DA49" s="642"/>
      <c r="DB49" s="642"/>
      <c r="DC49" s="643"/>
      <c r="DD49" s="644">
        <v>2586253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CJK0T0vLNH4zYXq7us38A5kDMmBXmwufBC0IP1qLrTax0kD7VxquSEHgisxYgiEOFaSXYV0XpySR7MrCw+pmkA==" saltValue="3qHidiYJ1fmDut45w8LW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382</v>
      </c>
      <c r="C7" s="1102"/>
      <c r="D7" s="1102"/>
      <c r="E7" s="1102"/>
      <c r="F7" s="1102"/>
      <c r="G7" s="1102"/>
      <c r="H7" s="1102"/>
      <c r="I7" s="1102"/>
      <c r="J7" s="1102"/>
      <c r="K7" s="1102"/>
      <c r="L7" s="1102"/>
      <c r="M7" s="1102"/>
      <c r="N7" s="1102"/>
      <c r="O7" s="1102"/>
      <c r="P7" s="1103"/>
      <c r="Q7" s="1155">
        <v>3779</v>
      </c>
      <c r="R7" s="1156"/>
      <c r="S7" s="1156"/>
      <c r="T7" s="1156"/>
      <c r="U7" s="1156"/>
      <c r="V7" s="1156">
        <v>3646</v>
      </c>
      <c r="W7" s="1156"/>
      <c r="X7" s="1156"/>
      <c r="Y7" s="1156"/>
      <c r="Z7" s="1156"/>
      <c r="AA7" s="1156">
        <v>133</v>
      </c>
      <c r="AB7" s="1156"/>
      <c r="AC7" s="1156"/>
      <c r="AD7" s="1156"/>
      <c r="AE7" s="1157"/>
      <c r="AF7" s="1158">
        <v>62</v>
      </c>
      <c r="AG7" s="1159"/>
      <c r="AH7" s="1159"/>
      <c r="AI7" s="1159"/>
      <c r="AJ7" s="1160"/>
      <c r="AK7" s="1142">
        <v>187</v>
      </c>
      <c r="AL7" s="1143"/>
      <c r="AM7" s="1143"/>
      <c r="AN7" s="1143"/>
      <c r="AO7" s="1143"/>
      <c r="AP7" s="1143">
        <v>4454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583</v>
      </c>
      <c r="BT7" s="1147"/>
      <c r="BU7" s="1147"/>
      <c r="BV7" s="1147"/>
      <c r="BW7" s="1147"/>
      <c r="BX7" s="1147"/>
      <c r="BY7" s="1147"/>
      <c r="BZ7" s="1147"/>
      <c r="CA7" s="1147"/>
      <c r="CB7" s="1147"/>
      <c r="CC7" s="1147"/>
      <c r="CD7" s="1147"/>
      <c r="CE7" s="1147"/>
      <c r="CF7" s="1147"/>
      <c r="CG7" s="1148"/>
      <c r="CH7" s="1139">
        <v>-6</v>
      </c>
      <c r="CI7" s="1140"/>
      <c r="CJ7" s="1140"/>
      <c r="CK7" s="1140"/>
      <c r="CL7" s="1141"/>
      <c r="CM7" s="1139">
        <v>8</v>
      </c>
      <c r="CN7" s="1140"/>
      <c r="CO7" s="1140"/>
      <c r="CP7" s="1140"/>
      <c r="CQ7" s="1141"/>
      <c r="CR7" s="1139">
        <v>13</v>
      </c>
      <c r="CS7" s="1140"/>
      <c r="CT7" s="1140"/>
      <c r="CU7" s="1140"/>
      <c r="CV7" s="1141"/>
      <c r="CW7" s="1139" t="s">
        <v>592</v>
      </c>
      <c r="CX7" s="1140"/>
      <c r="CY7" s="1140"/>
      <c r="CZ7" s="1140"/>
      <c r="DA7" s="1141"/>
      <c r="DB7" s="1139" t="s">
        <v>592</v>
      </c>
      <c r="DC7" s="1140"/>
      <c r="DD7" s="1140"/>
      <c r="DE7" s="1140"/>
      <c r="DF7" s="1141"/>
      <c r="DG7" s="1139" t="s">
        <v>592</v>
      </c>
      <c r="DH7" s="1140"/>
      <c r="DI7" s="1140"/>
      <c r="DJ7" s="1140"/>
      <c r="DK7" s="1141"/>
      <c r="DL7" s="1139" t="s">
        <v>592</v>
      </c>
      <c r="DM7" s="1140"/>
      <c r="DN7" s="1140"/>
      <c r="DO7" s="1140"/>
      <c r="DP7" s="1141"/>
      <c r="DQ7" s="1139" t="s">
        <v>592</v>
      </c>
      <c r="DR7" s="1140"/>
      <c r="DS7" s="1140"/>
      <c r="DT7" s="1140"/>
      <c r="DU7" s="1141"/>
      <c r="DV7" s="1166"/>
      <c r="DW7" s="1167"/>
      <c r="DX7" s="1167"/>
      <c r="DY7" s="1167"/>
      <c r="DZ7" s="1168"/>
      <c r="EA7" s="254"/>
    </row>
    <row r="8" spans="1:131" s="255" customFormat="1" ht="26.25" customHeight="1">
      <c r="A8" s="261">
        <v>2</v>
      </c>
      <c r="B8" s="1088" t="s">
        <v>383</v>
      </c>
      <c r="C8" s="1089"/>
      <c r="D8" s="1089"/>
      <c r="E8" s="1089"/>
      <c r="F8" s="1089"/>
      <c r="G8" s="1089"/>
      <c r="H8" s="1089"/>
      <c r="I8" s="1089"/>
      <c r="J8" s="1089"/>
      <c r="K8" s="1089"/>
      <c r="L8" s="1089"/>
      <c r="M8" s="1089"/>
      <c r="N8" s="1089"/>
      <c r="O8" s="1089"/>
      <c r="P8" s="1090"/>
      <c r="Q8" s="1094">
        <v>218</v>
      </c>
      <c r="R8" s="1095"/>
      <c r="S8" s="1095"/>
      <c r="T8" s="1095"/>
      <c r="U8" s="1095"/>
      <c r="V8" s="1095">
        <v>211</v>
      </c>
      <c r="W8" s="1095"/>
      <c r="X8" s="1095"/>
      <c r="Y8" s="1095"/>
      <c r="Z8" s="1095"/>
      <c r="AA8" s="1095">
        <v>7</v>
      </c>
      <c r="AB8" s="1095"/>
      <c r="AC8" s="1095"/>
      <c r="AD8" s="1095"/>
      <c r="AE8" s="1096"/>
      <c r="AF8" s="1070">
        <v>7</v>
      </c>
      <c r="AG8" s="1071"/>
      <c r="AH8" s="1071"/>
      <c r="AI8" s="1071"/>
      <c r="AJ8" s="1072"/>
      <c r="AK8" s="1137">
        <v>0</v>
      </c>
      <c r="AL8" s="1138"/>
      <c r="AM8" s="1138"/>
      <c r="AN8" s="1138"/>
      <c r="AO8" s="1138"/>
      <c r="AP8" s="1138">
        <v>65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584</v>
      </c>
      <c r="BT8" s="1066"/>
      <c r="BU8" s="1066"/>
      <c r="BV8" s="1066"/>
      <c r="BW8" s="1066"/>
      <c r="BX8" s="1066"/>
      <c r="BY8" s="1066"/>
      <c r="BZ8" s="1066"/>
      <c r="CA8" s="1066"/>
      <c r="CB8" s="1066"/>
      <c r="CC8" s="1066"/>
      <c r="CD8" s="1066"/>
      <c r="CE8" s="1066"/>
      <c r="CF8" s="1066"/>
      <c r="CG8" s="1067"/>
      <c r="CH8" s="1040">
        <v>0</v>
      </c>
      <c r="CI8" s="1041"/>
      <c r="CJ8" s="1041"/>
      <c r="CK8" s="1041"/>
      <c r="CL8" s="1042"/>
      <c r="CM8" s="1040">
        <v>80</v>
      </c>
      <c r="CN8" s="1041"/>
      <c r="CO8" s="1041"/>
      <c r="CP8" s="1041"/>
      <c r="CQ8" s="1042"/>
      <c r="CR8" s="1040">
        <v>39</v>
      </c>
      <c r="CS8" s="1041"/>
      <c r="CT8" s="1041"/>
      <c r="CU8" s="1041"/>
      <c r="CV8" s="1042"/>
      <c r="CW8" s="1040" t="s">
        <v>592</v>
      </c>
      <c r="CX8" s="1041"/>
      <c r="CY8" s="1041"/>
      <c r="CZ8" s="1041"/>
      <c r="DA8" s="1042"/>
      <c r="DB8" s="1040">
        <v>25</v>
      </c>
      <c r="DC8" s="1041"/>
      <c r="DD8" s="1041"/>
      <c r="DE8" s="1041"/>
      <c r="DF8" s="1042"/>
      <c r="DG8" s="1040" t="s">
        <v>592</v>
      </c>
      <c r="DH8" s="1041"/>
      <c r="DI8" s="1041"/>
      <c r="DJ8" s="1041"/>
      <c r="DK8" s="1042"/>
      <c r="DL8" s="1040" t="s">
        <v>592</v>
      </c>
      <c r="DM8" s="1041"/>
      <c r="DN8" s="1041"/>
      <c r="DO8" s="1041"/>
      <c r="DP8" s="1042"/>
      <c r="DQ8" s="1040" t="s">
        <v>592</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385</v>
      </c>
      <c r="B23" s="995" t="s">
        <v>386</v>
      </c>
      <c r="C23" s="996"/>
      <c r="D23" s="996"/>
      <c r="E23" s="996"/>
      <c r="F23" s="996"/>
      <c r="G23" s="996"/>
      <c r="H23" s="996"/>
      <c r="I23" s="996"/>
      <c r="J23" s="996"/>
      <c r="K23" s="996"/>
      <c r="L23" s="996"/>
      <c r="M23" s="996"/>
      <c r="N23" s="996"/>
      <c r="O23" s="996"/>
      <c r="P23" s="997"/>
      <c r="Q23" s="1119">
        <v>3943</v>
      </c>
      <c r="R23" s="1120"/>
      <c r="S23" s="1120"/>
      <c r="T23" s="1120"/>
      <c r="U23" s="1120"/>
      <c r="V23" s="1120">
        <v>3802</v>
      </c>
      <c r="W23" s="1120"/>
      <c r="X23" s="1120"/>
      <c r="Y23" s="1120"/>
      <c r="Z23" s="1120"/>
      <c r="AA23" s="1120">
        <v>140</v>
      </c>
      <c r="AB23" s="1120"/>
      <c r="AC23" s="1120"/>
      <c r="AD23" s="1120"/>
      <c r="AE23" s="1121"/>
      <c r="AF23" s="1122">
        <v>69</v>
      </c>
      <c r="AG23" s="1120"/>
      <c r="AH23" s="1120"/>
      <c r="AI23" s="1120"/>
      <c r="AJ23" s="1123"/>
      <c r="AK23" s="1124"/>
      <c r="AL23" s="1125"/>
      <c r="AM23" s="1125"/>
      <c r="AN23" s="1125"/>
      <c r="AO23" s="1125"/>
      <c r="AP23" s="1120">
        <v>4519</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365</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397</v>
      </c>
      <c r="C28" s="1102"/>
      <c r="D28" s="1102"/>
      <c r="E28" s="1102"/>
      <c r="F28" s="1102"/>
      <c r="G28" s="1102"/>
      <c r="H28" s="1102"/>
      <c r="I28" s="1102"/>
      <c r="J28" s="1102"/>
      <c r="K28" s="1102"/>
      <c r="L28" s="1102"/>
      <c r="M28" s="1102"/>
      <c r="N28" s="1102"/>
      <c r="O28" s="1102"/>
      <c r="P28" s="1103"/>
      <c r="Q28" s="1104">
        <v>495</v>
      </c>
      <c r="R28" s="1105"/>
      <c r="S28" s="1105"/>
      <c r="T28" s="1105"/>
      <c r="U28" s="1105"/>
      <c r="V28" s="1105">
        <v>476</v>
      </c>
      <c r="W28" s="1105"/>
      <c r="X28" s="1105"/>
      <c r="Y28" s="1105"/>
      <c r="Z28" s="1105"/>
      <c r="AA28" s="1105">
        <v>19</v>
      </c>
      <c r="AB28" s="1105"/>
      <c r="AC28" s="1105"/>
      <c r="AD28" s="1105"/>
      <c r="AE28" s="1106"/>
      <c r="AF28" s="1107">
        <v>19</v>
      </c>
      <c r="AG28" s="1105"/>
      <c r="AH28" s="1105"/>
      <c r="AI28" s="1105"/>
      <c r="AJ28" s="1108"/>
      <c r="AK28" s="1109">
        <v>69</v>
      </c>
      <c r="AL28" s="1097"/>
      <c r="AM28" s="1097"/>
      <c r="AN28" s="1097"/>
      <c r="AO28" s="1097"/>
      <c r="AP28" s="1097" t="s">
        <v>591</v>
      </c>
      <c r="AQ28" s="1097"/>
      <c r="AR28" s="1097"/>
      <c r="AS28" s="1097"/>
      <c r="AT28" s="1097"/>
      <c r="AU28" s="1097" t="s">
        <v>591</v>
      </c>
      <c r="AV28" s="1097"/>
      <c r="AW28" s="1097"/>
      <c r="AX28" s="1097"/>
      <c r="AY28" s="1097"/>
      <c r="AZ28" s="1098" t="s">
        <v>591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398</v>
      </c>
      <c r="C29" s="1089"/>
      <c r="D29" s="1089"/>
      <c r="E29" s="1089"/>
      <c r="F29" s="1089"/>
      <c r="G29" s="1089"/>
      <c r="H29" s="1089"/>
      <c r="I29" s="1089"/>
      <c r="J29" s="1089"/>
      <c r="K29" s="1089"/>
      <c r="L29" s="1089"/>
      <c r="M29" s="1089"/>
      <c r="N29" s="1089"/>
      <c r="O29" s="1089"/>
      <c r="P29" s="1090"/>
      <c r="Q29" s="1094">
        <v>465</v>
      </c>
      <c r="R29" s="1095"/>
      <c r="S29" s="1095"/>
      <c r="T29" s="1095"/>
      <c r="U29" s="1095"/>
      <c r="V29" s="1095">
        <v>459</v>
      </c>
      <c r="W29" s="1095"/>
      <c r="X29" s="1095"/>
      <c r="Y29" s="1095"/>
      <c r="Z29" s="1095"/>
      <c r="AA29" s="1095">
        <v>6</v>
      </c>
      <c r="AB29" s="1095"/>
      <c r="AC29" s="1095"/>
      <c r="AD29" s="1095"/>
      <c r="AE29" s="1096"/>
      <c r="AF29" s="1070">
        <v>6</v>
      </c>
      <c r="AG29" s="1071"/>
      <c r="AH29" s="1071"/>
      <c r="AI29" s="1071"/>
      <c r="AJ29" s="1072"/>
      <c r="AK29" s="1031">
        <v>60</v>
      </c>
      <c r="AL29" s="1022"/>
      <c r="AM29" s="1022"/>
      <c r="AN29" s="1022"/>
      <c r="AO29" s="1022"/>
      <c r="AP29" s="1022" t="s">
        <v>591</v>
      </c>
      <c r="AQ29" s="1022"/>
      <c r="AR29" s="1022"/>
      <c r="AS29" s="1022"/>
      <c r="AT29" s="1022"/>
      <c r="AU29" s="1022" t="s">
        <v>591</v>
      </c>
      <c r="AV29" s="1022"/>
      <c r="AW29" s="1022"/>
      <c r="AX29" s="1022"/>
      <c r="AY29" s="1022"/>
      <c r="AZ29" s="1093" t="s">
        <v>591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399</v>
      </c>
      <c r="C30" s="1089"/>
      <c r="D30" s="1089"/>
      <c r="E30" s="1089"/>
      <c r="F30" s="1089"/>
      <c r="G30" s="1089"/>
      <c r="H30" s="1089"/>
      <c r="I30" s="1089"/>
      <c r="J30" s="1089"/>
      <c r="K30" s="1089"/>
      <c r="L30" s="1089"/>
      <c r="M30" s="1089"/>
      <c r="N30" s="1089"/>
      <c r="O30" s="1089"/>
      <c r="P30" s="1090"/>
      <c r="Q30" s="1094">
        <v>41</v>
      </c>
      <c r="R30" s="1095"/>
      <c r="S30" s="1095"/>
      <c r="T30" s="1095"/>
      <c r="U30" s="1095"/>
      <c r="V30" s="1095">
        <v>41</v>
      </c>
      <c r="W30" s="1095"/>
      <c r="X30" s="1095"/>
      <c r="Y30" s="1095"/>
      <c r="Z30" s="1095"/>
      <c r="AA30" s="1095">
        <v>0</v>
      </c>
      <c r="AB30" s="1095"/>
      <c r="AC30" s="1095"/>
      <c r="AD30" s="1095"/>
      <c r="AE30" s="1096"/>
      <c r="AF30" s="1070">
        <v>0</v>
      </c>
      <c r="AG30" s="1071"/>
      <c r="AH30" s="1071"/>
      <c r="AI30" s="1071"/>
      <c r="AJ30" s="1072"/>
      <c r="AK30" s="1031">
        <v>13</v>
      </c>
      <c r="AL30" s="1022"/>
      <c r="AM30" s="1022"/>
      <c r="AN30" s="1022"/>
      <c r="AO30" s="1022"/>
      <c r="AP30" s="1022" t="s">
        <v>591</v>
      </c>
      <c r="AQ30" s="1022"/>
      <c r="AR30" s="1022"/>
      <c r="AS30" s="1022"/>
      <c r="AT30" s="1022"/>
      <c r="AU30" s="1022" t="s">
        <v>591</v>
      </c>
      <c r="AV30" s="1022"/>
      <c r="AW30" s="1022"/>
      <c r="AX30" s="1022"/>
      <c r="AY30" s="1022"/>
      <c r="AZ30" s="1093" t="s">
        <v>591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400</v>
      </c>
      <c r="C31" s="1089"/>
      <c r="D31" s="1089"/>
      <c r="E31" s="1089"/>
      <c r="F31" s="1089"/>
      <c r="G31" s="1089"/>
      <c r="H31" s="1089"/>
      <c r="I31" s="1089"/>
      <c r="J31" s="1089"/>
      <c r="K31" s="1089"/>
      <c r="L31" s="1089"/>
      <c r="M31" s="1089"/>
      <c r="N31" s="1089"/>
      <c r="O31" s="1089"/>
      <c r="P31" s="1090"/>
      <c r="Q31" s="1094">
        <v>201</v>
      </c>
      <c r="R31" s="1095"/>
      <c r="S31" s="1095"/>
      <c r="T31" s="1095"/>
      <c r="U31" s="1095"/>
      <c r="V31" s="1095">
        <v>200</v>
      </c>
      <c r="W31" s="1095"/>
      <c r="X31" s="1095"/>
      <c r="Y31" s="1095"/>
      <c r="Z31" s="1095"/>
      <c r="AA31" s="1095">
        <v>1</v>
      </c>
      <c r="AB31" s="1095"/>
      <c r="AC31" s="1095"/>
      <c r="AD31" s="1095"/>
      <c r="AE31" s="1096"/>
      <c r="AF31" s="1070">
        <v>1</v>
      </c>
      <c r="AG31" s="1071"/>
      <c r="AH31" s="1071"/>
      <c r="AI31" s="1071"/>
      <c r="AJ31" s="1072"/>
      <c r="AK31" s="1031">
        <v>64</v>
      </c>
      <c r="AL31" s="1022"/>
      <c r="AM31" s="1022"/>
      <c r="AN31" s="1022"/>
      <c r="AO31" s="1022"/>
      <c r="AP31" s="1022">
        <v>597</v>
      </c>
      <c r="AQ31" s="1022"/>
      <c r="AR31" s="1022"/>
      <c r="AS31" s="1022"/>
      <c r="AT31" s="1022"/>
      <c r="AU31" s="1022">
        <v>489</v>
      </c>
      <c r="AV31" s="1022"/>
      <c r="AW31" s="1022"/>
      <c r="AX31" s="1022"/>
      <c r="AY31" s="1022"/>
      <c r="AZ31" s="1093" t="s">
        <v>591</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402</v>
      </c>
      <c r="C32" s="1089"/>
      <c r="D32" s="1089"/>
      <c r="E32" s="1089"/>
      <c r="F32" s="1089"/>
      <c r="G32" s="1089"/>
      <c r="H32" s="1089"/>
      <c r="I32" s="1089"/>
      <c r="J32" s="1089"/>
      <c r="K32" s="1089"/>
      <c r="L32" s="1089"/>
      <c r="M32" s="1089"/>
      <c r="N32" s="1089"/>
      <c r="O32" s="1089"/>
      <c r="P32" s="1090"/>
      <c r="Q32" s="1094">
        <v>174</v>
      </c>
      <c r="R32" s="1095"/>
      <c r="S32" s="1095"/>
      <c r="T32" s="1095"/>
      <c r="U32" s="1095"/>
      <c r="V32" s="1095">
        <v>173</v>
      </c>
      <c r="W32" s="1095"/>
      <c r="X32" s="1095"/>
      <c r="Y32" s="1095"/>
      <c r="Z32" s="1095"/>
      <c r="AA32" s="1095">
        <v>1</v>
      </c>
      <c r="AB32" s="1095"/>
      <c r="AC32" s="1095"/>
      <c r="AD32" s="1095"/>
      <c r="AE32" s="1096"/>
      <c r="AF32" s="1070">
        <v>1</v>
      </c>
      <c r="AG32" s="1071"/>
      <c r="AH32" s="1071"/>
      <c r="AI32" s="1071"/>
      <c r="AJ32" s="1072"/>
      <c r="AK32" s="1031">
        <v>109</v>
      </c>
      <c r="AL32" s="1022"/>
      <c r="AM32" s="1022"/>
      <c r="AN32" s="1022"/>
      <c r="AO32" s="1022"/>
      <c r="AP32" s="1022">
        <v>761</v>
      </c>
      <c r="AQ32" s="1022"/>
      <c r="AR32" s="1022"/>
      <c r="AS32" s="1022"/>
      <c r="AT32" s="1022"/>
      <c r="AU32" s="1022">
        <v>730</v>
      </c>
      <c r="AV32" s="1022"/>
      <c r="AW32" s="1022"/>
      <c r="AX32" s="1022"/>
      <c r="AY32" s="1022"/>
      <c r="AZ32" s="1093" t="s">
        <v>591</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403</v>
      </c>
      <c r="C33" s="1089"/>
      <c r="D33" s="1089"/>
      <c r="E33" s="1089"/>
      <c r="F33" s="1089"/>
      <c r="G33" s="1089"/>
      <c r="H33" s="1089"/>
      <c r="I33" s="1089"/>
      <c r="J33" s="1089"/>
      <c r="K33" s="1089"/>
      <c r="L33" s="1089"/>
      <c r="M33" s="1089"/>
      <c r="N33" s="1089"/>
      <c r="O33" s="1089"/>
      <c r="P33" s="1090"/>
      <c r="Q33" s="1094">
        <v>26</v>
      </c>
      <c r="R33" s="1095"/>
      <c r="S33" s="1095"/>
      <c r="T33" s="1095"/>
      <c r="U33" s="1095"/>
      <c r="V33" s="1095">
        <v>25</v>
      </c>
      <c r="W33" s="1095"/>
      <c r="X33" s="1095"/>
      <c r="Y33" s="1095"/>
      <c r="Z33" s="1095"/>
      <c r="AA33" s="1095">
        <v>0</v>
      </c>
      <c r="AB33" s="1095"/>
      <c r="AC33" s="1095"/>
      <c r="AD33" s="1095"/>
      <c r="AE33" s="1096"/>
      <c r="AF33" s="1070">
        <v>0</v>
      </c>
      <c r="AG33" s="1071"/>
      <c r="AH33" s="1071"/>
      <c r="AI33" s="1071"/>
      <c r="AJ33" s="1072"/>
      <c r="AK33" s="1031">
        <v>12</v>
      </c>
      <c r="AL33" s="1022"/>
      <c r="AM33" s="1022"/>
      <c r="AN33" s="1022"/>
      <c r="AO33" s="1022"/>
      <c r="AP33" s="1022">
        <v>35</v>
      </c>
      <c r="AQ33" s="1022"/>
      <c r="AR33" s="1022"/>
      <c r="AS33" s="1022"/>
      <c r="AT33" s="1022"/>
      <c r="AU33" s="1022">
        <v>35</v>
      </c>
      <c r="AV33" s="1022"/>
      <c r="AW33" s="1022"/>
      <c r="AX33" s="1022"/>
      <c r="AY33" s="1022"/>
      <c r="AZ33" s="1093" t="s">
        <v>591</v>
      </c>
      <c r="BA33" s="1093"/>
      <c r="BB33" s="1093"/>
      <c r="BC33" s="1093"/>
      <c r="BD33" s="1093"/>
      <c r="BE33" s="1083" t="s">
        <v>404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405</v>
      </c>
      <c r="C34" s="1089"/>
      <c r="D34" s="1089"/>
      <c r="E34" s="1089"/>
      <c r="F34" s="1089"/>
      <c r="G34" s="1089"/>
      <c r="H34" s="1089"/>
      <c r="I34" s="1089"/>
      <c r="J34" s="1089"/>
      <c r="K34" s="1089"/>
      <c r="L34" s="1089"/>
      <c r="M34" s="1089"/>
      <c r="N34" s="1089"/>
      <c r="O34" s="1089"/>
      <c r="P34" s="1090"/>
      <c r="Q34" s="1094">
        <v>38</v>
      </c>
      <c r="R34" s="1095"/>
      <c r="S34" s="1095"/>
      <c r="T34" s="1095"/>
      <c r="U34" s="1095"/>
      <c r="V34" s="1095">
        <v>38</v>
      </c>
      <c r="W34" s="1095"/>
      <c r="X34" s="1095"/>
      <c r="Y34" s="1095"/>
      <c r="Z34" s="1095"/>
      <c r="AA34" s="1095">
        <v>0</v>
      </c>
      <c r="AB34" s="1095"/>
      <c r="AC34" s="1095"/>
      <c r="AD34" s="1095"/>
      <c r="AE34" s="1096"/>
      <c r="AF34" s="1070">
        <v>0</v>
      </c>
      <c r="AG34" s="1071"/>
      <c r="AH34" s="1071"/>
      <c r="AI34" s="1071"/>
      <c r="AJ34" s="1072"/>
      <c r="AK34" s="1031" t="s">
        <v>595</v>
      </c>
      <c r="AL34" s="1022"/>
      <c r="AM34" s="1022"/>
      <c r="AN34" s="1022"/>
      <c r="AO34" s="1022"/>
      <c r="AP34" s="1022">
        <v>31</v>
      </c>
      <c r="AQ34" s="1022"/>
      <c r="AR34" s="1022"/>
      <c r="AS34" s="1022"/>
      <c r="AT34" s="1022"/>
      <c r="AU34" s="1022">
        <v>31</v>
      </c>
      <c r="AV34" s="1022"/>
      <c r="AW34" s="1022"/>
      <c r="AX34" s="1022"/>
      <c r="AY34" s="1022"/>
      <c r="AZ34" s="1093" t="s">
        <v>591</v>
      </c>
      <c r="BA34" s="1093"/>
      <c r="BB34" s="1093"/>
      <c r="BC34" s="1093"/>
      <c r="BD34" s="1093"/>
      <c r="BE34" s="1083" t="s">
        <v>401</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385</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27</v>
      </c>
      <c r="AG63" s="1010"/>
      <c r="AH63" s="1010"/>
      <c r="AI63" s="1010"/>
      <c r="AJ63" s="1081"/>
      <c r="AK63" s="1082"/>
      <c r="AL63" s="1014"/>
      <c r="AM63" s="1014"/>
      <c r="AN63" s="1014"/>
      <c r="AO63" s="1014"/>
      <c r="AP63" s="1010">
        <v>1424</v>
      </c>
      <c r="AQ63" s="1010"/>
      <c r="AR63" s="1010"/>
      <c r="AS63" s="1010"/>
      <c r="AT63" s="1010"/>
      <c r="AU63" s="1010">
        <v>1285</v>
      </c>
      <c r="AV63" s="1010"/>
      <c r="AW63" s="1010"/>
      <c r="AX63" s="1010"/>
      <c r="AY63" s="1010"/>
      <c r="AZ63" s="1076"/>
      <c r="BA63" s="1076"/>
      <c r="BB63" s="1076"/>
      <c r="BC63" s="1076"/>
      <c r="BD63" s="1076"/>
      <c r="BE63" s="1011"/>
      <c r="BF63" s="1011"/>
      <c r="BG63" s="1011"/>
      <c r="BH63" s="1011"/>
      <c r="BI63" s="1012"/>
      <c r="BJ63" s="1077" t="s">
        <v>129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390</v>
      </c>
      <c r="W66" s="1053"/>
      <c r="X66" s="1053"/>
      <c r="Y66" s="1053"/>
      <c r="Z66" s="1054"/>
      <c r="AA66" s="1052" t="s">
        <v>411</v>
      </c>
      <c r="AB66" s="1053"/>
      <c r="AC66" s="1053"/>
      <c r="AD66" s="1053"/>
      <c r="AE66" s="1054"/>
      <c r="AF66" s="1058" t="s">
        <v>412</v>
      </c>
      <c r="AG66" s="1059"/>
      <c r="AH66" s="1059"/>
      <c r="AI66" s="1059"/>
      <c r="AJ66" s="1060"/>
      <c r="AK66" s="1052" t="s">
        <v>413</v>
      </c>
      <c r="AL66" s="1047"/>
      <c r="AM66" s="1047"/>
      <c r="AN66" s="1047"/>
      <c r="AO66" s="1048"/>
      <c r="AP66" s="1052" t="s">
        <v>394</v>
      </c>
      <c r="AQ66" s="1053"/>
      <c r="AR66" s="1053"/>
      <c r="AS66" s="1053"/>
      <c r="AT66" s="1054"/>
      <c r="AU66" s="1052" t="s">
        <v>414</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576</v>
      </c>
      <c r="C68" s="1037"/>
      <c r="D68" s="1037"/>
      <c r="E68" s="1037"/>
      <c r="F68" s="1037"/>
      <c r="G68" s="1037"/>
      <c r="H68" s="1037"/>
      <c r="I68" s="1037"/>
      <c r="J68" s="1037"/>
      <c r="K68" s="1037"/>
      <c r="L68" s="1037"/>
      <c r="M68" s="1037"/>
      <c r="N68" s="1037"/>
      <c r="O68" s="1037"/>
      <c r="P68" s="1038"/>
      <c r="Q68" s="1039">
        <v>1072</v>
      </c>
      <c r="R68" s="1033"/>
      <c r="S68" s="1033"/>
      <c r="T68" s="1033"/>
      <c r="U68" s="1033"/>
      <c r="V68" s="1033">
        <v>1068</v>
      </c>
      <c r="W68" s="1033"/>
      <c r="X68" s="1033"/>
      <c r="Y68" s="1033"/>
      <c r="Z68" s="1033"/>
      <c r="AA68" s="1033">
        <v>4</v>
      </c>
      <c r="AB68" s="1033"/>
      <c r="AC68" s="1033"/>
      <c r="AD68" s="1033"/>
      <c r="AE68" s="1033"/>
      <c r="AF68" s="1033">
        <v>4</v>
      </c>
      <c r="AG68" s="1033"/>
      <c r="AH68" s="1033"/>
      <c r="AI68" s="1033"/>
      <c r="AJ68" s="1033"/>
      <c r="AK68" s="1033" t="s">
        <v>594</v>
      </c>
      <c r="AL68" s="1033"/>
      <c r="AM68" s="1033"/>
      <c r="AN68" s="1033"/>
      <c r="AO68" s="1033"/>
      <c r="AP68" s="1033" t="s">
        <v>510</v>
      </c>
      <c r="AQ68" s="1033"/>
      <c r="AR68" s="1033"/>
      <c r="AS68" s="1033"/>
      <c r="AT68" s="1033"/>
      <c r="AU68" s="1033" t="s">
        <v>510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577</v>
      </c>
      <c r="C69" s="1026"/>
      <c r="D69" s="1026"/>
      <c r="E69" s="1026"/>
      <c r="F69" s="1026"/>
      <c r="G69" s="1026"/>
      <c r="H69" s="1026"/>
      <c r="I69" s="1026"/>
      <c r="J69" s="1026"/>
      <c r="K69" s="1026"/>
      <c r="L69" s="1026"/>
      <c r="M69" s="1026"/>
      <c r="N69" s="1026"/>
      <c r="O69" s="1026"/>
      <c r="P69" s="1027"/>
      <c r="Q69" s="1028">
        <v>83</v>
      </c>
      <c r="R69" s="1022"/>
      <c r="S69" s="1022"/>
      <c r="T69" s="1022"/>
      <c r="U69" s="1022"/>
      <c r="V69" s="1022">
        <v>70</v>
      </c>
      <c r="W69" s="1022"/>
      <c r="X69" s="1022"/>
      <c r="Y69" s="1022"/>
      <c r="Z69" s="1022"/>
      <c r="AA69" s="1022">
        <v>13</v>
      </c>
      <c r="AB69" s="1022"/>
      <c r="AC69" s="1022"/>
      <c r="AD69" s="1022"/>
      <c r="AE69" s="1022"/>
      <c r="AF69" s="1022">
        <v>13</v>
      </c>
      <c r="AG69" s="1022"/>
      <c r="AH69" s="1022"/>
      <c r="AI69" s="1022"/>
      <c r="AJ69" s="1022"/>
      <c r="AK69" s="1022" t="s">
        <v>593</v>
      </c>
      <c r="AL69" s="1022"/>
      <c r="AM69" s="1022"/>
      <c r="AN69" s="1022"/>
      <c r="AO69" s="1022"/>
      <c r="AP69" s="1022" t="s">
        <v>510</v>
      </c>
      <c r="AQ69" s="1022"/>
      <c r="AR69" s="1022"/>
      <c r="AS69" s="1022"/>
      <c r="AT69" s="1022"/>
      <c r="AU69" s="1022" t="s">
        <v>510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578</v>
      </c>
      <c r="C70" s="1026"/>
      <c r="D70" s="1026"/>
      <c r="E70" s="1026"/>
      <c r="F70" s="1026"/>
      <c r="G70" s="1026"/>
      <c r="H70" s="1026"/>
      <c r="I70" s="1026"/>
      <c r="J70" s="1026"/>
      <c r="K70" s="1026"/>
      <c r="L70" s="1026"/>
      <c r="M70" s="1026"/>
      <c r="N70" s="1026"/>
      <c r="O70" s="1026"/>
      <c r="P70" s="1027"/>
      <c r="Q70" s="1028">
        <v>7334</v>
      </c>
      <c r="R70" s="1022"/>
      <c r="S70" s="1022"/>
      <c r="T70" s="1022"/>
      <c r="U70" s="1022"/>
      <c r="V70" s="1022">
        <v>6742</v>
      </c>
      <c r="W70" s="1022"/>
      <c r="X70" s="1022"/>
      <c r="Y70" s="1022"/>
      <c r="Z70" s="1022"/>
      <c r="AA70" s="1022">
        <v>592</v>
      </c>
      <c r="AB70" s="1022"/>
      <c r="AC70" s="1022"/>
      <c r="AD70" s="1022"/>
      <c r="AE70" s="1022"/>
      <c r="AF70" s="1022">
        <v>592</v>
      </c>
      <c r="AG70" s="1022"/>
      <c r="AH70" s="1022"/>
      <c r="AI70" s="1022"/>
      <c r="AJ70" s="1022"/>
      <c r="AK70" s="1022" t="s">
        <v>593</v>
      </c>
      <c r="AL70" s="1022"/>
      <c r="AM70" s="1022"/>
      <c r="AN70" s="1022"/>
      <c r="AO70" s="1022"/>
      <c r="AP70" s="1022" t="s">
        <v>510</v>
      </c>
      <c r="AQ70" s="1022"/>
      <c r="AR70" s="1022"/>
      <c r="AS70" s="1022"/>
      <c r="AT70" s="1022"/>
      <c r="AU70" s="1022" t="s">
        <v>510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579</v>
      </c>
      <c r="C71" s="1026"/>
      <c r="D71" s="1026"/>
      <c r="E71" s="1026"/>
      <c r="F71" s="1026"/>
      <c r="G71" s="1026"/>
      <c r="H71" s="1026"/>
      <c r="I71" s="1026"/>
      <c r="J71" s="1026"/>
      <c r="K71" s="1026"/>
      <c r="L71" s="1026"/>
      <c r="M71" s="1026"/>
      <c r="N71" s="1026"/>
      <c r="O71" s="1026"/>
      <c r="P71" s="1027"/>
      <c r="Q71" s="1028">
        <v>35</v>
      </c>
      <c r="R71" s="1022"/>
      <c r="S71" s="1022"/>
      <c r="T71" s="1022"/>
      <c r="U71" s="1022"/>
      <c r="V71" s="1022">
        <v>33</v>
      </c>
      <c r="W71" s="1022"/>
      <c r="X71" s="1022"/>
      <c r="Y71" s="1022"/>
      <c r="Z71" s="1022"/>
      <c r="AA71" s="1022">
        <v>2</v>
      </c>
      <c r="AB71" s="1022"/>
      <c r="AC71" s="1022"/>
      <c r="AD71" s="1022"/>
      <c r="AE71" s="1022"/>
      <c r="AF71" s="1022">
        <v>2</v>
      </c>
      <c r="AG71" s="1022"/>
      <c r="AH71" s="1022"/>
      <c r="AI71" s="1022"/>
      <c r="AJ71" s="1022"/>
      <c r="AK71" s="1022">
        <v>8</v>
      </c>
      <c r="AL71" s="1022"/>
      <c r="AM71" s="1022"/>
      <c r="AN71" s="1022"/>
      <c r="AO71" s="1022"/>
      <c r="AP71" s="1022" t="s">
        <v>510</v>
      </c>
      <c r="AQ71" s="1022"/>
      <c r="AR71" s="1022"/>
      <c r="AS71" s="1022"/>
      <c r="AT71" s="1022"/>
      <c r="AU71" s="1022" t="s">
        <v>510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580</v>
      </c>
      <c r="C72" s="1026"/>
      <c r="D72" s="1026"/>
      <c r="E72" s="1026"/>
      <c r="F72" s="1026"/>
      <c r="G72" s="1026"/>
      <c r="H72" s="1026"/>
      <c r="I72" s="1026"/>
      <c r="J72" s="1026"/>
      <c r="K72" s="1026"/>
      <c r="L72" s="1026"/>
      <c r="M72" s="1026"/>
      <c r="N72" s="1026"/>
      <c r="O72" s="1026"/>
      <c r="P72" s="1027"/>
      <c r="Q72" s="1028">
        <v>3737</v>
      </c>
      <c r="R72" s="1022"/>
      <c r="S72" s="1022"/>
      <c r="T72" s="1022"/>
      <c r="U72" s="1022"/>
      <c r="V72" s="1022">
        <v>3653</v>
      </c>
      <c r="W72" s="1022"/>
      <c r="X72" s="1022"/>
      <c r="Y72" s="1022"/>
      <c r="Z72" s="1022"/>
      <c r="AA72" s="1022">
        <v>84</v>
      </c>
      <c r="AB72" s="1022"/>
      <c r="AC72" s="1022"/>
      <c r="AD72" s="1022"/>
      <c r="AE72" s="1022"/>
      <c r="AF72" s="1022">
        <v>84</v>
      </c>
      <c r="AG72" s="1022"/>
      <c r="AH72" s="1022"/>
      <c r="AI72" s="1022"/>
      <c r="AJ72" s="1022"/>
      <c r="AK72" s="1022">
        <v>17</v>
      </c>
      <c r="AL72" s="1022"/>
      <c r="AM72" s="1022"/>
      <c r="AN72" s="1022"/>
      <c r="AO72" s="1022"/>
      <c r="AP72" s="1022">
        <v>1231</v>
      </c>
      <c r="AQ72" s="1022"/>
      <c r="AR72" s="1022"/>
      <c r="AS72" s="1022"/>
      <c r="AT72" s="1022"/>
      <c r="AU72" s="1022">
        <v>40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581</v>
      </c>
      <c r="C73" s="1026"/>
      <c r="D73" s="1026"/>
      <c r="E73" s="1026"/>
      <c r="F73" s="1026"/>
      <c r="G73" s="1026"/>
      <c r="H73" s="1026"/>
      <c r="I73" s="1026"/>
      <c r="J73" s="1026"/>
      <c r="K73" s="1026"/>
      <c r="L73" s="1026"/>
      <c r="M73" s="1026"/>
      <c r="N73" s="1026"/>
      <c r="O73" s="1026"/>
      <c r="P73" s="1027"/>
      <c r="Q73" s="1028">
        <v>754</v>
      </c>
      <c r="R73" s="1022"/>
      <c r="S73" s="1022"/>
      <c r="T73" s="1022"/>
      <c r="U73" s="1022"/>
      <c r="V73" s="1022">
        <v>715</v>
      </c>
      <c r="W73" s="1022"/>
      <c r="X73" s="1022"/>
      <c r="Y73" s="1022"/>
      <c r="Z73" s="1022"/>
      <c r="AA73" s="1022">
        <v>40</v>
      </c>
      <c r="AB73" s="1022"/>
      <c r="AC73" s="1022"/>
      <c r="AD73" s="1022"/>
      <c r="AE73" s="1022"/>
      <c r="AF73" s="1022">
        <v>40</v>
      </c>
      <c r="AG73" s="1022"/>
      <c r="AH73" s="1022"/>
      <c r="AI73" s="1022"/>
      <c r="AJ73" s="1022"/>
      <c r="AK73" s="1022">
        <v>1</v>
      </c>
      <c r="AL73" s="1022"/>
      <c r="AM73" s="1022"/>
      <c r="AN73" s="1022"/>
      <c r="AO73" s="1022"/>
      <c r="AP73" s="1022" t="s">
        <v>510</v>
      </c>
      <c r="AQ73" s="1022"/>
      <c r="AR73" s="1022"/>
      <c r="AS73" s="1022"/>
      <c r="AT73" s="1022"/>
      <c r="AU73" s="1022" t="s">
        <v>510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582</v>
      </c>
      <c r="C74" s="1026"/>
      <c r="D74" s="1026"/>
      <c r="E74" s="1026"/>
      <c r="F74" s="1026"/>
      <c r="G74" s="1026"/>
      <c r="H74" s="1026"/>
      <c r="I74" s="1026"/>
      <c r="J74" s="1026"/>
      <c r="K74" s="1026"/>
      <c r="L74" s="1026"/>
      <c r="M74" s="1026"/>
      <c r="N74" s="1026"/>
      <c r="O74" s="1026"/>
      <c r="P74" s="1027"/>
      <c r="Q74" s="1028">
        <v>159119</v>
      </c>
      <c r="R74" s="1022"/>
      <c r="S74" s="1022"/>
      <c r="T74" s="1022"/>
      <c r="U74" s="1022"/>
      <c r="V74" s="1022">
        <v>154694</v>
      </c>
      <c r="W74" s="1022"/>
      <c r="X74" s="1022"/>
      <c r="Y74" s="1022"/>
      <c r="Z74" s="1022"/>
      <c r="AA74" s="1022">
        <v>4425</v>
      </c>
      <c r="AB74" s="1022"/>
      <c r="AC74" s="1022"/>
      <c r="AD74" s="1022"/>
      <c r="AE74" s="1022"/>
      <c r="AF74" s="1022">
        <v>4425</v>
      </c>
      <c r="AG74" s="1022"/>
      <c r="AH74" s="1022"/>
      <c r="AI74" s="1022"/>
      <c r="AJ74" s="1022"/>
      <c r="AK74" s="1022">
        <v>1792</v>
      </c>
      <c r="AL74" s="1022"/>
      <c r="AM74" s="1022"/>
      <c r="AN74" s="1022"/>
      <c r="AO74" s="1022"/>
      <c r="AP74" s="1022" t="s">
        <v>510</v>
      </c>
      <c r="AQ74" s="1022"/>
      <c r="AR74" s="1022"/>
      <c r="AS74" s="1022"/>
      <c r="AT74" s="1022"/>
      <c r="AU74" s="1022" t="s">
        <v>510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385</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5160</v>
      </c>
      <c r="AG88" s="1010"/>
      <c r="AH88" s="1010"/>
      <c r="AI88" s="1010"/>
      <c r="AJ88" s="1010"/>
      <c r="AK88" s="1014"/>
      <c r="AL88" s="1014"/>
      <c r="AM88" s="1014"/>
      <c r="AN88" s="1014"/>
      <c r="AO88" s="1014"/>
      <c r="AP88" s="1010">
        <v>1231</v>
      </c>
      <c r="AQ88" s="1010"/>
      <c r="AR88" s="1010"/>
      <c r="AS88" s="1010"/>
      <c r="AT88" s="1010"/>
      <c r="AU88" s="1010">
        <v>40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52</v>
      </c>
      <c r="CS102" s="1002"/>
      <c r="CT102" s="1002"/>
      <c r="CU102" s="1002"/>
      <c r="CV102" s="1003"/>
      <c r="CW102" s="1001" t="s">
        <v>592</v>
      </c>
      <c r="CX102" s="1002"/>
      <c r="CY102" s="1002"/>
      <c r="CZ102" s="1002"/>
      <c r="DA102" s="1003"/>
      <c r="DB102" s="1001">
        <v>25</v>
      </c>
      <c r="DC102" s="1002"/>
      <c r="DD102" s="1002"/>
      <c r="DE102" s="1002"/>
      <c r="DF102" s="1003"/>
      <c r="DG102" s="1001" t="s">
        <v>592</v>
      </c>
      <c r="DH102" s="1002"/>
      <c r="DI102" s="1002"/>
      <c r="DJ102" s="1002"/>
      <c r="DK102" s="1003"/>
      <c r="DL102" s="1001" t="s">
        <v>592</v>
      </c>
      <c r="DM102" s="1002"/>
      <c r="DN102" s="1002"/>
      <c r="DO102" s="1002"/>
      <c r="DP102" s="1003"/>
      <c r="DQ102" s="1001" t="s">
        <v>592</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304</v>
      </c>
      <c r="AG109" s="945"/>
      <c r="AH109" s="945"/>
      <c r="AI109" s="945"/>
      <c r="AJ109" s="946"/>
      <c r="AK109" s="947" t="s">
        <v>303</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304</v>
      </c>
      <c r="BW109" s="945"/>
      <c r="BX109" s="945"/>
      <c r="BY109" s="945"/>
      <c r="BZ109" s="946"/>
      <c r="CA109" s="947" t="s">
        <v>303</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304</v>
      </c>
      <c r="DM109" s="945"/>
      <c r="DN109" s="945"/>
      <c r="DO109" s="945"/>
      <c r="DP109" s="946"/>
      <c r="DQ109" s="947" t="s">
        <v>303</v>
      </c>
      <c r="DR109" s="945"/>
      <c r="DS109" s="945"/>
      <c r="DT109" s="945"/>
      <c r="DU109" s="946"/>
      <c r="DV109" s="947" t="s">
        <v>425</v>
      </c>
      <c r="DW109" s="945"/>
      <c r="DX109" s="945"/>
      <c r="DY109" s="945"/>
      <c r="DZ109" s="976"/>
    </row>
    <row r="110" spans="1:131" s="246" customFormat="1" ht="26.25" customHeight="1">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422893</v>
      </c>
      <c r="AB110" s="938"/>
      <c r="AC110" s="938"/>
      <c r="AD110" s="938"/>
      <c r="AE110" s="939"/>
      <c r="AF110" s="940">
        <v>422685</v>
      </c>
      <c r="AG110" s="938"/>
      <c r="AH110" s="938"/>
      <c r="AI110" s="938"/>
      <c r="AJ110" s="939"/>
      <c r="AK110" s="940">
        <v>416983</v>
      </c>
      <c r="AL110" s="938"/>
      <c r="AM110" s="938"/>
      <c r="AN110" s="938"/>
      <c r="AO110" s="939"/>
      <c r="AP110" s="941">
        <v>24.3</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4038302</v>
      </c>
      <c r="BR110" s="885"/>
      <c r="BS110" s="885"/>
      <c r="BT110" s="885"/>
      <c r="BU110" s="885"/>
      <c r="BV110" s="885">
        <v>4468721</v>
      </c>
      <c r="BW110" s="885"/>
      <c r="BX110" s="885"/>
      <c r="BY110" s="885"/>
      <c r="BZ110" s="885"/>
      <c r="CA110" s="885">
        <v>4519201</v>
      </c>
      <c r="CB110" s="885"/>
      <c r="CC110" s="885"/>
      <c r="CD110" s="885"/>
      <c r="CE110" s="885"/>
      <c r="CF110" s="909">
        <v>263.3</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432</v>
      </c>
      <c r="DM110" s="885"/>
      <c r="DN110" s="885"/>
      <c r="DO110" s="885"/>
      <c r="DP110" s="885"/>
      <c r="DQ110" s="885" t="s">
        <v>432</v>
      </c>
      <c r="DR110" s="885"/>
      <c r="DS110" s="885"/>
      <c r="DT110" s="885"/>
      <c r="DU110" s="885"/>
      <c r="DV110" s="886" t="s">
        <v>431</v>
      </c>
      <c r="DW110" s="886"/>
      <c r="DX110" s="886"/>
      <c r="DY110" s="886"/>
      <c r="DZ110" s="887"/>
    </row>
    <row r="111" spans="1:131" s="246" customFormat="1" ht="26.25" customHeight="1">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434</v>
      </c>
      <c r="AB111" s="966"/>
      <c r="AC111" s="966"/>
      <c r="AD111" s="966"/>
      <c r="AE111" s="967"/>
      <c r="AF111" s="968" t="s">
        <v>431</v>
      </c>
      <c r="AG111" s="966"/>
      <c r="AH111" s="966"/>
      <c r="AI111" s="966"/>
      <c r="AJ111" s="967"/>
      <c r="AK111" s="968" t="s">
        <v>129</v>
      </c>
      <c r="AL111" s="966"/>
      <c r="AM111" s="966"/>
      <c r="AN111" s="966"/>
      <c r="AO111" s="967"/>
      <c r="AP111" s="969" t="s">
        <v>431</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32297</v>
      </c>
      <c r="BR111" s="857"/>
      <c r="BS111" s="857"/>
      <c r="BT111" s="857"/>
      <c r="BU111" s="857"/>
      <c r="BV111" s="857">
        <v>15436</v>
      </c>
      <c r="BW111" s="857"/>
      <c r="BX111" s="857"/>
      <c r="BY111" s="857"/>
      <c r="BZ111" s="857"/>
      <c r="CA111" s="857">
        <v>6531</v>
      </c>
      <c r="CB111" s="857"/>
      <c r="CC111" s="857"/>
      <c r="CD111" s="857"/>
      <c r="CE111" s="857"/>
      <c r="CF111" s="918">
        <v>0.4</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431</v>
      </c>
      <c r="DM111" s="857"/>
      <c r="DN111" s="857"/>
      <c r="DO111" s="857"/>
      <c r="DP111" s="857"/>
      <c r="DQ111" s="857" t="s">
        <v>434</v>
      </c>
      <c r="DR111" s="857"/>
      <c r="DS111" s="857"/>
      <c r="DT111" s="857"/>
      <c r="DU111" s="857"/>
      <c r="DV111" s="834" t="s">
        <v>434</v>
      </c>
      <c r="DW111" s="834"/>
      <c r="DX111" s="834"/>
      <c r="DY111" s="834"/>
      <c r="DZ111" s="835"/>
    </row>
    <row r="112" spans="1:131" s="246" customFormat="1" ht="26.25" customHeight="1">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431</v>
      </c>
      <c r="AB112" s="820"/>
      <c r="AC112" s="820"/>
      <c r="AD112" s="820"/>
      <c r="AE112" s="821"/>
      <c r="AF112" s="822" t="s">
        <v>434</v>
      </c>
      <c r="AG112" s="820"/>
      <c r="AH112" s="820"/>
      <c r="AI112" s="820"/>
      <c r="AJ112" s="821"/>
      <c r="AK112" s="822" t="s">
        <v>431</v>
      </c>
      <c r="AL112" s="820"/>
      <c r="AM112" s="820"/>
      <c r="AN112" s="820"/>
      <c r="AO112" s="821"/>
      <c r="AP112" s="867" t="s">
        <v>432</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1277118</v>
      </c>
      <c r="BR112" s="857"/>
      <c r="BS112" s="857"/>
      <c r="BT112" s="857"/>
      <c r="BU112" s="857"/>
      <c r="BV112" s="857">
        <v>1267587</v>
      </c>
      <c r="BW112" s="857"/>
      <c r="BX112" s="857"/>
      <c r="BY112" s="857"/>
      <c r="BZ112" s="857"/>
      <c r="CA112" s="857">
        <v>1284991</v>
      </c>
      <c r="CB112" s="857"/>
      <c r="CC112" s="857"/>
      <c r="CD112" s="857"/>
      <c r="CE112" s="857"/>
      <c r="CF112" s="918">
        <v>74.900000000000006</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432</v>
      </c>
      <c r="DM112" s="857"/>
      <c r="DN112" s="857"/>
      <c r="DO112" s="857"/>
      <c r="DP112" s="857"/>
      <c r="DQ112" s="857" t="s">
        <v>434</v>
      </c>
      <c r="DR112" s="857"/>
      <c r="DS112" s="857"/>
      <c r="DT112" s="857"/>
      <c r="DU112" s="857"/>
      <c r="DV112" s="834" t="s">
        <v>432</v>
      </c>
      <c r="DW112" s="834"/>
      <c r="DX112" s="834"/>
      <c r="DY112" s="834"/>
      <c r="DZ112" s="835"/>
    </row>
    <row r="113" spans="1:130" s="246" customFormat="1" ht="26.25" customHeight="1">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121395</v>
      </c>
      <c r="AB113" s="966"/>
      <c r="AC113" s="966"/>
      <c r="AD113" s="966"/>
      <c r="AE113" s="967"/>
      <c r="AF113" s="968">
        <v>123300</v>
      </c>
      <c r="AG113" s="966"/>
      <c r="AH113" s="966"/>
      <c r="AI113" s="966"/>
      <c r="AJ113" s="967"/>
      <c r="AK113" s="968">
        <v>120237</v>
      </c>
      <c r="AL113" s="966"/>
      <c r="AM113" s="966"/>
      <c r="AN113" s="966"/>
      <c r="AO113" s="967"/>
      <c r="AP113" s="969">
        <v>7</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73231</v>
      </c>
      <c r="BR113" s="857"/>
      <c r="BS113" s="857"/>
      <c r="BT113" s="857"/>
      <c r="BU113" s="857"/>
      <c r="BV113" s="857">
        <v>50375</v>
      </c>
      <c r="BW113" s="857"/>
      <c r="BX113" s="857"/>
      <c r="BY113" s="857"/>
      <c r="BZ113" s="857"/>
      <c r="CA113" s="857">
        <v>40395</v>
      </c>
      <c r="CB113" s="857"/>
      <c r="CC113" s="857"/>
      <c r="CD113" s="857"/>
      <c r="CE113" s="857"/>
      <c r="CF113" s="918">
        <v>2.4</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432</v>
      </c>
      <c r="DH113" s="820"/>
      <c r="DI113" s="820"/>
      <c r="DJ113" s="820"/>
      <c r="DK113" s="821"/>
      <c r="DL113" s="822" t="s">
        <v>431</v>
      </c>
      <c r="DM113" s="820"/>
      <c r="DN113" s="820"/>
      <c r="DO113" s="820"/>
      <c r="DP113" s="821"/>
      <c r="DQ113" s="822" t="s">
        <v>434</v>
      </c>
      <c r="DR113" s="820"/>
      <c r="DS113" s="820"/>
      <c r="DT113" s="820"/>
      <c r="DU113" s="821"/>
      <c r="DV113" s="867" t="s">
        <v>431</v>
      </c>
      <c r="DW113" s="868"/>
      <c r="DX113" s="868"/>
      <c r="DY113" s="868"/>
      <c r="DZ113" s="869"/>
    </row>
    <row r="114" spans="1:130" s="246" customFormat="1" ht="26.25" customHeight="1">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17245</v>
      </c>
      <c r="AB114" s="820"/>
      <c r="AC114" s="820"/>
      <c r="AD114" s="820"/>
      <c r="AE114" s="821"/>
      <c r="AF114" s="822">
        <v>26839</v>
      </c>
      <c r="AG114" s="820"/>
      <c r="AH114" s="820"/>
      <c r="AI114" s="820"/>
      <c r="AJ114" s="821"/>
      <c r="AK114" s="822">
        <v>22788</v>
      </c>
      <c r="AL114" s="820"/>
      <c r="AM114" s="820"/>
      <c r="AN114" s="820"/>
      <c r="AO114" s="821"/>
      <c r="AP114" s="867">
        <v>1.3</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222844</v>
      </c>
      <c r="BR114" s="857"/>
      <c r="BS114" s="857"/>
      <c r="BT114" s="857"/>
      <c r="BU114" s="857"/>
      <c r="BV114" s="857">
        <v>201781</v>
      </c>
      <c r="BW114" s="857"/>
      <c r="BX114" s="857"/>
      <c r="BY114" s="857"/>
      <c r="BZ114" s="857"/>
      <c r="CA114" s="857">
        <v>205761</v>
      </c>
      <c r="CB114" s="857"/>
      <c r="CC114" s="857"/>
      <c r="CD114" s="857"/>
      <c r="CE114" s="857"/>
      <c r="CF114" s="918">
        <v>12</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434</v>
      </c>
      <c r="DH114" s="820"/>
      <c r="DI114" s="820"/>
      <c r="DJ114" s="820"/>
      <c r="DK114" s="821"/>
      <c r="DL114" s="822" t="s">
        <v>431</v>
      </c>
      <c r="DM114" s="820"/>
      <c r="DN114" s="820"/>
      <c r="DO114" s="820"/>
      <c r="DP114" s="821"/>
      <c r="DQ114" s="822" t="s">
        <v>431</v>
      </c>
      <c r="DR114" s="820"/>
      <c r="DS114" s="820"/>
      <c r="DT114" s="820"/>
      <c r="DU114" s="821"/>
      <c r="DV114" s="867" t="s">
        <v>431</v>
      </c>
      <c r="DW114" s="868"/>
      <c r="DX114" s="868"/>
      <c r="DY114" s="868"/>
      <c r="DZ114" s="869"/>
    </row>
    <row r="115" spans="1:130" s="246" customFormat="1" ht="26.25" customHeight="1">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9024</v>
      </c>
      <c r="AB115" s="966"/>
      <c r="AC115" s="966"/>
      <c r="AD115" s="966"/>
      <c r="AE115" s="967"/>
      <c r="AF115" s="968">
        <v>8964</v>
      </c>
      <c r="AG115" s="966"/>
      <c r="AH115" s="966"/>
      <c r="AI115" s="966"/>
      <c r="AJ115" s="967"/>
      <c r="AK115" s="968">
        <v>8904</v>
      </c>
      <c r="AL115" s="966"/>
      <c r="AM115" s="966"/>
      <c r="AN115" s="966"/>
      <c r="AO115" s="967"/>
      <c r="AP115" s="969">
        <v>0.5</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434</v>
      </c>
      <c r="BR115" s="857"/>
      <c r="BS115" s="857"/>
      <c r="BT115" s="857"/>
      <c r="BU115" s="857"/>
      <c r="BV115" s="857" t="s">
        <v>431</v>
      </c>
      <c r="BW115" s="857"/>
      <c r="BX115" s="857"/>
      <c r="BY115" s="857"/>
      <c r="BZ115" s="857"/>
      <c r="CA115" s="857" t="s">
        <v>434</v>
      </c>
      <c r="CB115" s="857"/>
      <c r="CC115" s="857"/>
      <c r="CD115" s="857"/>
      <c r="CE115" s="857"/>
      <c r="CF115" s="918" t="s">
        <v>431</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431</v>
      </c>
      <c r="DH115" s="820"/>
      <c r="DI115" s="820"/>
      <c r="DJ115" s="820"/>
      <c r="DK115" s="821"/>
      <c r="DL115" s="822" t="s">
        <v>434</v>
      </c>
      <c r="DM115" s="820"/>
      <c r="DN115" s="820"/>
      <c r="DO115" s="820"/>
      <c r="DP115" s="821"/>
      <c r="DQ115" s="822" t="s">
        <v>432</v>
      </c>
      <c r="DR115" s="820"/>
      <c r="DS115" s="820"/>
      <c r="DT115" s="820"/>
      <c r="DU115" s="821"/>
      <c r="DV115" s="867" t="s">
        <v>434</v>
      </c>
      <c r="DW115" s="868"/>
      <c r="DX115" s="868"/>
      <c r="DY115" s="868"/>
      <c r="DZ115" s="869"/>
    </row>
    <row r="116" spans="1:130" s="246" customFormat="1" ht="26.25" customHeight="1">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434</v>
      </c>
      <c r="AB116" s="820"/>
      <c r="AC116" s="820"/>
      <c r="AD116" s="820"/>
      <c r="AE116" s="821"/>
      <c r="AF116" s="822" t="s">
        <v>434</v>
      </c>
      <c r="AG116" s="820"/>
      <c r="AH116" s="820"/>
      <c r="AI116" s="820"/>
      <c r="AJ116" s="821"/>
      <c r="AK116" s="822" t="s">
        <v>432</v>
      </c>
      <c r="AL116" s="820"/>
      <c r="AM116" s="820"/>
      <c r="AN116" s="820"/>
      <c r="AO116" s="821"/>
      <c r="AP116" s="867" t="s">
        <v>431</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434</v>
      </c>
      <c r="BR116" s="857"/>
      <c r="BS116" s="857"/>
      <c r="BT116" s="857"/>
      <c r="BU116" s="857"/>
      <c r="BV116" s="857" t="s">
        <v>434</v>
      </c>
      <c r="BW116" s="857"/>
      <c r="BX116" s="857"/>
      <c r="BY116" s="857"/>
      <c r="BZ116" s="857"/>
      <c r="CA116" s="857" t="s">
        <v>432</v>
      </c>
      <c r="CB116" s="857"/>
      <c r="CC116" s="857"/>
      <c r="CD116" s="857"/>
      <c r="CE116" s="857"/>
      <c r="CF116" s="918" t="s">
        <v>434</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32297</v>
      </c>
      <c r="DH116" s="820"/>
      <c r="DI116" s="820"/>
      <c r="DJ116" s="820"/>
      <c r="DK116" s="821"/>
      <c r="DL116" s="822">
        <v>15436</v>
      </c>
      <c r="DM116" s="820"/>
      <c r="DN116" s="820"/>
      <c r="DO116" s="820"/>
      <c r="DP116" s="821"/>
      <c r="DQ116" s="822">
        <v>6531</v>
      </c>
      <c r="DR116" s="820"/>
      <c r="DS116" s="820"/>
      <c r="DT116" s="820"/>
      <c r="DU116" s="821"/>
      <c r="DV116" s="867">
        <v>0.4</v>
      </c>
      <c r="DW116" s="868"/>
      <c r="DX116" s="868"/>
      <c r="DY116" s="868"/>
      <c r="DZ116" s="869"/>
    </row>
    <row r="117" spans="1:130" s="246" customFormat="1" ht="26.25" customHeight="1">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570557</v>
      </c>
      <c r="AB117" s="952"/>
      <c r="AC117" s="952"/>
      <c r="AD117" s="952"/>
      <c r="AE117" s="953"/>
      <c r="AF117" s="954">
        <v>581788</v>
      </c>
      <c r="AG117" s="952"/>
      <c r="AH117" s="952"/>
      <c r="AI117" s="952"/>
      <c r="AJ117" s="953"/>
      <c r="AK117" s="954">
        <v>568912</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431</v>
      </c>
      <c r="BR117" s="857"/>
      <c r="BS117" s="857"/>
      <c r="BT117" s="857"/>
      <c r="BU117" s="857"/>
      <c r="BV117" s="857" t="s">
        <v>431</v>
      </c>
      <c r="BW117" s="857"/>
      <c r="BX117" s="857"/>
      <c r="BY117" s="857"/>
      <c r="BZ117" s="857"/>
      <c r="CA117" s="857" t="s">
        <v>431</v>
      </c>
      <c r="CB117" s="857"/>
      <c r="CC117" s="857"/>
      <c r="CD117" s="857"/>
      <c r="CE117" s="857"/>
      <c r="CF117" s="918" t="s">
        <v>431</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431</v>
      </c>
      <c r="DH117" s="820"/>
      <c r="DI117" s="820"/>
      <c r="DJ117" s="820"/>
      <c r="DK117" s="821"/>
      <c r="DL117" s="822" t="s">
        <v>431</v>
      </c>
      <c r="DM117" s="820"/>
      <c r="DN117" s="820"/>
      <c r="DO117" s="820"/>
      <c r="DP117" s="821"/>
      <c r="DQ117" s="822" t="s">
        <v>431</v>
      </c>
      <c r="DR117" s="820"/>
      <c r="DS117" s="820"/>
      <c r="DT117" s="820"/>
      <c r="DU117" s="821"/>
      <c r="DV117" s="867" t="s">
        <v>431</v>
      </c>
      <c r="DW117" s="868"/>
      <c r="DX117" s="868"/>
      <c r="DY117" s="868"/>
      <c r="DZ117" s="869"/>
    </row>
    <row r="118" spans="1:130" s="246" customFormat="1" ht="26.25" customHeight="1">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304</v>
      </c>
      <c r="AG118" s="945"/>
      <c r="AH118" s="945"/>
      <c r="AI118" s="945"/>
      <c r="AJ118" s="946"/>
      <c r="AK118" s="947" t="s">
        <v>303</v>
      </c>
      <c r="AL118" s="945"/>
      <c r="AM118" s="945"/>
      <c r="AN118" s="945"/>
      <c r="AO118" s="946"/>
      <c r="AP118" s="948" t="s">
        <v>425</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432</v>
      </c>
      <c r="BW118" s="888"/>
      <c r="BX118" s="888"/>
      <c r="BY118" s="888"/>
      <c r="BZ118" s="888"/>
      <c r="CA118" s="888" t="s">
        <v>432</v>
      </c>
      <c r="CB118" s="888"/>
      <c r="CC118" s="888"/>
      <c r="CD118" s="888"/>
      <c r="CE118" s="888"/>
      <c r="CF118" s="918" t="s">
        <v>432</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432</v>
      </c>
      <c r="DH118" s="820"/>
      <c r="DI118" s="820"/>
      <c r="DJ118" s="820"/>
      <c r="DK118" s="821"/>
      <c r="DL118" s="822" t="s">
        <v>432</v>
      </c>
      <c r="DM118" s="820"/>
      <c r="DN118" s="820"/>
      <c r="DO118" s="820"/>
      <c r="DP118" s="821"/>
      <c r="DQ118" s="822" t="s">
        <v>434</v>
      </c>
      <c r="DR118" s="820"/>
      <c r="DS118" s="820"/>
      <c r="DT118" s="820"/>
      <c r="DU118" s="821"/>
      <c r="DV118" s="867" t="s">
        <v>434</v>
      </c>
      <c r="DW118" s="868"/>
      <c r="DX118" s="868"/>
      <c r="DY118" s="868"/>
      <c r="DZ118" s="869"/>
    </row>
    <row r="119" spans="1:130" s="246" customFormat="1" ht="26.25" customHeight="1">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432</v>
      </c>
      <c r="AB119" s="938"/>
      <c r="AC119" s="938"/>
      <c r="AD119" s="938"/>
      <c r="AE119" s="939"/>
      <c r="AF119" s="940" t="s">
        <v>432</v>
      </c>
      <c r="AG119" s="938"/>
      <c r="AH119" s="938"/>
      <c r="AI119" s="938"/>
      <c r="AJ119" s="939"/>
      <c r="AK119" s="940" t="s">
        <v>432</v>
      </c>
      <c r="AL119" s="938"/>
      <c r="AM119" s="938"/>
      <c r="AN119" s="938"/>
      <c r="AO119" s="939"/>
      <c r="AP119" s="941" t="s">
        <v>432</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458</v>
      </c>
      <c r="BP119" s="921"/>
      <c r="BQ119" s="925">
        <v>5643792</v>
      </c>
      <c r="BR119" s="888"/>
      <c r="BS119" s="888"/>
      <c r="BT119" s="888"/>
      <c r="BU119" s="888"/>
      <c r="BV119" s="888">
        <v>6003900</v>
      </c>
      <c r="BW119" s="888"/>
      <c r="BX119" s="888"/>
      <c r="BY119" s="888"/>
      <c r="BZ119" s="888"/>
      <c r="CA119" s="888">
        <v>6056879</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431</v>
      </c>
      <c r="AG120" s="820"/>
      <c r="AH120" s="820"/>
      <c r="AI120" s="820"/>
      <c r="AJ120" s="821"/>
      <c r="AK120" s="822" t="s">
        <v>129</v>
      </c>
      <c r="AL120" s="820"/>
      <c r="AM120" s="820"/>
      <c r="AN120" s="820"/>
      <c r="AO120" s="821"/>
      <c r="AP120" s="867" t="s">
        <v>431</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3343934</v>
      </c>
      <c r="BR120" s="885"/>
      <c r="BS120" s="885"/>
      <c r="BT120" s="885"/>
      <c r="BU120" s="885"/>
      <c r="BV120" s="885">
        <v>3228731</v>
      </c>
      <c r="BW120" s="885"/>
      <c r="BX120" s="885"/>
      <c r="BY120" s="885"/>
      <c r="BZ120" s="885"/>
      <c r="CA120" s="885">
        <v>3207011</v>
      </c>
      <c r="CB120" s="885"/>
      <c r="CC120" s="885"/>
      <c r="CD120" s="885"/>
      <c r="CE120" s="885"/>
      <c r="CF120" s="909">
        <v>186.8</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763722</v>
      </c>
      <c r="DH120" s="885"/>
      <c r="DI120" s="885"/>
      <c r="DJ120" s="885"/>
      <c r="DK120" s="885"/>
      <c r="DL120" s="885">
        <v>747694</v>
      </c>
      <c r="DM120" s="885"/>
      <c r="DN120" s="885"/>
      <c r="DO120" s="885"/>
      <c r="DP120" s="885"/>
      <c r="DQ120" s="885">
        <v>730195</v>
      </c>
      <c r="DR120" s="885"/>
      <c r="DS120" s="885"/>
      <c r="DT120" s="885"/>
      <c r="DU120" s="885"/>
      <c r="DV120" s="886">
        <v>42.5</v>
      </c>
      <c r="DW120" s="886"/>
      <c r="DX120" s="886"/>
      <c r="DY120" s="886"/>
      <c r="DZ120" s="887"/>
    </row>
    <row r="121" spans="1:130" s="246" customFormat="1" ht="26.25" customHeight="1">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431</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t="s">
        <v>129</v>
      </c>
      <c r="BR121" s="857"/>
      <c r="BS121" s="857"/>
      <c r="BT121" s="857"/>
      <c r="BU121" s="857"/>
      <c r="BV121" s="857">
        <v>18000</v>
      </c>
      <c r="BW121" s="857"/>
      <c r="BX121" s="857"/>
      <c r="BY121" s="857"/>
      <c r="BZ121" s="857"/>
      <c r="CA121" s="857">
        <v>16800</v>
      </c>
      <c r="CB121" s="857"/>
      <c r="CC121" s="857"/>
      <c r="CD121" s="857"/>
      <c r="CE121" s="857"/>
      <c r="CF121" s="918">
        <v>1</v>
      </c>
      <c r="CG121" s="919"/>
      <c r="CH121" s="919"/>
      <c r="CI121" s="919"/>
      <c r="CJ121" s="919"/>
      <c r="CK121" s="912"/>
      <c r="CL121" s="898"/>
      <c r="CM121" s="898"/>
      <c r="CN121" s="898"/>
      <c r="CO121" s="899"/>
      <c r="CP121" s="878" t="s">
        <v>466</v>
      </c>
      <c r="CQ121" s="879"/>
      <c r="CR121" s="879"/>
      <c r="CS121" s="879"/>
      <c r="CT121" s="879"/>
      <c r="CU121" s="879"/>
      <c r="CV121" s="879"/>
      <c r="CW121" s="879"/>
      <c r="CX121" s="879"/>
      <c r="CY121" s="879"/>
      <c r="CZ121" s="879"/>
      <c r="DA121" s="879"/>
      <c r="DB121" s="879"/>
      <c r="DC121" s="879"/>
      <c r="DD121" s="879"/>
      <c r="DE121" s="879"/>
      <c r="DF121" s="880"/>
      <c r="DG121" s="856">
        <v>478539</v>
      </c>
      <c r="DH121" s="857"/>
      <c r="DI121" s="857"/>
      <c r="DJ121" s="857"/>
      <c r="DK121" s="857"/>
      <c r="DL121" s="857">
        <v>479068</v>
      </c>
      <c r="DM121" s="857"/>
      <c r="DN121" s="857"/>
      <c r="DO121" s="857"/>
      <c r="DP121" s="857"/>
      <c r="DQ121" s="857">
        <v>489185</v>
      </c>
      <c r="DR121" s="857"/>
      <c r="DS121" s="857"/>
      <c r="DT121" s="857"/>
      <c r="DU121" s="857"/>
      <c r="DV121" s="834">
        <v>28.5</v>
      </c>
      <c r="DW121" s="834"/>
      <c r="DX121" s="834"/>
      <c r="DY121" s="834"/>
      <c r="DZ121" s="835"/>
    </row>
    <row r="122" spans="1:130" s="246" customFormat="1" ht="26.25" customHeight="1">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431</v>
      </c>
      <c r="AB122" s="820"/>
      <c r="AC122" s="820"/>
      <c r="AD122" s="820"/>
      <c r="AE122" s="821"/>
      <c r="AF122" s="822" t="s">
        <v>129</v>
      </c>
      <c r="AG122" s="820"/>
      <c r="AH122" s="820"/>
      <c r="AI122" s="820"/>
      <c r="AJ122" s="821"/>
      <c r="AK122" s="822" t="s">
        <v>129</v>
      </c>
      <c r="AL122" s="820"/>
      <c r="AM122" s="820"/>
      <c r="AN122" s="820"/>
      <c r="AO122" s="821"/>
      <c r="AP122" s="867" t="s">
        <v>431</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3976790</v>
      </c>
      <c r="BR122" s="888"/>
      <c r="BS122" s="888"/>
      <c r="BT122" s="888"/>
      <c r="BU122" s="888"/>
      <c r="BV122" s="888">
        <v>4240054</v>
      </c>
      <c r="BW122" s="888"/>
      <c r="BX122" s="888"/>
      <c r="BY122" s="888"/>
      <c r="BZ122" s="888"/>
      <c r="CA122" s="888">
        <v>4491212</v>
      </c>
      <c r="CB122" s="888"/>
      <c r="CC122" s="888"/>
      <c r="CD122" s="888"/>
      <c r="CE122" s="888"/>
      <c r="CF122" s="889">
        <v>261.7</v>
      </c>
      <c r="CG122" s="890"/>
      <c r="CH122" s="890"/>
      <c r="CI122" s="890"/>
      <c r="CJ122" s="890"/>
      <c r="CK122" s="912"/>
      <c r="CL122" s="898"/>
      <c r="CM122" s="898"/>
      <c r="CN122" s="898"/>
      <c r="CO122" s="899"/>
      <c r="CP122" s="878" t="s">
        <v>468</v>
      </c>
      <c r="CQ122" s="879"/>
      <c r="CR122" s="879"/>
      <c r="CS122" s="879"/>
      <c r="CT122" s="879"/>
      <c r="CU122" s="879"/>
      <c r="CV122" s="879"/>
      <c r="CW122" s="879"/>
      <c r="CX122" s="879"/>
      <c r="CY122" s="879"/>
      <c r="CZ122" s="879"/>
      <c r="DA122" s="879"/>
      <c r="DB122" s="879"/>
      <c r="DC122" s="879"/>
      <c r="DD122" s="879"/>
      <c r="DE122" s="879"/>
      <c r="DF122" s="880"/>
      <c r="DG122" s="856">
        <v>34857</v>
      </c>
      <c r="DH122" s="857"/>
      <c r="DI122" s="857"/>
      <c r="DJ122" s="857"/>
      <c r="DK122" s="857"/>
      <c r="DL122" s="857">
        <v>33225</v>
      </c>
      <c r="DM122" s="857"/>
      <c r="DN122" s="857"/>
      <c r="DO122" s="857"/>
      <c r="DP122" s="857"/>
      <c r="DQ122" s="857">
        <v>34911</v>
      </c>
      <c r="DR122" s="857"/>
      <c r="DS122" s="857"/>
      <c r="DT122" s="857"/>
      <c r="DU122" s="857"/>
      <c r="DV122" s="834">
        <v>2</v>
      </c>
      <c r="DW122" s="834"/>
      <c r="DX122" s="834"/>
      <c r="DY122" s="834"/>
      <c r="DZ122" s="835"/>
    </row>
    <row r="123" spans="1:130" s="246" customFormat="1" ht="26.25" customHeight="1">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9024</v>
      </c>
      <c r="AB123" s="820"/>
      <c r="AC123" s="820"/>
      <c r="AD123" s="820"/>
      <c r="AE123" s="821"/>
      <c r="AF123" s="822">
        <v>8964</v>
      </c>
      <c r="AG123" s="820"/>
      <c r="AH123" s="820"/>
      <c r="AI123" s="820"/>
      <c r="AJ123" s="821"/>
      <c r="AK123" s="822">
        <v>8904</v>
      </c>
      <c r="AL123" s="820"/>
      <c r="AM123" s="820"/>
      <c r="AN123" s="820"/>
      <c r="AO123" s="821"/>
      <c r="AP123" s="867">
        <v>0.5</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469</v>
      </c>
      <c r="BP123" s="921"/>
      <c r="BQ123" s="875">
        <v>7320724</v>
      </c>
      <c r="BR123" s="876"/>
      <c r="BS123" s="876"/>
      <c r="BT123" s="876"/>
      <c r="BU123" s="876"/>
      <c r="BV123" s="876">
        <v>7486785</v>
      </c>
      <c r="BW123" s="876"/>
      <c r="BX123" s="876"/>
      <c r="BY123" s="876"/>
      <c r="BZ123" s="876"/>
      <c r="CA123" s="876">
        <v>7715023</v>
      </c>
      <c r="CB123" s="876"/>
      <c r="CC123" s="876"/>
      <c r="CD123" s="876"/>
      <c r="CE123" s="876"/>
      <c r="CF123" s="786"/>
      <c r="CG123" s="787"/>
      <c r="CH123" s="787"/>
      <c r="CI123" s="787"/>
      <c r="CJ123" s="877"/>
      <c r="CK123" s="912"/>
      <c r="CL123" s="898"/>
      <c r="CM123" s="898"/>
      <c r="CN123" s="898"/>
      <c r="CO123" s="899"/>
      <c r="CP123" s="878" t="s">
        <v>470</v>
      </c>
      <c r="CQ123" s="879"/>
      <c r="CR123" s="879"/>
      <c r="CS123" s="879"/>
      <c r="CT123" s="879"/>
      <c r="CU123" s="879"/>
      <c r="CV123" s="879"/>
      <c r="CW123" s="879"/>
      <c r="CX123" s="879"/>
      <c r="CY123" s="879"/>
      <c r="CZ123" s="879"/>
      <c r="DA123" s="879"/>
      <c r="DB123" s="879"/>
      <c r="DC123" s="879"/>
      <c r="DD123" s="879"/>
      <c r="DE123" s="879"/>
      <c r="DF123" s="880"/>
      <c r="DG123" s="819" t="s">
        <v>471</v>
      </c>
      <c r="DH123" s="820"/>
      <c r="DI123" s="820"/>
      <c r="DJ123" s="820"/>
      <c r="DK123" s="821"/>
      <c r="DL123" s="822">
        <v>7600</v>
      </c>
      <c r="DM123" s="820"/>
      <c r="DN123" s="820"/>
      <c r="DO123" s="820"/>
      <c r="DP123" s="821"/>
      <c r="DQ123" s="822">
        <v>30700</v>
      </c>
      <c r="DR123" s="820"/>
      <c r="DS123" s="820"/>
      <c r="DT123" s="820"/>
      <c r="DU123" s="821"/>
      <c r="DV123" s="867">
        <v>1.8</v>
      </c>
      <c r="DW123" s="868"/>
      <c r="DX123" s="868"/>
      <c r="DY123" s="868"/>
      <c r="DZ123" s="869"/>
    </row>
    <row r="124" spans="1:130" s="246" customFormat="1" ht="26.25" customHeight="1" thickBot="1">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431</v>
      </c>
      <c r="AQ124" s="868"/>
      <c r="AR124" s="868"/>
      <c r="AS124" s="868"/>
      <c r="AT124" s="869"/>
      <c r="AU124" s="870" t="s">
        <v>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129</v>
      </c>
      <c r="BR124" s="874"/>
      <c r="BS124" s="874"/>
      <c r="BT124" s="874"/>
      <c r="BU124" s="874"/>
      <c r="BV124" s="874" t="s">
        <v>129</v>
      </c>
      <c r="BW124" s="874"/>
      <c r="BX124" s="874"/>
      <c r="BY124" s="874"/>
      <c r="BZ124" s="874"/>
      <c r="CA124" s="874" t="s">
        <v>431</v>
      </c>
      <c r="CB124" s="874"/>
      <c r="CC124" s="874"/>
      <c r="CD124" s="874"/>
      <c r="CE124" s="874"/>
      <c r="CF124" s="764"/>
      <c r="CG124" s="765"/>
      <c r="CH124" s="765"/>
      <c r="CI124" s="765"/>
      <c r="CJ124" s="905"/>
      <c r="CK124" s="913"/>
      <c r="CL124" s="913"/>
      <c r="CM124" s="913"/>
      <c r="CN124" s="913"/>
      <c r="CO124" s="914"/>
      <c r="CP124" s="878" t="s">
        <v>473</v>
      </c>
      <c r="CQ124" s="879"/>
      <c r="CR124" s="879"/>
      <c r="CS124" s="879"/>
      <c r="CT124" s="879"/>
      <c r="CU124" s="879"/>
      <c r="CV124" s="879"/>
      <c r="CW124" s="879"/>
      <c r="CX124" s="879"/>
      <c r="CY124" s="879"/>
      <c r="CZ124" s="879"/>
      <c r="DA124" s="879"/>
      <c r="DB124" s="879"/>
      <c r="DC124" s="879"/>
      <c r="DD124" s="879"/>
      <c r="DE124" s="879"/>
      <c r="DF124" s="880"/>
      <c r="DG124" s="802" t="s">
        <v>471</v>
      </c>
      <c r="DH124" s="803"/>
      <c r="DI124" s="803"/>
      <c r="DJ124" s="803"/>
      <c r="DK124" s="804"/>
      <c r="DL124" s="805" t="s">
        <v>129</v>
      </c>
      <c r="DM124" s="803"/>
      <c r="DN124" s="803"/>
      <c r="DO124" s="803"/>
      <c r="DP124" s="804"/>
      <c r="DQ124" s="805" t="s">
        <v>431</v>
      </c>
      <c r="DR124" s="803"/>
      <c r="DS124" s="803"/>
      <c r="DT124" s="803"/>
      <c r="DU124" s="804"/>
      <c r="DV124" s="891" t="s">
        <v>431</v>
      </c>
      <c r="DW124" s="892"/>
      <c r="DX124" s="892"/>
      <c r="DY124" s="892"/>
      <c r="DZ124" s="893"/>
    </row>
    <row r="125" spans="1:130" s="246" customFormat="1" ht="26.25" customHeight="1">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431</v>
      </c>
      <c r="AB125" s="820"/>
      <c r="AC125" s="820"/>
      <c r="AD125" s="820"/>
      <c r="AE125" s="821"/>
      <c r="AF125" s="822" t="s">
        <v>129</v>
      </c>
      <c r="AG125" s="820"/>
      <c r="AH125" s="820"/>
      <c r="AI125" s="820"/>
      <c r="AJ125" s="821"/>
      <c r="AK125" s="822" t="s">
        <v>431</v>
      </c>
      <c r="AL125" s="820"/>
      <c r="AM125" s="820"/>
      <c r="AN125" s="820"/>
      <c r="AO125" s="821"/>
      <c r="AP125" s="867" t="s">
        <v>431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474</v>
      </c>
      <c r="CL125" s="895"/>
      <c r="CM125" s="895"/>
      <c r="CN125" s="895"/>
      <c r="CO125" s="896"/>
      <c r="CP125" s="903" t="s">
        <v>475</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431</v>
      </c>
      <c r="DR125" s="885"/>
      <c r="DS125" s="885"/>
      <c r="DT125" s="885"/>
      <c r="DU125" s="885"/>
      <c r="DV125" s="886" t="s">
        <v>129</v>
      </c>
      <c r="DW125" s="886"/>
      <c r="DX125" s="886"/>
      <c r="DY125" s="886"/>
      <c r="DZ125" s="887"/>
    </row>
    <row r="126" spans="1:130" s="246" customFormat="1" ht="26.25" customHeight="1" thickBot="1">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431</v>
      </c>
      <c r="AB126" s="820"/>
      <c r="AC126" s="820"/>
      <c r="AD126" s="820"/>
      <c r="AE126" s="821"/>
      <c r="AF126" s="822" t="s">
        <v>129</v>
      </c>
      <c r="AG126" s="820"/>
      <c r="AH126" s="820"/>
      <c r="AI126" s="820"/>
      <c r="AJ126" s="821"/>
      <c r="AK126" s="822" t="s">
        <v>471</v>
      </c>
      <c r="AL126" s="820"/>
      <c r="AM126" s="820"/>
      <c r="AN126" s="820"/>
      <c r="AO126" s="821"/>
      <c r="AP126" s="867" t="s">
        <v>431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476</v>
      </c>
      <c r="CQ126" s="790"/>
      <c r="CR126" s="790"/>
      <c r="CS126" s="790"/>
      <c r="CT126" s="790"/>
      <c r="CU126" s="790"/>
      <c r="CV126" s="790"/>
      <c r="CW126" s="790"/>
      <c r="CX126" s="790"/>
      <c r="CY126" s="790"/>
      <c r="CZ126" s="790"/>
      <c r="DA126" s="790"/>
      <c r="DB126" s="790"/>
      <c r="DC126" s="790"/>
      <c r="DD126" s="790"/>
      <c r="DE126" s="790"/>
      <c r="DF126" s="791"/>
      <c r="DG126" s="856" t="s">
        <v>477</v>
      </c>
      <c r="DH126" s="857"/>
      <c r="DI126" s="857"/>
      <c r="DJ126" s="857"/>
      <c r="DK126" s="857"/>
      <c r="DL126" s="857" t="s">
        <v>129</v>
      </c>
      <c r="DM126" s="857"/>
      <c r="DN126" s="857"/>
      <c r="DO126" s="857"/>
      <c r="DP126" s="857"/>
      <c r="DQ126" s="857" t="s">
        <v>471</v>
      </c>
      <c r="DR126" s="857"/>
      <c r="DS126" s="857"/>
      <c r="DT126" s="857"/>
      <c r="DU126" s="857"/>
      <c r="DV126" s="834" t="s">
        <v>129</v>
      </c>
      <c r="DW126" s="834"/>
      <c r="DX126" s="834"/>
      <c r="DY126" s="834"/>
      <c r="DZ126" s="835"/>
    </row>
    <row r="127" spans="1:130" s="246" customFormat="1" ht="26.25" customHeight="1">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431</v>
      </c>
      <c r="AB127" s="820"/>
      <c r="AC127" s="820"/>
      <c r="AD127" s="820"/>
      <c r="AE127" s="821"/>
      <c r="AF127" s="822" t="s">
        <v>431</v>
      </c>
      <c r="AG127" s="820"/>
      <c r="AH127" s="820"/>
      <c r="AI127" s="820"/>
      <c r="AJ127" s="821"/>
      <c r="AK127" s="822" t="s">
        <v>129</v>
      </c>
      <c r="AL127" s="820"/>
      <c r="AM127" s="820"/>
      <c r="AN127" s="820"/>
      <c r="AO127" s="821"/>
      <c r="AP127" s="867" t="s">
        <v>471</v>
      </c>
      <c r="AQ127" s="868"/>
      <c r="AR127" s="868"/>
      <c r="AS127" s="868"/>
      <c r="AT127" s="869"/>
      <c r="AU127" s="282"/>
      <c r="AV127" s="282"/>
      <c r="AW127" s="282"/>
      <c r="AX127" s="884" t="s">
        <v>479</v>
      </c>
      <c r="AY127" s="852"/>
      <c r="AZ127" s="852"/>
      <c r="BA127" s="852"/>
      <c r="BB127" s="852"/>
      <c r="BC127" s="852"/>
      <c r="BD127" s="852"/>
      <c r="BE127" s="853"/>
      <c r="BF127" s="851" t="s">
        <v>480</v>
      </c>
      <c r="BG127" s="852"/>
      <c r="BH127" s="852"/>
      <c r="BI127" s="852"/>
      <c r="BJ127" s="852"/>
      <c r="BK127" s="852"/>
      <c r="BL127" s="853"/>
      <c r="BM127" s="851" t="s">
        <v>481</v>
      </c>
      <c r="BN127" s="852"/>
      <c r="BO127" s="852"/>
      <c r="BP127" s="852"/>
      <c r="BQ127" s="852"/>
      <c r="BR127" s="852"/>
      <c r="BS127" s="853"/>
      <c r="BT127" s="851" t="s">
        <v>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483</v>
      </c>
      <c r="CQ127" s="790"/>
      <c r="CR127" s="790"/>
      <c r="CS127" s="790"/>
      <c r="CT127" s="790"/>
      <c r="CU127" s="790"/>
      <c r="CV127" s="790"/>
      <c r="CW127" s="790"/>
      <c r="CX127" s="790"/>
      <c r="CY127" s="790"/>
      <c r="CZ127" s="790"/>
      <c r="DA127" s="790"/>
      <c r="DB127" s="790"/>
      <c r="DC127" s="790"/>
      <c r="DD127" s="790"/>
      <c r="DE127" s="790"/>
      <c r="DF127" s="791"/>
      <c r="DG127" s="856" t="s">
        <v>431</v>
      </c>
      <c r="DH127" s="857"/>
      <c r="DI127" s="857"/>
      <c r="DJ127" s="857"/>
      <c r="DK127" s="857"/>
      <c r="DL127" s="857" t="s">
        <v>431</v>
      </c>
      <c r="DM127" s="857"/>
      <c r="DN127" s="857"/>
      <c r="DO127" s="857"/>
      <c r="DP127" s="857"/>
      <c r="DQ127" s="857" t="s">
        <v>129</v>
      </c>
      <c r="DR127" s="857"/>
      <c r="DS127" s="857"/>
      <c r="DT127" s="857"/>
      <c r="DU127" s="857"/>
      <c r="DV127" s="834" t="s">
        <v>431</v>
      </c>
      <c r="DW127" s="834"/>
      <c r="DX127" s="834"/>
      <c r="DY127" s="834"/>
      <c r="DZ127" s="835"/>
    </row>
    <row r="128" spans="1:130" s="246" customFormat="1" ht="26.25" customHeight="1" thickBot="1">
      <c r="A128" s="836" t="s">
        <v>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485</v>
      </c>
      <c r="X128" s="838"/>
      <c r="Y128" s="838"/>
      <c r="Z128" s="839"/>
      <c r="AA128" s="840" t="s">
        <v>471</v>
      </c>
      <c r="AB128" s="841"/>
      <c r="AC128" s="841"/>
      <c r="AD128" s="841"/>
      <c r="AE128" s="842"/>
      <c r="AF128" s="843" t="s">
        <v>129</v>
      </c>
      <c r="AG128" s="841"/>
      <c r="AH128" s="841"/>
      <c r="AI128" s="841"/>
      <c r="AJ128" s="842"/>
      <c r="AK128" s="843">
        <v>1200</v>
      </c>
      <c r="AL128" s="841"/>
      <c r="AM128" s="841"/>
      <c r="AN128" s="841"/>
      <c r="AO128" s="842"/>
      <c r="AP128" s="844"/>
      <c r="AQ128" s="845"/>
      <c r="AR128" s="845"/>
      <c r="AS128" s="845"/>
      <c r="AT128" s="846"/>
      <c r="AU128" s="282"/>
      <c r="AV128" s="282"/>
      <c r="AW128" s="282"/>
      <c r="AX128" s="847" t="s">
        <v>486</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487</v>
      </c>
      <c r="CQ128" s="768"/>
      <c r="CR128" s="768"/>
      <c r="CS128" s="768"/>
      <c r="CT128" s="768"/>
      <c r="CU128" s="768"/>
      <c r="CV128" s="768"/>
      <c r="CW128" s="768"/>
      <c r="CX128" s="768"/>
      <c r="CY128" s="768"/>
      <c r="CZ128" s="768"/>
      <c r="DA128" s="768"/>
      <c r="DB128" s="768"/>
      <c r="DC128" s="768"/>
      <c r="DD128" s="768"/>
      <c r="DE128" s="768"/>
      <c r="DF128" s="769"/>
      <c r="DG128" s="830" t="s">
        <v>431</v>
      </c>
      <c r="DH128" s="831"/>
      <c r="DI128" s="831"/>
      <c r="DJ128" s="831"/>
      <c r="DK128" s="831"/>
      <c r="DL128" s="831" t="s">
        <v>129</v>
      </c>
      <c r="DM128" s="831"/>
      <c r="DN128" s="831"/>
      <c r="DO128" s="831"/>
      <c r="DP128" s="831"/>
      <c r="DQ128" s="831" t="s">
        <v>431</v>
      </c>
      <c r="DR128" s="831"/>
      <c r="DS128" s="831"/>
      <c r="DT128" s="831"/>
      <c r="DU128" s="831"/>
      <c r="DV128" s="832" t="s">
        <v>431</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2215710</v>
      </c>
      <c r="AB129" s="820"/>
      <c r="AC129" s="820"/>
      <c r="AD129" s="820"/>
      <c r="AE129" s="821"/>
      <c r="AF129" s="822">
        <v>2197456</v>
      </c>
      <c r="AG129" s="820"/>
      <c r="AH129" s="820"/>
      <c r="AI129" s="820"/>
      <c r="AJ129" s="821"/>
      <c r="AK129" s="822">
        <v>2163888</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431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405727</v>
      </c>
      <c r="AB130" s="820"/>
      <c r="AC130" s="820"/>
      <c r="AD130" s="820"/>
      <c r="AE130" s="821"/>
      <c r="AF130" s="822">
        <v>432460</v>
      </c>
      <c r="AG130" s="820"/>
      <c r="AH130" s="820"/>
      <c r="AI130" s="820"/>
      <c r="AJ130" s="821"/>
      <c r="AK130" s="822">
        <v>447528</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8.1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1809983</v>
      </c>
      <c r="AB131" s="803"/>
      <c r="AC131" s="803"/>
      <c r="AD131" s="803"/>
      <c r="AE131" s="804"/>
      <c r="AF131" s="805">
        <v>1764996</v>
      </c>
      <c r="AG131" s="803"/>
      <c r="AH131" s="803"/>
      <c r="AI131" s="803"/>
      <c r="AJ131" s="804"/>
      <c r="AK131" s="805">
        <v>1716360</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9.1067153669999996</v>
      </c>
      <c r="AB132" s="783"/>
      <c r="AC132" s="783"/>
      <c r="AD132" s="783"/>
      <c r="AE132" s="784"/>
      <c r="AF132" s="785">
        <v>8.4605290889999996</v>
      </c>
      <c r="AG132" s="783"/>
      <c r="AH132" s="783"/>
      <c r="AI132" s="783"/>
      <c r="AJ132" s="784"/>
      <c r="AK132" s="785">
        <v>7.0022605980000003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7.4</v>
      </c>
      <c r="AB133" s="762"/>
      <c r="AC133" s="762"/>
      <c r="AD133" s="762"/>
      <c r="AE133" s="763"/>
      <c r="AF133" s="761">
        <v>8.1999999999999993</v>
      </c>
      <c r="AG133" s="762"/>
      <c r="AH133" s="762"/>
      <c r="AI133" s="762"/>
      <c r="AJ133" s="763"/>
      <c r="AK133" s="761">
        <v>8.1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NvcEmF4HiWQnOkEN+8yIYLqUgg0s8fa68Ff15u/8+bJnimr6bbHaH9Y32f1JkABbAlZofi9T/vy7HaSZxQq1w==" saltValue="Fhgl24Z3F/H3MLkVhyTn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p+JnaimuUNhCVOeWE9aHkm/9lnIJf2ZU0SFa1JafjYSIiPdU/jsH+C5YcNUPq7XwRMGQuLhOomGNVZmYk7Avg==" saltValue="iCt5YigwjiaNBM/Qo2K6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ly31JaeTTpfkbhS9XsQk1kUP+0z8ZRE7Mzy7NJqeOMZW8H4r9T919Y3n1Up+KLOCWGkwuhs/pte5ItzTNPGCQ==" saltValue="YHSC6Ku/o7lz2aKUJGjQv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728441</v>
      </c>
      <c r="AP9" s="312">
        <v>223311</v>
      </c>
      <c r="AQ9" s="313">
        <v>190701</v>
      </c>
      <c r="AR9" s="314">
        <v>17.100000000000001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56664</v>
      </c>
      <c r="AP10" s="315">
        <v>17371</v>
      </c>
      <c r="AQ10" s="316">
        <v>22807</v>
      </c>
      <c r="AR10" s="317">
        <v>-23.8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46104</v>
      </c>
      <c r="AP11" s="315">
        <v>14134</v>
      </c>
      <c r="AQ11" s="316">
        <v>29822</v>
      </c>
      <c r="AR11" s="317">
        <v>-52.6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t="s">
        <v>510</v>
      </c>
      <c r="AP12" s="315" t="s">
        <v>510</v>
      </c>
      <c r="AQ12" s="316">
        <v>3258</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510</v>
      </c>
      <c r="AP13" s="315" t="s">
        <v>510</v>
      </c>
      <c r="AQ13" s="316">
        <v>24</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28944</v>
      </c>
      <c r="AP14" s="315">
        <v>8873</v>
      </c>
      <c r="AQ14" s="316">
        <v>10094</v>
      </c>
      <c r="AR14" s="317">
        <v>-12.1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18537</v>
      </c>
      <c r="AP15" s="315">
        <v>5683</v>
      </c>
      <c r="AQ15" s="316">
        <v>4017</v>
      </c>
      <c r="AR15" s="317">
        <v>41.5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-55629</v>
      </c>
      <c r="AP16" s="315">
        <v>-17054</v>
      </c>
      <c r="AQ16" s="316">
        <v>-17771</v>
      </c>
      <c r="AR16" s="317">
        <v>-4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823061</v>
      </c>
      <c r="AP17" s="315">
        <v>252318</v>
      </c>
      <c r="AQ17" s="316">
        <v>242952</v>
      </c>
      <c r="AR17" s="317">
        <v>3.9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24.83</v>
      </c>
      <c r="AP21" s="328">
        <v>21.84</v>
      </c>
      <c r="AQ21" s="329">
        <v>2.99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98.7</v>
      </c>
      <c r="AP22" s="333">
        <v>95.6</v>
      </c>
      <c r="AQ22" s="334">
        <v>3.1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416983</v>
      </c>
      <c r="AP32" s="342">
        <v>127830</v>
      </c>
      <c r="AQ32" s="343">
        <v>136235</v>
      </c>
      <c r="AR32" s="344">
        <v>-6.2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510</v>
      </c>
      <c r="AP34" s="342" t="s">
        <v>510</v>
      </c>
      <c r="AQ34" s="343">
        <v>5</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120237</v>
      </c>
      <c r="AP35" s="342">
        <v>36860</v>
      </c>
      <c r="AQ35" s="343">
        <v>32688</v>
      </c>
      <c r="AR35" s="344">
        <v>12.8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v>22788</v>
      </c>
      <c r="AP36" s="342">
        <v>6986</v>
      </c>
      <c r="AQ36" s="343">
        <v>4188</v>
      </c>
      <c r="AR36" s="344">
        <v>66.8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v>8904</v>
      </c>
      <c r="AP37" s="342">
        <v>2730</v>
      </c>
      <c r="AQ37" s="343">
        <v>1212</v>
      </c>
      <c r="AR37" s="344">
        <v>125.2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510</v>
      </c>
      <c r="AP38" s="345" t="s">
        <v>510</v>
      </c>
      <c r="AQ38" s="346">
        <v>25</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-1200</v>
      </c>
      <c r="AP39" s="342">
        <v>-368</v>
      </c>
      <c r="AQ39" s="343">
        <v>-7598</v>
      </c>
      <c r="AR39" s="344">
        <v>-95.2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-447528</v>
      </c>
      <c r="AP40" s="342">
        <v>-137194</v>
      </c>
      <c r="AQ40" s="343">
        <v>-123844</v>
      </c>
      <c r="AR40" s="344">
        <v>10.8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120184</v>
      </c>
      <c r="AP41" s="342">
        <v>36844</v>
      </c>
      <c r="AQ41" s="343">
        <v>42911</v>
      </c>
      <c r="AR41" s="344">
        <v>-14.1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535639</v>
      </c>
      <c r="AN51" s="364">
        <v>148871</v>
      </c>
      <c r="AO51" s="365">
        <v>-28.4</v>
      </c>
      <c r="AP51" s="366">
        <v>333013</v>
      </c>
      <c r="AQ51" s="367">
        <v>5.3</v>
      </c>
      <c r="AR51" s="368">
        <v>-33.700000000000003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352707</v>
      </c>
      <c r="AN52" s="372">
        <v>98029</v>
      </c>
      <c r="AO52" s="373">
        <v>-32</v>
      </c>
      <c r="AP52" s="374">
        <v>126732</v>
      </c>
      <c r="AQ52" s="375">
        <v>19.100000000000001</v>
      </c>
      <c r="AR52" s="376">
        <v>-51.1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590500</v>
      </c>
      <c r="AN53" s="364">
        <v>168330</v>
      </c>
      <c r="AO53" s="365">
        <v>13.1</v>
      </c>
      <c r="AP53" s="366">
        <v>280458</v>
      </c>
      <c r="AQ53" s="367">
        <v>-15.8</v>
      </c>
      <c r="AR53" s="368">
        <v>28.9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315109</v>
      </c>
      <c r="AN54" s="372">
        <v>89826</v>
      </c>
      <c r="AO54" s="373">
        <v>-8.4</v>
      </c>
      <c r="AP54" s="374">
        <v>127286</v>
      </c>
      <c r="AQ54" s="375">
        <v>0.4</v>
      </c>
      <c r="AR54" s="376">
        <v>-8.8000000000000007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784561</v>
      </c>
      <c r="AN55" s="364">
        <v>228336</v>
      </c>
      <c r="AO55" s="365">
        <v>35.6</v>
      </c>
      <c r="AP55" s="366">
        <v>291945</v>
      </c>
      <c r="AQ55" s="367">
        <v>4.0999999999999996</v>
      </c>
      <c r="AR55" s="368">
        <v>31.5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312746</v>
      </c>
      <c r="AN56" s="372">
        <v>91020</v>
      </c>
      <c r="AO56" s="373">
        <v>1.3</v>
      </c>
      <c r="AP56" s="374">
        <v>127651</v>
      </c>
      <c r="AQ56" s="375">
        <v>0.3</v>
      </c>
      <c r="AR56" s="376">
        <v>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1023873</v>
      </c>
      <c r="AN57" s="364">
        <v>305999</v>
      </c>
      <c r="AO57" s="365">
        <v>34</v>
      </c>
      <c r="AP57" s="366">
        <v>291173</v>
      </c>
      <c r="AQ57" s="367">
        <v>-0.3</v>
      </c>
      <c r="AR57" s="368">
        <v>34.299999999999997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804275</v>
      </c>
      <c r="AN58" s="372">
        <v>240369</v>
      </c>
      <c r="AO58" s="373">
        <v>164.1</v>
      </c>
      <c r="AP58" s="374">
        <v>119071</v>
      </c>
      <c r="AQ58" s="375">
        <v>-6.7</v>
      </c>
      <c r="AR58" s="376">
        <v>170.8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526270</v>
      </c>
      <c r="AN59" s="364">
        <v>161334</v>
      </c>
      <c r="AO59" s="365">
        <v>-47.3</v>
      </c>
      <c r="AP59" s="366">
        <v>271581</v>
      </c>
      <c r="AQ59" s="367">
        <v>-6.7</v>
      </c>
      <c r="AR59" s="368">
        <v>-40.6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346053</v>
      </c>
      <c r="AN60" s="372">
        <v>106086</v>
      </c>
      <c r="AO60" s="373">
        <v>-55.9</v>
      </c>
      <c r="AP60" s="374">
        <v>117844</v>
      </c>
      <c r="AQ60" s="375">
        <v>-1</v>
      </c>
      <c r="AR60" s="376">
        <v>-54.9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692169</v>
      </c>
      <c r="AN61" s="379">
        <v>202574</v>
      </c>
      <c r="AO61" s="380">
        <v>1.4</v>
      </c>
      <c r="AP61" s="381">
        <v>293634</v>
      </c>
      <c r="AQ61" s="382">
        <v>-2.7</v>
      </c>
      <c r="AR61" s="368">
        <v>4.0999999999999996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426178</v>
      </c>
      <c r="AN62" s="372">
        <v>125066</v>
      </c>
      <c r="AO62" s="373">
        <v>13.8</v>
      </c>
      <c r="AP62" s="374">
        <v>123717</v>
      </c>
      <c r="AQ62" s="375">
        <v>2.4</v>
      </c>
      <c r="AR62" s="376">
        <v>11.4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37XsQLf2kn6zmWbZ3MRtfqSPb1OustIlH6yTlM1/gHE9RzLtKJGxPEjrGVyw3fWmxBUyYXI6LM2oYt7v0q8Q==" saltValue="i/Fc6mRTtff5dctkFFCm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MzfJDFtSq9MmMG3TqaKnB5wRc+ua+rhRe1qEMyE5eJuhIEMnr8xBH7UNRcljOBGMeu74fNs4ZBqjXycf8Zt4g==" saltValue="JD8klcBridDLQ4ZICI6Z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C5cH84obHh4M9rDu5JPWACl/x9CHb6SxIBIPPbcGgczWeqH7vWoAcbwjat1LvYY0M6heC/fnAc86Dk7s0ce3g==" saltValue="yL+7dKS20Rk1pqg/Xzz0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4" t="s">
        <v>3</v>
      </c>
      <c r="D47" s="1194"/>
      <c r="E47" s="1195"/>
      <c r="F47" s="11">
        <v>49.4</v>
      </c>
      <c r="G47" s="12">
        <v>43.22</v>
      </c>
      <c r="H47" s="12">
        <v>40.04</v>
      </c>
      <c r="I47" s="12">
        <v>35.840000000000003</v>
      </c>
      <c r="J47" s="13">
        <v>36.39</v>
      </c>
    </row>
    <row r="48" spans="2:10" ht="57.75" customHeight="1">
      <c r="B48" s="14"/>
      <c r="C48" s="1196" t="s">
        <v>4</v>
      </c>
      <c r="D48" s="1196"/>
      <c r="E48" s="1197"/>
      <c r="F48" s="15">
        <v>3.73</v>
      </c>
      <c r="G48" s="16">
        <v>3.44</v>
      </c>
      <c r="H48" s="16">
        <v>2.78</v>
      </c>
      <c r="I48" s="16">
        <v>4.9400000000000004</v>
      </c>
      <c r="J48" s="17">
        <v>3.21</v>
      </c>
    </row>
    <row r="49" spans="2:10" ht="57.75" customHeight="1" thickBot="1">
      <c r="B49" s="18"/>
      <c r="C49" s="1198" t="s">
        <v>5</v>
      </c>
      <c r="D49" s="1198"/>
      <c r="E49" s="1199"/>
      <c r="F49" s="19" t="s">
        <v>557</v>
      </c>
      <c r="G49" s="20" t="s">
        <v>558</v>
      </c>
      <c r="H49" s="20" t="s">
        <v>559</v>
      </c>
      <c r="I49" s="20">
        <v>3.49</v>
      </c>
      <c r="J49" s="21" t="s">
        <v>560</v>
      </c>
    </row>
    <row r="50" spans="2:10" ht="13.5" customHeight="1"/>
    <row r="51" spans="2:10" ht="13.5" hidden="1" customHeight="1"/>
    <row r="52" spans="2:10" ht="13.5" hidden="1" customHeight="1"/>
    <row r="53" spans="2:10" ht="13.5" hidden="1" customHeight="1"/>
  </sheetData>
  <sheetProtection algorithmName="SHA-512" hashValue="1CJ0BDmTmPZ2+xPrEJYWBFupjlX5QY9TqPcbIksNSB7fxCyJsPomDnlVQ8yH8bW19om3kvlEbf8Oh610UxvL1Q==" saltValue="/r+13k9QWNwh8wAOzYhw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2020-03-11T06:59:56Z</dcterms:modified>
</cp:coreProperties>
</file>