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68.10\総務課\財政係\佐藤信一　財政関係\財政状況資料集\H29財政状況資料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<sst xmlns="http://schemas.openxmlformats.org/spreadsheetml/2006/main" count="1091" uniqueCount="584">
  <si>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</si>
  <si>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</si>
  <si>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</si>
  <si>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</si>
  <si>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</si>
  <si>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</si>
  <si>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</si>
  <si>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</si>
  <si>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</si>
  <si>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</si>
  <si>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</si>
  <si>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</si>
  <si>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</si>
  <si>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</si>
  <si>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</si>
  <si>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</si>
  <si>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</si>
  <si>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</si>
  <si>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</si>
  <si>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</si>
  <si>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</si>
  <si>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</si>
  <si>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</si>
  <si>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</si>
  <si>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</si>
  <si>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</si>
  <si>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</si>
  <si>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</si>
  <si>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</si>
  <si>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</si>
  <si>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</si>
  <si>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</si>
  <si>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</si>
  <si>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</si>
  <si>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</si>
  <si>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</si>
  <si>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</si>
  <si>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</si>
  <si>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</si>
  <si>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</si>
  <si>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</si>
  <si>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</si>
  <si>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</si>
  <si>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</si>
  <si>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</si>
  <si>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</si>
  <si>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</si>
  <si>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</si>
  <si>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</si>
  <si>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</si>
  <si>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</si>
  <si>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</si>
  <si>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</si>
  <si>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</si>
  <si>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</si>
  <si>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</si>
  <si>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</si>
  <si>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</si>
  <si>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</si>
  <si>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</si>
  <si>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</si>
  <si>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</si>
  <si>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</si>
  <si>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</si>
  <si>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</si>
  <si>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</si>
  <si>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</si>
  <si>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</si>
  <si>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</si>
  <si>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</si>
  <si>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</si>
  <si>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</si>
  <si>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</si>
  <si>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</si>
  <si>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</si>
  <si>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</si>
  <si>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</si>
  <si>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</si>
  <si>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</si>
  <si>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</si>
  <si>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</si>
  <si>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</si>
  <si>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</si>
  <si>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</si>
  <si>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</si>
  <si>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</si>
  <si>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</si>
  <si>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</si>
  <si>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</si>
  <si>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</si>
  <si>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</si>
  <si>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大蔵村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</si>
  <si>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</si>
  <si>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</si>
  <si>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</si>
  <si>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</si>
  <si>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</si>
  <si>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</si>
  <si>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</si>
  <si>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</si>
  <si>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</si>
  <si>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</si>
  <si>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</si>
  <si>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</si>
  <si>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</si>
  <si>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</si>
  <si>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</si>
  <si>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</si>
  <si>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</si>
  <si>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</si>
  <si>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</si>
  <si>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</si>
  <si>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</si>
  <si>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</si>
  <si>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</si>
  <si>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</si>
  <si>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</si>
  <si>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</si>
  <si>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</si>
  <si>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</si>
  <si>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</si>
  <si>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</si>
  <si>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</si>
  <si>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</si>
  <si>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</si>
  <si>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</si>
  <si>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</si>
  <si>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</si>
  <si>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</si>
  <si>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</si>
  <si>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</si>
  <si>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</si>
  <si>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</si>
  <si>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</si>
  <si>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</si>
  <si>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</si>
  <si>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</si>
  <si>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</si>
  <si>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</si>
  <si>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</si>
  <si>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</si>
  <si>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</si>
  <si>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</si>
  <si>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</si>
  <si>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</si>
  <si>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0"/>
  </si>
  <si>
    <t>うち日本人(％)</t>
    <phoneticPr fontId="5"/>
  </si>
  <si>
    <t>-2.6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</si>
  <si>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</si>
  <si>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</si>
  <si>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</si>
  <si>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</si>
  <si>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</si>
  <si>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</si>
  <si>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</si>
  <si>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</si>
  <si>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</si>
  <si>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</si>
  <si>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</si>
  <si>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</si>
  <si>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</si>
  <si>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</si>
  <si>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</si>
  <si>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</si>
  <si>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</si>
  <si>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</si>
  <si>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</si>
  <si>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</si>
  <si>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</si>
  <si>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</si>
  <si>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</si>
  <si>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</si>
  <si>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</si>
  <si>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</si>
  <si>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</si>
  <si>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</si>
  <si>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</si>
  <si>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</si>
  <si>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</si>
  <si>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</si>
  <si>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</si>
  <si>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</si>
  <si>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</si>
  <si>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</si>
  <si>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</si>
  <si>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</si>
  <si>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</si>
  <si>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</si>
  <si>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</si>
  <si>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</si>
  <si>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</si>
  <si>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</si>
  <si>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</si>
  <si>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</si>
  <si>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</si>
  <si>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</si>
  <si>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</si>
  <si>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</si>
  <si>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</si>
  <si>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</si>
  <si>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</si>
  <si>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</si>
  <si>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</si>
  <si>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</si>
  <si>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</si>
  <si>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</si>
  <si>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</si>
  <si>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</si>
  <si>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山形県大蔵村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</si>
  <si>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</si>
  <si>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</si>
  <si>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</si>
  <si>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</si>
  <si>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</si>
  <si>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</si>
  <si>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</si>
  <si>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</si>
  <si>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</si>
  <si>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</si>
  <si>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</si>
  <si>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</si>
  <si>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</si>
  <si>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</si>
  <si>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</si>
  <si>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</si>
  <si>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</si>
  <si>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</si>
  <si>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</si>
  <si>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</si>
  <si>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</si>
  <si>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</si>
  <si>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</si>
  <si>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</si>
  <si>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</si>
  <si>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</si>
  <si>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</si>
  <si>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</si>
  <si>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</si>
  <si>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</si>
  <si>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</si>
  <si>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</si>
  <si>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</si>
  <si>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</si>
  <si>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</si>
  <si>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</si>
  <si>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</si>
  <si>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</si>
  <si>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</si>
  <si>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</si>
  <si>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</si>
  <si>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</si>
  <si>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</si>
  <si>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</si>
  <si>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</si>
  <si>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</si>
  <si>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</si>
  <si>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</si>
  <si>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</si>
  <si>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</si>
  <si>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</si>
  <si>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</si>
  <si>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</si>
  <si>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</si>
  <si>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</si>
  <si>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</si>
  <si>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</si>
  <si>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</si>
  <si>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</si>
  <si>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</si>
  <si>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</si>
  <si>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</si>
  <si>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</si>
  <si>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</si>
  <si>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</si>
  <si>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</si>
  <si>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</si>
  <si>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</si>
  <si>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</si>
  <si>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</si>
  <si>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</si>
  <si>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</si>
  <si>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</si>
  <si>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</si>
  <si>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</si>
  <si>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</si>
  <si>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</si>
  <si>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</si>
  <si>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</si>
  <si>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</si>
  <si>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</si>
  <si>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</si>
  <si>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</si>
  <si>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</si>
  <si>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</si>
  <si>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</si>
  <si>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</si>
  <si>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</si>
  <si>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</si>
  <si>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</si>
  <si>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</si>
  <si>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</si>
  <si>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</si>
  <si>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</si>
  <si>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</si>
  <si>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</si>
  <si>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</si>
  <si>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</si>
  <si>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</si>
  <si>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</si>
  <si>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</si>
  <si>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</si>
  <si>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</si>
  <si>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</si>
  <si>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</si>
  <si>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</si>
  <si>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</si>
  <si>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</si>
  <si>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</si>
  <si>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</si>
  <si>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</si>
  <si>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</si>
  <si>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</si>
  <si>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</si>
  <si>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</si>
  <si>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</si>
  <si>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</si>
  <si>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</si>
  <si>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</si>
  <si>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</si>
  <si>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</si>
  <si>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</si>
  <si>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</si>
  <si>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</si>
  <si>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</si>
  <si>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</si>
  <si>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</si>
  <si>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</si>
  <si>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</si>
  <si>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</si>
  <si>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</si>
  <si>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</si>
  <si>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</si>
  <si>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</si>
  <si>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</si>
  <si>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</si>
  <si>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</si>
  <si>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</si>
  <si>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</si>
  <si>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</si>
  <si>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</si>
  <si>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</si>
  <si>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</si>
  <si>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</si>
  <si>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</si>
  <si>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</si>
  <si>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</si>
  <si>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</si>
  <si>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</si>
  <si>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山形県大蔵村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</si>
  <si>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</si>
  <si>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</si>
  <si>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</si>
  <si>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</si>
  <si>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</si>
  <si>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</si>
  <si>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</si>
  <si>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</si>
  <si>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</si>
  <si>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</si>
  <si>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</si>
  <si>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</si>
  <si>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</si>
  <si>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</si>
  <si>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</si>
  <si>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</si>
  <si>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</si>
  <si>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</si>
  <si>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</si>
  <si>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</si>
  <si>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へき地診療所特別会計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</si>
  <si>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</si>
  <si>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</si>
  <si>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</si>
  <si>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</si>
  <si>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</si>
  <si>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</si>
  <si>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</si>
  <si>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</si>
  <si>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</si>
  <si>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</si>
  <si>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</si>
  <si>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</si>
  <si>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</si>
  <si>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</si>
  <si>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</si>
  <si>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</si>
  <si>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</si>
  <si>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</si>
  <si>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特定環境保全公共下水道事業特別会計</t>
    <phoneticPr fontId="5"/>
  </si>
  <si>
    <t>浄化槽整備事業特別会計</t>
    <phoneticPr fontId="5"/>
  </si>
  <si>
    <t>法非適用企業</t>
    <phoneticPr fontId="5"/>
  </si>
  <si>
    <t>団地造成事業特別会計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</si>
  <si>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</si>
  <si>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</si>
  <si>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</si>
  <si>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</si>
  <si>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</si>
  <si>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</si>
  <si>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</si>
  <si>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</si>
  <si>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</si>
  <si>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</si>
  <si>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</si>
  <si>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</si>
  <si>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</si>
  <si>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</si>
  <si>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</si>
  <si>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</si>
  <si>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</si>
  <si>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</si>
  <si>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</si>
  <si>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</si>
  <si>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</si>
  <si>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</si>
  <si>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</si>
  <si>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</si>
  <si>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</si>
  <si>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</si>
  <si>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</si>
  <si>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</si>
  <si>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</si>
  <si>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</si>
  <si>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</si>
  <si>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</si>
  <si>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</si>
  <si>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</si>
  <si>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</si>
  <si>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</si>
  <si>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</si>
  <si>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</si>
  <si>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</si>
  <si>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</si>
  <si>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</si>
  <si>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</si>
  <si>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</si>
  <si>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</si>
  <si>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</si>
  <si>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</si>
  <si>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</si>
  <si>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</si>
  <si>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</si>
  <si>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</si>
  <si>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</si>
  <si>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</si>
  <si>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</si>
  <si>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</si>
  <si>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</si>
  <si>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</si>
  <si>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</si>
  <si>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</si>
  <si>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特定環境保全公共下水道事業特別会計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</si>
  <si>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</si>
  <si>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</si>
  <si>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</si>
  <si>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</si>
  <si>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</si>
  <si>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団地造成事業特別会計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</si>
  <si>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</si>
  <si>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</si>
  <si>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</si>
  <si>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</si>
  <si>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</si>
  <si>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</si>
  <si>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</si>
  <si>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</si>
  <si>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</si>
  <si>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</si>
  <si>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</si>
  <si>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</si>
  <si>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</si>
  <si>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</si>
  <si>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</si>
  <si>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</si>
  <si>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</si>
  <si>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</si>
  <si>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</si>
  <si>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</si>
  <si>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</si>
  <si>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</si>
  <si>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</si>
  <si>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</si>
  <si>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</si>
  <si>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</si>
  <si>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</si>
  <si>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</si>
  <si>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</si>
  <si>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</si>
  <si>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</si>
  <si>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</si>
  <si>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</si>
  <si>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</si>
  <si>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</si>
  <si>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</si>
  <si>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</si>
  <si>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</si>
  <si>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</si>
  <si>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</si>
  <si>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</si>
  <si>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</si>
  <si>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</si>
  <si>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</si>
  <si>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</si>
  <si>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</si>
  <si>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</si>
  <si>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</si>
  <si>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</si>
  <si>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</si>
  <si>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</si>
  <si>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</si>
  <si>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</si>
  <si>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</si>
  <si>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</si>
  <si>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</si>
  <si>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</si>
  <si>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</si>
  <si>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</si>
  <si>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</si>
  <si>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</si>
  <si>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</si>
  <si>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</si>
  <si>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</si>
  <si>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</si>
  <si>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</si>
  <si>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</si>
  <si>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</si>
  <si>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</si>
  <si>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</si>
  <si>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</si>
  <si>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</si>
  <si>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</si>
  <si>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</si>
  <si>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</si>
  <si>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</si>
  <si>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</si>
  <si>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</si>
  <si>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</si>
  <si>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</si>
  <si>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</si>
  <si>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</si>
  <si>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</si>
  <si>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</si>
  <si>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</si>
  <si>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0.10</t>
  </si>
  <si>
    <t>▲ 5.52</t>
  </si>
  <si>
    <t>▲ 5.99</t>
  </si>
  <si>
    <t>▲ 5.26</t>
  </si>
  <si>
    <t>一般会計</t>
  </si>
  <si>
    <t>国民健康保険特別会計</t>
  </si>
  <si>
    <t>介護保険特別会計</t>
  </si>
  <si>
    <t>へき地診療所特別会計</t>
  </si>
  <si>
    <t>簡易水道事業特別会計</t>
  </si>
  <si>
    <t>特定環境保全公共下水道事業特別会計</t>
  </si>
  <si>
    <t>浄化槽整備事業特別会計</t>
  </si>
  <si>
    <t>後期高齢者医療特別会計</t>
  </si>
  <si>
    <t>その他会計（赤字）</t>
  </si>
  <si>
    <t>その他会計（黒字）</t>
  </si>
  <si>
    <t>-</t>
    <phoneticPr fontId="2"/>
  </si>
  <si>
    <t>-</t>
    <phoneticPr fontId="2"/>
  </si>
  <si>
    <t>山形県消防補償等組合</t>
    <rPh sb="0" eb="3">
      <t>ヤマガタケン</t>
    </rPh>
    <rPh sb="3" eb="5">
      <t>ショウボウ</t>
    </rPh>
    <rPh sb="5" eb="8">
      <t>ホショウトウ</t>
    </rPh>
    <rPh sb="8" eb="10">
      <t>クミアイ</t>
    </rPh>
    <phoneticPr fontId="2"/>
  </si>
  <si>
    <t>-</t>
    <phoneticPr fontId="2"/>
  </si>
  <si>
    <t>山形県自治会館管理組合</t>
    <rPh sb="0" eb="3">
      <t>ヤマガタケン</t>
    </rPh>
    <rPh sb="3" eb="5">
      <t>ジチ</t>
    </rPh>
    <rPh sb="5" eb="7">
      <t>カイカン</t>
    </rPh>
    <rPh sb="7" eb="9">
      <t>カンリ</t>
    </rPh>
    <rPh sb="9" eb="11">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</si>
  <si>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</si>
  <si>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山形県市町村交通災害共済組合</t>
    <rPh sb="0" eb="3">
      <t>ヤマガタケン</t>
    </rPh>
    <rPh sb="3" eb="6">
      <t>シチョウソン</t>
    </rPh>
    <rPh sb="6" eb="8">
      <t>コウツウ</t>
    </rPh>
    <rPh sb="8" eb="10">
      <t>サイガイ</t>
    </rPh>
    <rPh sb="10" eb="12">
      <t>キョウサイ</t>
    </rPh>
    <rPh sb="12" eb="14">
      <t>クミアイ</t>
    </rPh>
    <phoneticPr fontId="2"/>
  </si>
  <si>
    <t>最上広域市町村圏事務組合</t>
    <rPh sb="0" eb="2">
      <t>モガミ</t>
    </rPh>
    <rPh sb="2" eb="4">
      <t>コウイキ</t>
    </rPh>
    <rPh sb="4" eb="7">
      <t>シチョウソン</t>
    </rPh>
    <rPh sb="7" eb="8">
      <t>ケン</t>
    </rPh>
    <rPh sb="8" eb="10">
      <t>ジム</t>
    </rPh>
    <rPh sb="10" eb="12">
      <t>クミアイ</t>
    </rPh>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</si>
  <si>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</si>
  <si>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15" eb="17">
      <t>ジギョウ</t>
    </rPh>
    <rPh sb="17" eb="19">
      <t>カイケイ</t>
    </rPh>
    <phoneticPr fontId="2"/>
  </si>
  <si>
    <t>肘折温泉郷振興</t>
    <rPh sb="0" eb="1">
      <t>ヒジ</t>
    </rPh>
    <rPh sb="1" eb="2">
      <t>オリ</t>
    </rPh>
    <rPh sb="2" eb="4">
      <t>オンセン</t>
    </rPh>
    <rPh sb="4" eb="5">
      <t>キョウ</t>
    </rPh>
    <rPh sb="5" eb="7">
      <t>シンコウ</t>
    </rPh>
    <phoneticPr fontId="2"/>
  </si>
  <si>
    <t>おおくら升玉水力発電</t>
    <rPh sb="4" eb="5">
      <t>マス</t>
    </rPh>
    <rPh sb="5" eb="6">
      <t>ダマ</t>
    </rPh>
    <rPh sb="6" eb="8">
      <t>スイリョク</t>
    </rPh>
    <rPh sb="8" eb="10">
      <t>ハツデン</t>
    </rPh>
    <phoneticPr fontId="2"/>
  </si>
  <si>
    <t>-</t>
    <phoneticPr fontId="2"/>
  </si>
  <si>
    <t>公共施設等整備振興基金</t>
    <rPh sb="0" eb="2">
      <t>コウキョウ</t>
    </rPh>
    <rPh sb="2" eb="5">
      <t>シセツトウ</t>
    </rPh>
    <rPh sb="5" eb="7">
      <t>セイビ</t>
    </rPh>
    <rPh sb="7" eb="9">
      <t>シンコウ</t>
    </rPh>
    <rPh sb="9" eb="11">
      <t>キキン</t>
    </rPh>
    <phoneticPr fontId="11"/>
  </si>
  <si>
    <t>ふるさと大蔵村応援基金</t>
    <rPh sb="4" eb="6">
      <t>オオクラ</t>
    </rPh>
    <rPh sb="6" eb="7">
      <t>ムラ</t>
    </rPh>
    <rPh sb="7" eb="9">
      <t>オウエン</t>
    </rPh>
    <rPh sb="9" eb="11">
      <t>キキン</t>
    </rPh>
    <phoneticPr fontId="11"/>
  </si>
  <si>
    <t>地域福祉基金</t>
    <rPh sb="0" eb="2">
      <t>チイキ</t>
    </rPh>
    <rPh sb="2" eb="4">
      <t>フクシ</t>
    </rPh>
    <rPh sb="4" eb="6">
      <t>キキン</t>
    </rPh>
    <phoneticPr fontId="11"/>
  </si>
  <si>
    <t>ふるさと活性化事業基金</t>
    <rPh sb="4" eb="7">
      <t>カッセイカ</t>
    </rPh>
    <rPh sb="7" eb="9">
      <t>ジギョウ</t>
    </rPh>
    <rPh sb="9" eb="11">
      <t>キキン</t>
    </rPh>
    <phoneticPr fontId="11"/>
  </si>
  <si>
    <t>再生可能エネルギー導入促進事業基金</t>
    <rPh sb="0" eb="2">
      <t>サイセイ</t>
    </rPh>
    <rPh sb="2" eb="4">
      <t>カノウ</t>
    </rPh>
    <rPh sb="9" eb="11">
      <t>ドウニュウ</t>
    </rPh>
    <rPh sb="11" eb="13">
      <t>ソクシン</t>
    </rPh>
    <rPh sb="13" eb="15">
      <t>ジギョウ</t>
    </rPh>
    <rPh sb="15" eb="17">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</si>
</sst>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3" xfId="12" applyNumberFormat="1" applyFont="1" applyBorder="1" applyAlignment="1" applyProtection="1">
      <alignment horizontal="right" vertical="center" shrinkToFit="1"/>
      <protection locked="0"/>
    </xf>
    <xf numFmtId="177" fontId="29" fillId="0" borderId="99"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98"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xmlns:c16r2="http://schemas.microsoft.com/office/drawing/2015/06/chart">
            <c:ext xmlns:c16="http://schemas.microsoft.com/office/drawing/2014/chart" uri="{C3380CC4-5D6E-409C-BE32-E72D297353CC}">
              <c16:uniqueId val="{00000000-AF7B-4907-8877-EB7666AB129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207962</c:v>
                </c:pt>
                <c:pt idx="1">
                  <c:v>148871</c:v>
                </c:pt>
                <c:pt idx="2">
                  <c:v>168330</c:v>
                </c:pt>
                <c:pt idx="3">
                  <c:v>228336</c:v>
                </c:pt>
                <c:pt idx="4">
                  <c:v>305999</c:v>
                </c:pt>
              </c:numCache>
            </c:numRef>
          </c:val>
          <c:smooth val="0"/>
          <c:extLst xmlns:c16r2="http://schemas.microsoft.com/office/drawing/2015/06/chart">
            <c:ext xmlns:c16="http://schemas.microsoft.com/office/drawing/2014/chart" uri="{C3380CC4-5D6E-409C-BE32-E72D297353CC}">
              <c16:uniqueId val="{00000001-AF7B-4907-8877-EB7666AB1290}"/>
            </c:ext>
          </c:extLst>
        </c:ser>
        <c:dLbls>
          <c:showLegendKey val="0"/>
          <c:showVal val="0"/>
          <c:showCatName val="0"/>
          <c:showSerName val="0"/>
          <c:showPercent val="0"/>
          <c:showBubbleSize val="0"/>
        </c:dLbls>
        <c:marker val="1"/>
        <c:smooth val="0"/>
        <c:axId val="245708576"/>
        <c:axId val="245708960"/>
      </c:lineChart>
      <c:catAx>
        <c:axId val="2457085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5708960"/>
        <c:crosses val="autoZero"/>
        <c:auto val="1"/>
        <c:lblAlgn val="ctr"/>
        <c:lblOffset val="100"/>
        <c:tickLblSkip val="1"/>
        <c:tickMarkSkip val="1"/>
        <c:noMultiLvlLbl val="0"/>
      </c:catAx>
      <c:valAx>
        <c:axId val="24570896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5708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3.04</c:v>
                </c:pt>
                <c:pt idx="1">
                  <c:v>3.73</c:v>
                </c:pt>
                <c:pt idx="2">
                  <c:v>3.44</c:v>
                </c:pt>
                <c:pt idx="3">
                  <c:v>2.78</c:v>
                </c:pt>
                <c:pt idx="4">
                  <c:v>4.9400000000000004</c:v>
                </c:pt>
              </c:numCache>
            </c:numRef>
          </c:val>
          <c:extLst xmlns:c16r2="http://schemas.microsoft.com/office/drawing/2015/06/chart">
            <c:ext xmlns:c16="http://schemas.microsoft.com/office/drawing/2014/chart" uri="{C3380CC4-5D6E-409C-BE32-E72D297353CC}">
              <c16:uniqueId val="{00000000-28C4-455C-AD2B-A896B24284C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54.94</c:v>
                </c:pt>
                <c:pt idx="1">
                  <c:v>49.4</c:v>
                </c:pt>
                <c:pt idx="2">
                  <c:v>43.22</c:v>
                </c:pt>
                <c:pt idx="3">
                  <c:v>40.04</c:v>
                </c:pt>
                <c:pt idx="4">
                  <c:v>35.840000000000003</c:v>
                </c:pt>
              </c:numCache>
            </c:numRef>
          </c:val>
          <c:extLst xmlns:c16r2="http://schemas.microsoft.com/office/drawing/2015/06/chart">
            <c:ext xmlns:c16="http://schemas.microsoft.com/office/drawing/2014/chart" uri="{C3380CC4-5D6E-409C-BE32-E72D297353CC}">
              <c16:uniqueId val="{00000001-28C4-455C-AD2B-A896B24284C6}"/>
            </c:ext>
          </c:extLst>
        </c:ser>
        <c:dLbls>
          <c:showLegendKey val="0"/>
          <c:showVal val="0"/>
          <c:showCatName val="0"/>
          <c:showSerName val="0"/>
          <c:showPercent val="0"/>
          <c:showBubbleSize val="0"/>
        </c:dLbls>
        <c:gapWidth val="250"/>
        <c:overlap val="100"/>
        <c:axId val="300280800"/>
        <c:axId val="300281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-0.1</c:v>
                </c:pt>
                <c:pt idx="1">
                  <c:v>-5.52</c:v>
                </c:pt>
                <c:pt idx="2">
                  <c:v>-5.99</c:v>
                </c:pt>
                <c:pt idx="3">
                  <c:v>-5.26</c:v>
                </c:pt>
                <c:pt idx="4">
                  <c:v>3.49</c:v>
                </c:pt>
              </c:numCache>
            </c:numRef>
          </c:val>
          <c:smooth val="0"/>
          <c:extLst xmlns:c16r2="http://schemas.microsoft.com/office/drawing/2015/06/chart">
            <c:ext xmlns:c16="http://schemas.microsoft.com/office/drawing/2014/chart" uri="{C3380CC4-5D6E-409C-BE32-E72D297353CC}">
              <c16:uniqueId val="{00000002-28C4-455C-AD2B-A896B24284C6}"/>
            </c:ext>
          </c:extLst>
        </c:ser>
        <c:dLbls>
          <c:showLegendKey val="0"/>
          <c:showVal val="0"/>
          <c:showCatName val="0"/>
          <c:showSerName val="0"/>
          <c:showPercent val="0"/>
          <c:showBubbleSize val="0"/>
        </c:dLbls>
        <c:marker val="1"/>
        <c:smooth val="0"/>
        <c:axId val="300280800"/>
        <c:axId val="300281192"/>
      </c:lineChart>
      <c:catAx>
        <c:axId val="300280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0281192"/>
        <c:crosses val="autoZero"/>
        <c:auto val="1"/>
        <c:lblAlgn val="ctr"/>
        <c:lblOffset val="100"/>
        <c:tickLblSkip val="1"/>
        <c:tickMarkSkip val="1"/>
        <c:noMultiLvlLbl val="0"/>
      </c:catAx>
      <c:valAx>
        <c:axId val="300281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0280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xmlns:c16r2="http://schemas.microsoft.com/office/drawing/2015/06/chart">
            <c:ext xmlns:c16="http://schemas.microsoft.com/office/drawing/2014/chart" uri="{C3380CC4-5D6E-409C-BE32-E72D297353CC}">
              <c16:uniqueId val="{00000000-A09B-4123-A198-357DC29D116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09B-4123-A198-357DC29D1166}"/>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A09B-4123-A198-357DC29D1166}"/>
            </c:ext>
          </c:extLst>
        </c:ser>
        <c:ser>
          <c:idx val="3"/>
          <c:order val="3"/>
          <c:tx>
            <c:strRef>
              <c:f>データシート!$A$30</c:f>
              <c:strCache>
                <c:ptCount val="1"/>
                <c:pt idx="0">
                  <c:v>浄化槽整備事業特別会計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A09B-4123-A198-357DC29D1166}"/>
            </c:ext>
          </c:extLst>
        </c:ser>
        <c:ser>
          <c:idx val="4"/>
          <c:order val="4"/>
          <c:tx>
            <c:strRef>
              <c:f>データシート!$A$31</c:f>
              <c:strCache>
                <c:ptCount val="1"/>
                <c:pt idx="0">
                  <c:v>特定環境保全公共下水道事業特別会計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0.04</c:v>
                </c:pt>
                <c:pt idx="2">
                  <c:v>#N/A</c:v>
                </c:pt>
                <c:pt idx="3">
                  <c:v>0.03</c:v>
                </c:pt>
                <c:pt idx="4">
                  <c:v>#N/A</c:v>
                </c:pt>
                <c:pt idx="5">
                  <c:v>0.03</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4-A09B-4123-A198-357DC29D1166}"/>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0.08</c:v>
                </c:pt>
                <c:pt idx="2">
                  <c:v>#N/A</c:v>
                </c:pt>
                <c:pt idx="3">
                  <c:v>0.05</c:v>
                </c:pt>
                <c:pt idx="4">
                  <c:v>#N/A</c:v>
                </c:pt>
                <c:pt idx="5">
                  <c:v>0.05</c:v>
                </c:pt>
                <c:pt idx="6">
                  <c:v>#N/A</c:v>
                </c:pt>
                <c:pt idx="7">
                  <c:v>0.05</c:v>
                </c:pt>
                <c:pt idx="8">
                  <c:v>#N/A</c:v>
                </c:pt>
                <c:pt idx="9">
                  <c:v>0.06</c:v>
                </c:pt>
              </c:numCache>
            </c:numRef>
          </c:val>
          <c:extLst xmlns:c16r2="http://schemas.microsoft.com/office/drawing/2015/06/chart">
            <c:ext xmlns:c16="http://schemas.microsoft.com/office/drawing/2014/chart" uri="{C3380CC4-5D6E-409C-BE32-E72D297353CC}">
              <c16:uniqueId val="{00000005-A09B-4123-A198-357DC29D1166}"/>
            </c:ext>
          </c:extLst>
        </c:ser>
        <c:ser>
          <c:idx val="6"/>
          <c:order val="6"/>
          <c:tx>
            <c:strRef>
              <c:f>データシート!$A$33</c:f>
              <c:strCache>
                <c:ptCount val="1"/>
                <c:pt idx="0">
                  <c:v>へき地診療所特別会計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0.19</c:v>
                </c:pt>
                <c:pt idx="2">
                  <c:v>#N/A</c:v>
                </c:pt>
                <c:pt idx="3">
                  <c:v>0.14000000000000001</c:v>
                </c:pt>
                <c:pt idx="4">
                  <c:v>#N/A</c:v>
                </c:pt>
                <c:pt idx="5">
                  <c:v>0.26</c:v>
                </c:pt>
                <c:pt idx="6">
                  <c:v>#N/A</c:v>
                </c:pt>
                <c:pt idx="7">
                  <c:v>0.08</c:v>
                </c:pt>
                <c:pt idx="8">
                  <c:v>#N/A</c:v>
                </c:pt>
                <c:pt idx="9">
                  <c:v>0.26</c:v>
                </c:pt>
              </c:numCache>
            </c:numRef>
          </c:val>
          <c:extLst xmlns:c16r2="http://schemas.microsoft.com/office/drawing/2015/06/chart">
            <c:ext xmlns:c16="http://schemas.microsoft.com/office/drawing/2014/chart" uri="{C3380CC4-5D6E-409C-BE32-E72D297353CC}">
              <c16:uniqueId val="{00000006-A09B-4123-A198-357DC29D116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c:v>
                </c:pt>
                <c:pt idx="2">
                  <c:v>#N/A</c:v>
                </c:pt>
                <c:pt idx="3">
                  <c:v>0.55000000000000004</c:v>
                </c:pt>
                <c:pt idx="4">
                  <c:v>#N/A</c:v>
                </c:pt>
                <c:pt idx="5">
                  <c:v>0.18</c:v>
                </c:pt>
                <c:pt idx="6">
                  <c:v>#N/A</c:v>
                </c:pt>
                <c:pt idx="7">
                  <c:v>0.46</c:v>
                </c:pt>
                <c:pt idx="8">
                  <c:v>#N/A</c:v>
                </c:pt>
                <c:pt idx="9">
                  <c:v>0.73</c:v>
                </c:pt>
              </c:numCache>
            </c:numRef>
          </c:val>
          <c:extLst xmlns:c16r2="http://schemas.microsoft.com/office/drawing/2015/06/chart">
            <c:ext xmlns:c16="http://schemas.microsoft.com/office/drawing/2014/chart" uri="{C3380CC4-5D6E-409C-BE32-E72D297353CC}">
              <c16:uniqueId val="{00000007-A09B-4123-A198-357DC29D1166}"/>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1.44</c:v>
                </c:pt>
                <c:pt idx="2">
                  <c:v>#N/A</c:v>
                </c:pt>
                <c:pt idx="3">
                  <c:v>1.41</c:v>
                </c:pt>
                <c:pt idx="4">
                  <c:v>#N/A</c:v>
                </c:pt>
                <c:pt idx="5">
                  <c:v>0.69</c:v>
                </c:pt>
                <c:pt idx="6">
                  <c:v>#N/A</c:v>
                </c:pt>
                <c:pt idx="7">
                  <c:v>0.76</c:v>
                </c:pt>
                <c:pt idx="8">
                  <c:v>#N/A</c:v>
                </c:pt>
                <c:pt idx="9">
                  <c:v>1.34</c:v>
                </c:pt>
              </c:numCache>
            </c:numRef>
          </c:val>
          <c:extLst xmlns:c16r2="http://schemas.microsoft.com/office/drawing/2015/06/chart">
            <c:ext xmlns:c16="http://schemas.microsoft.com/office/drawing/2014/chart" uri="{C3380CC4-5D6E-409C-BE32-E72D297353CC}">
              <c16:uniqueId val="{00000008-A09B-4123-A198-357DC29D116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2.84</c:v>
                </c:pt>
                <c:pt idx="2">
                  <c:v>#N/A</c:v>
                </c:pt>
                <c:pt idx="3">
                  <c:v>3.58</c:v>
                </c:pt>
                <c:pt idx="4">
                  <c:v>#N/A</c:v>
                </c:pt>
                <c:pt idx="5">
                  <c:v>3.16</c:v>
                </c:pt>
                <c:pt idx="6">
                  <c:v>#N/A</c:v>
                </c:pt>
                <c:pt idx="7">
                  <c:v>2.68</c:v>
                </c:pt>
                <c:pt idx="8">
                  <c:v>#N/A</c:v>
                </c:pt>
                <c:pt idx="9">
                  <c:v>4.67</c:v>
                </c:pt>
              </c:numCache>
            </c:numRef>
          </c:val>
          <c:extLst xmlns:c16r2="http://schemas.microsoft.com/office/drawing/2015/06/chart">
            <c:ext xmlns:c16="http://schemas.microsoft.com/office/drawing/2014/chart" uri="{C3380CC4-5D6E-409C-BE32-E72D297353CC}">
              <c16:uniqueId val="{00000009-A09B-4123-A198-357DC29D1166}"/>
            </c:ext>
          </c:extLst>
        </c:ser>
        <c:dLbls>
          <c:showLegendKey val="0"/>
          <c:showVal val="0"/>
          <c:showCatName val="0"/>
          <c:showSerName val="0"/>
          <c:showPercent val="0"/>
          <c:showBubbleSize val="0"/>
        </c:dLbls>
        <c:gapWidth val="150"/>
        <c:overlap val="100"/>
        <c:axId val="300282368"/>
        <c:axId val="300282760"/>
      </c:barChart>
      <c:catAx>
        <c:axId val="300282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0282760"/>
        <c:crosses val="autoZero"/>
        <c:auto val="1"/>
        <c:lblAlgn val="ctr"/>
        <c:lblOffset val="100"/>
        <c:tickLblSkip val="1"/>
        <c:tickMarkSkip val="1"/>
        <c:noMultiLvlLbl val="0"/>
      </c:catAx>
      <c:valAx>
        <c:axId val="300282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0282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499</c:v>
                </c:pt>
                <c:pt idx="5">
                  <c:v>521</c:v>
                </c:pt>
                <c:pt idx="8">
                  <c:v>446</c:v>
                </c:pt>
                <c:pt idx="11">
                  <c:v>406</c:v>
                </c:pt>
                <c:pt idx="14">
                  <c:v>432</c:v>
                </c:pt>
              </c:numCache>
            </c:numRef>
          </c:val>
          <c:extLst xmlns:c16r2="http://schemas.microsoft.com/office/drawing/2015/06/chart">
            <c:ext xmlns:c16="http://schemas.microsoft.com/office/drawing/2014/chart" uri="{C3380CC4-5D6E-409C-BE32-E72D297353CC}">
              <c16:uniqueId val="{00000000-F18E-4215-876F-67F7C2746AF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18E-4215-876F-67F7C2746AF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9</c:v>
                </c:pt>
                <c:pt idx="3">
                  <c:v>10</c:v>
                </c:pt>
                <c:pt idx="6">
                  <c:v>9</c:v>
                </c:pt>
                <c:pt idx="9">
                  <c:v>9</c:v>
                </c:pt>
                <c:pt idx="12">
                  <c:v>9</c:v>
                </c:pt>
              </c:numCache>
            </c:numRef>
          </c:val>
          <c:extLst xmlns:c16r2="http://schemas.microsoft.com/office/drawing/2015/06/chart">
            <c:ext xmlns:c16="http://schemas.microsoft.com/office/drawing/2014/chart" uri="{C3380CC4-5D6E-409C-BE32-E72D297353CC}">
              <c16:uniqueId val="{00000002-F18E-4215-876F-67F7C2746AF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161</c:v>
                </c:pt>
                <c:pt idx="3">
                  <c:v>161</c:v>
                </c:pt>
                <c:pt idx="6">
                  <c:v>76</c:v>
                </c:pt>
                <c:pt idx="9">
                  <c:v>17</c:v>
                </c:pt>
                <c:pt idx="12">
                  <c:v>27</c:v>
                </c:pt>
              </c:numCache>
            </c:numRef>
          </c:val>
          <c:extLst xmlns:c16r2="http://schemas.microsoft.com/office/drawing/2015/06/chart">
            <c:ext xmlns:c16="http://schemas.microsoft.com/office/drawing/2014/chart" uri="{C3380CC4-5D6E-409C-BE32-E72D297353CC}">
              <c16:uniqueId val="{00000003-F18E-4215-876F-67F7C2746AF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125</c:v>
                </c:pt>
                <c:pt idx="3">
                  <c:v>107</c:v>
                </c:pt>
                <c:pt idx="6">
                  <c:v>110</c:v>
                </c:pt>
                <c:pt idx="9">
                  <c:v>121</c:v>
                </c:pt>
                <c:pt idx="12">
                  <c:v>123</c:v>
                </c:pt>
              </c:numCache>
            </c:numRef>
          </c:val>
          <c:extLst xmlns:c16r2="http://schemas.microsoft.com/office/drawing/2015/06/chart">
            <c:ext xmlns:c16="http://schemas.microsoft.com/office/drawing/2014/chart" uri="{C3380CC4-5D6E-409C-BE32-E72D297353CC}">
              <c16:uniqueId val="{00000004-F18E-4215-876F-67F7C2746AF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18E-4215-876F-67F7C2746AF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18E-4215-876F-67F7C2746AF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349</c:v>
                </c:pt>
                <c:pt idx="3">
                  <c:v>349</c:v>
                </c:pt>
                <c:pt idx="6">
                  <c:v>380</c:v>
                </c:pt>
                <c:pt idx="9">
                  <c:v>423</c:v>
                </c:pt>
                <c:pt idx="12">
                  <c:v>423</c:v>
                </c:pt>
              </c:numCache>
            </c:numRef>
          </c:val>
          <c:extLst xmlns:c16r2="http://schemas.microsoft.com/office/drawing/2015/06/chart">
            <c:ext xmlns:c16="http://schemas.microsoft.com/office/drawing/2014/chart" uri="{C3380CC4-5D6E-409C-BE32-E72D297353CC}">
              <c16:uniqueId val="{00000007-F18E-4215-876F-67F7C2746AFA}"/>
            </c:ext>
          </c:extLst>
        </c:ser>
        <c:dLbls>
          <c:showLegendKey val="0"/>
          <c:showVal val="0"/>
          <c:showCatName val="0"/>
          <c:showSerName val="0"/>
          <c:showPercent val="0"/>
          <c:showBubbleSize val="0"/>
        </c:dLbls>
        <c:gapWidth val="100"/>
        <c:overlap val="100"/>
        <c:axId val="307652824"/>
        <c:axId val="3076532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145</c:v>
                </c:pt>
                <c:pt idx="2">
                  <c:v>#N/A</c:v>
                </c:pt>
                <c:pt idx="3">
                  <c:v>#N/A</c:v>
                </c:pt>
                <c:pt idx="4">
                  <c:v>106</c:v>
                </c:pt>
                <c:pt idx="5">
                  <c:v>#N/A</c:v>
                </c:pt>
                <c:pt idx="6">
                  <c:v>#N/A</c:v>
                </c:pt>
                <c:pt idx="7">
                  <c:v>129</c:v>
                </c:pt>
                <c:pt idx="8">
                  <c:v>#N/A</c:v>
                </c:pt>
                <c:pt idx="9">
                  <c:v>#N/A</c:v>
                </c:pt>
                <c:pt idx="10">
                  <c:v>164</c:v>
                </c:pt>
                <c:pt idx="11">
                  <c:v>#N/A</c:v>
                </c:pt>
                <c:pt idx="12">
                  <c:v>#N/A</c:v>
                </c:pt>
                <c:pt idx="13">
                  <c:v>150</c:v>
                </c:pt>
                <c:pt idx="14">
                  <c:v>#N/A</c:v>
                </c:pt>
              </c:numCache>
            </c:numRef>
          </c:val>
          <c:smooth val="0"/>
          <c:extLst xmlns:c16r2="http://schemas.microsoft.com/office/drawing/2015/06/chart">
            <c:ext xmlns:c16="http://schemas.microsoft.com/office/drawing/2014/chart" uri="{C3380CC4-5D6E-409C-BE32-E72D297353CC}">
              <c16:uniqueId val="{00000008-F18E-4215-876F-67F7C2746AFA}"/>
            </c:ext>
          </c:extLst>
        </c:ser>
        <c:dLbls>
          <c:showLegendKey val="0"/>
          <c:showVal val="0"/>
          <c:showCatName val="0"/>
          <c:showSerName val="0"/>
          <c:showPercent val="0"/>
          <c:showBubbleSize val="0"/>
        </c:dLbls>
        <c:marker val="1"/>
        <c:smooth val="0"/>
        <c:axId val="307652824"/>
        <c:axId val="307653216"/>
      </c:lineChart>
      <c:catAx>
        <c:axId val="307652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7653216"/>
        <c:crosses val="autoZero"/>
        <c:auto val="1"/>
        <c:lblAlgn val="ctr"/>
        <c:lblOffset val="100"/>
        <c:tickLblSkip val="1"/>
        <c:tickMarkSkip val="1"/>
        <c:noMultiLvlLbl val="0"/>
      </c:catAx>
      <c:valAx>
        <c:axId val="307653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7652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4275</c:v>
                </c:pt>
                <c:pt idx="5">
                  <c:v>4120</c:v>
                </c:pt>
                <c:pt idx="8">
                  <c:v>4071</c:v>
                </c:pt>
                <c:pt idx="11">
                  <c:v>3977</c:v>
                </c:pt>
                <c:pt idx="14">
                  <c:v>4240</c:v>
                </c:pt>
              </c:numCache>
            </c:numRef>
          </c:val>
          <c:extLst xmlns:c16r2="http://schemas.microsoft.com/office/drawing/2015/06/chart">
            <c:ext xmlns:c16="http://schemas.microsoft.com/office/drawing/2014/chart" uri="{C3380CC4-5D6E-409C-BE32-E72D297353CC}">
              <c16:uniqueId val="{00000000-3DFF-40ED-B1E1-8CAAC56181E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18</c:v>
                </c:pt>
              </c:numCache>
            </c:numRef>
          </c:val>
          <c:extLst xmlns:c16r2="http://schemas.microsoft.com/office/drawing/2015/06/chart">
            <c:ext xmlns:c16="http://schemas.microsoft.com/office/drawing/2014/chart" uri="{C3380CC4-5D6E-409C-BE32-E72D297353CC}">
              <c16:uniqueId val="{00000001-3DFF-40ED-B1E1-8CAAC56181E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2905</c:v>
                </c:pt>
                <c:pt idx="5">
                  <c:v>3036</c:v>
                </c:pt>
                <c:pt idx="8">
                  <c:v>3314</c:v>
                </c:pt>
                <c:pt idx="11">
                  <c:v>3344</c:v>
                </c:pt>
                <c:pt idx="14">
                  <c:v>3229</c:v>
                </c:pt>
              </c:numCache>
            </c:numRef>
          </c:val>
          <c:extLst xmlns:c16r2="http://schemas.microsoft.com/office/drawing/2015/06/chart">
            <c:ext xmlns:c16="http://schemas.microsoft.com/office/drawing/2014/chart" uri="{C3380CC4-5D6E-409C-BE32-E72D297353CC}">
              <c16:uniqueId val="{00000002-3DFF-40ED-B1E1-8CAAC56181E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DFF-40ED-B1E1-8CAAC56181E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DFF-40ED-B1E1-8CAAC56181E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DFF-40ED-B1E1-8CAAC56181E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217</c:v>
                </c:pt>
                <c:pt idx="3">
                  <c:v>160</c:v>
                </c:pt>
                <c:pt idx="6">
                  <c:v>114</c:v>
                </c:pt>
                <c:pt idx="9">
                  <c:v>223</c:v>
                </c:pt>
                <c:pt idx="12">
                  <c:v>202</c:v>
                </c:pt>
              </c:numCache>
            </c:numRef>
          </c:val>
          <c:extLst xmlns:c16r2="http://schemas.microsoft.com/office/drawing/2015/06/chart">
            <c:ext xmlns:c16="http://schemas.microsoft.com/office/drawing/2014/chart" uri="{C3380CC4-5D6E-409C-BE32-E72D297353CC}">
              <c16:uniqueId val="{00000006-3DFF-40ED-B1E1-8CAAC56181E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137</c:v>
                </c:pt>
                <c:pt idx="3">
                  <c:v>89</c:v>
                </c:pt>
                <c:pt idx="6">
                  <c:v>78</c:v>
                </c:pt>
                <c:pt idx="9">
                  <c:v>73</c:v>
                </c:pt>
                <c:pt idx="12">
                  <c:v>50</c:v>
                </c:pt>
              </c:numCache>
            </c:numRef>
          </c:val>
          <c:extLst xmlns:c16r2="http://schemas.microsoft.com/office/drawing/2015/06/chart">
            <c:ext xmlns:c16="http://schemas.microsoft.com/office/drawing/2014/chart" uri="{C3380CC4-5D6E-409C-BE32-E72D297353CC}">
              <c16:uniqueId val="{00000007-3DFF-40ED-B1E1-8CAAC56181E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1510</c:v>
                </c:pt>
                <c:pt idx="3">
                  <c:v>1404</c:v>
                </c:pt>
                <c:pt idx="6">
                  <c:v>1347</c:v>
                </c:pt>
                <c:pt idx="9">
                  <c:v>1277</c:v>
                </c:pt>
                <c:pt idx="12">
                  <c:v>1268</c:v>
                </c:pt>
              </c:numCache>
            </c:numRef>
          </c:val>
          <c:extLst xmlns:c16r2="http://schemas.microsoft.com/office/drawing/2015/06/chart">
            <c:ext xmlns:c16="http://schemas.microsoft.com/office/drawing/2014/chart" uri="{C3380CC4-5D6E-409C-BE32-E72D297353CC}">
              <c16:uniqueId val="{00000008-3DFF-40ED-B1E1-8CAAC56181E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60</c:v>
                </c:pt>
                <c:pt idx="3">
                  <c:v>50</c:v>
                </c:pt>
                <c:pt idx="6">
                  <c:v>41</c:v>
                </c:pt>
                <c:pt idx="9">
                  <c:v>32</c:v>
                </c:pt>
                <c:pt idx="12">
                  <c:v>15</c:v>
                </c:pt>
              </c:numCache>
            </c:numRef>
          </c:val>
          <c:extLst xmlns:c16r2="http://schemas.microsoft.com/office/drawing/2015/06/chart">
            <c:ext xmlns:c16="http://schemas.microsoft.com/office/drawing/2014/chart" uri="{C3380CC4-5D6E-409C-BE32-E72D297353CC}">
              <c16:uniqueId val="{00000009-3DFF-40ED-B1E1-8CAAC56181E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3844</c:v>
                </c:pt>
                <c:pt idx="3">
                  <c:v>3925</c:v>
                </c:pt>
                <c:pt idx="6">
                  <c:v>4021</c:v>
                </c:pt>
                <c:pt idx="9">
                  <c:v>4038</c:v>
                </c:pt>
                <c:pt idx="12">
                  <c:v>4469</c:v>
                </c:pt>
              </c:numCache>
            </c:numRef>
          </c:val>
          <c:extLst xmlns:c16r2="http://schemas.microsoft.com/office/drawing/2015/06/chart">
            <c:ext xmlns:c16="http://schemas.microsoft.com/office/drawing/2014/chart" uri="{C3380CC4-5D6E-409C-BE32-E72D297353CC}">
              <c16:uniqueId val="{0000000A-3DFF-40ED-B1E1-8CAAC56181E8}"/>
            </c:ext>
          </c:extLst>
        </c:ser>
        <c:dLbls>
          <c:showLegendKey val="0"/>
          <c:showVal val="0"/>
          <c:showCatName val="0"/>
          <c:showSerName val="0"/>
          <c:showPercent val="0"/>
          <c:showBubbleSize val="0"/>
        </c:dLbls>
        <c:gapWidth val="100"/>
        <c:overlap val="100"/>
        <c:axId val="307655568"/>
        <c:axId val="307655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3DFF-40ED-B1E1-8CAAC56181E8}"/>
            </c:ext>
          </c:extLst>
        </c:ser>
        <c:dLbls>
          <c:showLegendKey val="0"/>
          <c:showVal val="0"/>
          <c:showCatName val="0"/>
          <c:showSerName val="0"/>
          <c:showPercent val="0"/>
          <c:showBubbleSize val="0"/>
        </c:dLbls>
        <c:marker val="1"/>
        <c:smooth val="0"/>
        <c:axId val="307655568"/>
        <c:axId val="307655960"/>
      </c:lineChart>
      <c:catAx>
        <c:axId val="307655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7655960"/>
        <c:crosses val="autoZero"/>
        <c:auto val="1"/>
        <c:lblAlgn val="ctr"/>
        <c:lblOffset val="100"/>
        <c:tickLblSkip val="1"/>
        <c:tickMarkSkip val="1"/>
        <c:noMultiLvlLbl val="0"/>
      </c:catAx>
      <c:valAx>
        <c:axId val="307655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7655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987</c:v>
                </c:pt>
                <c:pt idx="1">
                  <c:v>887</c:v>
                </c:pt>
                <c:pt idx="2">
                  <c:v>787</c:v>
                </c:pt>
              </c:numCache>
            </c:numRef>
          </c:val>
          <c:extLst xmlns:c16r2="http://schemas.microsoft.com/office/drawing/2015/06/chart">
            <c:ext xmlns:c16="http://schemas.microsoft.com/office/drawing/2014/chart" uri="{C3380CC4-5D6E-409C-BE32-E72D297353CC}">
              <c16:uniqueId val="{00000000-43CD-425E-8D96-48D87A87677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398</c:v>
                </c:pt>
                <c:pt idx="1">
                  <c:v>398</c:v>
                </c:pt>
                <c:pt idx="2">
                  <c:v>270</c:v>
                </c:pt>
              </c:numCache>
            </c:numRef>
          </c:val>
          <c:extLst xmlns:c16r2="http://schemas.microsoft.com/office/drawing/2015/06/chart">
            <c:ext xmlns:c16="http://schemas.microsoft.com/office/drawing/2014/chart" uri="{C3380CC4-5D6E-409C-BE32-E72D297353CC}">
              <c16:uniqueId val="{00000001-43CD-425E-8D96-48D87A87677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1847</c:v>
                </c:pt>
                <c:pt idx="1">
                  <c:v>1942</c:v>
                </c:pt>
                <c:pt idx="2">
                  <c:v>2095</c:v>
                </c:pt>
              </c:numCache>
            </c:numRef>
          </c:val>
          <c:extLst xmlns:c16r2="http://schemas.microsoft.com/office/drawing/2015/06/chart">
            <c:ext xmlns:c16="http://schemas.microsoft.com/office/drawing/2014/chart" uri="{C3380CC4-5D6E-409C-BE32-E72D297353CC}">
              <c16:uniqueId val="{00000002-43CD-425E-8D96-48D87A876779}"/>
            </c:ext>
          </c:extLst>
        </c:ser>
        <c:dLbls>
          <c:showLegendKey val="0"/>
          <c:showVal val="0"/>
          <c:showCatName val="0"/>
          <c:showSerName val="0"/>
          <c:showPercent val="0"/>
          <c:showBubbleSize val="0"/>
        </c:dLbls>
        <c:gapWidth val="120"/>
        <c:overlap val="100"/>
        <c:axId val="310991776"/>
        <c:axId val="310992168"/>
      </c:barChart>
      <c:catAx>
        <c:axId val="310991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0992168"/>
        <c:crosses val="autoZero"/>
        <c:auto val="1"/>
        <c:lblAlgn val="ctr"/>
        <c:lblOffset val="100"/>
        <c:tickLblSkip val="1"/>
        <c:tickMarkSkip val="1"/>
        <c:noMultiLvlLbl val="0"/>
      </c:catAx>
      <c:valAx>
        <c:axId val="3109921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0991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山形県大蔵村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の元利償還金は、</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過疎対策事業債（多目的運動場整備事業等）などの大規模事業の償還が始まったことにより増加したものの、</a:t>
          </a:r>
          <a:r>
            <a:rPr kumimoji="1" lang="en-US" altLang="ja-JP" sz="1400">
              <a:latin typeface="ＭＳ ゴシック" pitchFamily="49" charset="-128"/>
              <a:ea typeface="ＭＳ ゴシック" pitchFamily="49" charset="-128"/>
            </a:rPr>
            <a:t>H16</a:t>
          </a:r>
          <a:r>
            <a:rPr kumimoji="1" lang="ja-JP" altLang="en-US" sz="1400">
              <a:latin typeface="ＭＳ ゴシック" pitchFamily="49" charset="-128"/>
              <a:ea typeface="ＭＳ ゴシック" pitchFamily="49" charset="-128"/>
            </a:rPr>
            <a:t>過疎対策事業債（村道大坪福田工業団地線道路改良事業等）の償還が終了した結果、</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と同額となった。算入公債費等については、</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緊急防災・減災事業債の算入が</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百万円増加したため、</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に比べ</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百万円増となった。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山形県大蔵村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以降、将来負担額を充当可能財源等が上回っている状況で財政状況は健全であると言える。組合等負担等見込額の負担額が年々減少していることに加え、</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では前年度から減少したが</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まで充当可能基金が増加してきたことが大きな要因である。しかし、地方債残高は年々増加しており、投資的経費を抑制し、地方債の発行を抑えていく必要がある。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山形県大蔵村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公債適正管理のため、減債基金を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百万円取り崩し繰上償還の財源としたこと、地域活性化事業のため地域活性化事業基金から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百万円を取り崩したこと、財政需要に応えるため財政調整基金を取り崩したことなどにより、基金全体として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基金の使途明確化のために、今後、特定目的基金について、計画的に積み立てていく方針である。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・公共施設等整備振興基金：村財政の健全化を図りながら、公共施設等の整備を図る。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・ふるさと活性化事業基金：地域の特性を活かした魅力あるふるさとづくりを推進。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・再生可能エネルギー導入促進事業基金：村内における再生可能エネルギーの導入を促進。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ふるさと大蔵村応援基金については、ふるさと納税として寄附された金額の積み立てたことにより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百万円の増加。今後の公共施設等整備の備えとして、公共施設等整備振興基金に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百万円積み立てたことによる増加。地域活性化推進事業に充てるため、ふるさと活性化事業基金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振興基金について、役場庁舎や中央公民館について、耐震化がされていないため、今後施設のあり方を検討していく予定であり、建設や耐震化、大規模改造等が想定されるため、毎年計画的に積み立てを行い、事業着手までに必要な財源を確保していく。ふるさと活性化事業基金について、地域の自主的な取り組みを今後も支援していくため、必要に応じ積み立て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村営バス肘折新庄線の運行開始に伴う物件費の増加や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歳児から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歳児の保育料無償化等の財政需要に応えるため取り崩しを実施し、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近年大規模災害が度々発生していることから、災害や突発的な財政需要に応えるためにも、一般会計予算規模の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割程度を目途に財源を確保する。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公債管理の適正化及び公債負担の平準化を図るため、減債基金を取り崩し銀行等引受資金を繰上償還したことにより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に地方債償還のピークを向かえることから、これに備え、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百万円程度を積み立て予定。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山形県大蔵村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3,346
3,329
211.63
4,698,375
4,571,451
108,579
2,197,456
4,468,721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等や村内に大規模な産業が無いこと等から課税客体が少なく、財政基盤が弱く類似団体平均を下回っている。歳出削減や事務事業の見直し、また定員管理の適正化を図り行政の効率化を進め、財政の健全化を図る。投資的経費についても、縮減を進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124883</xdr:rowOff>
    </xdr:to>
    <xdr:cxnSp macro="">
      <xdr:nvCxnSpPr>
        <xdr:cNvPr id="68" name="直線コネクタ 67"/>
        <xdr:cNvCxnSpPr/>
      </xdr:nvCxnSpPr>
      <xdr:spPr>
        <a:xfrm flipV="1">
          <a:off x="4114800" y="766064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124883</xdr:rowOff>
    </xdr:to>
    <xdr:cxnSp macro="">
      <xdr:nvCxnSpPr>
        <xdr:cNvPr id="71" name="直線コネクタ 70"/>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132927</xdr:rowOff>
    </xdr:to>
    <xdr:cxnSp macro="">
      <xdr:nvCxnSpPr>
        <xdr:cNvPr id="74" name="直線コネクタ 73"/>
        <xdr:cNvCxnSpPr/>
      </xdr:nvCxnSpPr>
      <xdr:spPr>
        <a:xfrm flipV="1">
          <a:off x="2336800" y="76686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132927</xdr:rowOff>
    </xdr:from>
    <xdr:to>
      <xdr:col>11</xdr:col>
      <xdr:colOff>31750</xdr:colOff>
      <xdr:row>44</xdr:row>
      <xdr:rowOff>132927</xdr:rowOff>
    </xdr:to>
    <xdr:cxnSp macro="">
      <xdr:nvCxnSpPr>
        <xdr:cNvPr id="77" name="直線コネクタ 76"/>
        <xdr:cNvCxnSpPr/>
      </xdr:nvCxnSpPr>
      <xdr:spPr>
        <a:xfrm>
          <a:off x="1447800" y="76767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79" name="テキスト ボックス 78"/>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81" name="テキスト ボックス 80"/>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7" name="楕円 86"/>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89" name="楕円 88"/>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0" name="テキスト ボックス 89"/>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1" name="楕円 90"/>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2" name="テキスト ボックス 91"/>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82127</xdr:rowOff>
    </xdr:from>
    <xdr:to>
      <xdr:col>11</xdr:col>
      <xdr:colOff>82550</xdr:colOff>
      <xdr:row>45</xdr:row>
      <xdr:rowOff>12277</xdr:rowOff>
    </xdr:to>
    <xdr:sp macro="" textlink="">
      <xdr:nvSpPr>
        <xdr:cNvPr id="93" name="楕円 92"/>
        <xdr:cNvSpPr/>
      </xdr:nvSpPr>
      <xdr:spPr>
        <a:xfrm>
          <a:off x="2286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168504</xdr:rowOff>
    </xdr:from>
    <xdr:ext cx="762000" cy="259045"/>
    <xdr:sp macro="" textlink="">
      <xdr:nvSpPr>
        <xdr:cNvPr id="94" name="テキスト ボックス 93"/>
        <xdr:cNvSpPr txBox="1"/>
      </xdr:nvSpPr>
      <xdr:spPr>
        <a:xfrm>
          <a:off x="1955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82127</xdr:rowOff>
    </xdr:from>
    <xdr:to>
      <xdr:col>7</xdr:col>
      <xdr:colOff>31750</xdr:colOff>
      <xdr:row>45</xdr:row>
      <xdr:rowOff>12277</xdr:rowOff>
    </xdr:to>
    <xdr:sp macro="" textlink="">
      <xdr:nvSpPr>
        <xdr:cNvPr id="95" name="楕円 94"/>
        <xdr:cNvSpPr/>
      </xdr:nvSpPr>
      <xdr:spPr>
        <a:xfrm>
          <a:off x="1397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168504</xdr:rowOff>
    </xdr:from>
    <xdr:ext cx="762000" cy="259045"/>
    <xdr:sp macro="" textlink="">
      <xdr:nvSpPr>
        <xdr:cNvPr id="96" name="テキスト ボックス 95"/>
        <xdr:cNvSpPr txBox="1"/>
      </xdr:nvSpPr>
      <xdr:spPr>
        <a:xfrm>
          <a:off x="1066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は類似団体平均を</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ポイントと大きく上回っている。その要因は、へき地診療所会計が普通会計に属しており、医師等の人件費が影響するためである。経常収支比率の</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の対比で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ポイント増となったのは、民間事業者が運行していた路線バスが</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で廃止されたその代替路線として、村営バス運転業務委託を開始したため、物件費で前年度比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ポイントの増加となったためである。今後は、投資的経費の抑制など公債費の適正管理に努め、更なる経常的支出の削減により経常収支比率の改善を図る。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102326</xdr:rowOff>
    </xdr:from>
    <xdr:to>
      <xdr:col>23</xdr:col>
      <xdr:colOff>133350</xdr:colOff>
      <xdr:row>65</xdr:row>
      <xdr:rowOff>136797</xdr:rowOff>
    </xdr:to>
    <xdr:cxnSp macro="">
      <xdr:nvCxnSpPr>
        <xdr:cNvPr id="133" name="直線コネクタ 132"/>
        <xdr:cNvCxnSpPr/>
      </xdr:nvCxnSpPr>
      <xdr:spPr>
        <a:xfrm>
          <a:off x="4114800" y="1124657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160020</xdr:rowOff>
    </xdr:from>
    <xdr:to>
      <xdr:col>19</xdr:col>
      <xdr:colOff>133350</xdr:colOff>
      <xdr:row>65</xdr:row>
      <xdr:rowOff>102326</xdr:rowOff>
    </xdr:to>
    <xdr:cxnSp macro="">
      <xdr:nvCxnSpPr>
        <xdr:cNvPr id="136" name="直線コネクタ 135"/>
        <xdr:cNvCxnSpPr/>
      </xdr:nvCxnSpPr>
      <xdr:spPr>
        <a:xfrm>
          <a:off x="3225800" y="11132820"/>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160020</xdr:rowOff>
    </xdr:from>
    <xdr:to>
      <xdr:col>15</xdr:col>
      <xdr:colOff>82550</xdr:colOff>
      <xdr:row>65</xdr:row>
      <xdr:rowOff>98878</xdr:rowOff>
    </xdr:to>
    <xdr:cxnSp macro="">
      <xdr:nvCxnSpPr>
        <xdr:cNvPr id="139" name="直線コネクタ 138"/>
        <xdr:cNvCxnSpPr/>
      </xdr:nvCxnSpPr>
      <xdr:spPr>
        <a:xfrm flipV="1">
          <a:off x="2336800" y="11132820"/>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34851</xdr:rowOff>
    </xdr:from>
    <xdr:ext cx="762000" cy="259045"/>
    <xdr:sp macro="" textlink="">
      <xdr:nvSpPr>
        <xdr:cNvPr id="141" name="テキスト ボックス 140"/>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95431</xdr:rowOff>
    </xdr:from>
    <xdr:to>
      <xdr:col>11</xdr:col>
      <xdr:colOff>31750</xdr:colOff>
      <xdr:row>65</xdr:row>
      <xdr:rowOff>98878</xdr:rowOff>
    </xdr:to>
    <xdr:cxnSp macro="">
      <xdr:nvCxnSpPr>
        <xdr:cNvPr id="142" name="直線コネクタ 141"/>
        <xdr:cNvCxnSpPr/>
      </xdr:nvCxnSpPr>
      <xdr:spPr>
        <a:xfrm>
          <a:off x="1447800" y="1123968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121030</xdr:rowOff>
    </xdr:from>
    <xdr:ext cx="762000" cy="259045"/>
    <xdr:sp macro="" textlink="">
      <xdr:nvSpPr>
        <xdr:cNvPr id="144" name="テキスト ボックス 143"/>
        <xdr:cNvSpPr txBox="1"/>
      </xdr:nvSpPr>
      <xdr:spPr>
        <a:xfrm>
          <a:off x="1955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10721</xdr:rowOff>
    </xdr:from>
    <xdr:ext cx="762000" cy="259045"/>
    <xdr:sp macro="" textlink="">
      <xdr:nvSpPr>
        <xdr:cNvPr id="146" name="テキスト ボックス 145"/>
        <xdr:cNvSpPr txBox="1"/>
      </xdr:nvSpPr>
      <xdr:spPr>
        <a:xfrm>
          <a:off x="1066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85997</xdr:rowOff>
    </xdr:from>
    <xdr:to>
      <xdr:col>23</xdr:col>
      <xdr:colOff>184150</xdr:colOff>
      <xdr:row>66</xdr:row>
      <xdr:rowOff>16147</xdr:rowOff>
    </xdr:to>
    <xdr:sp macro="" textlink="">
      <xdr:nvSpPr>
        <xdr:cNvPr id="152" name="楕円 151"/>
        <xdr:cNvSpPr/>
      </xdr:nvSpPr>
      <xdr:spPr>
        <a:xfrm>
          <a:off x="4902200" y="1123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58074</xdr:rowOff>
    </xdr:from>
    <xdr:ext cx="762000" cy="259045"/>
    <xdr:sp macro="" textlink="">
      <xdr:nvSpPr>
        <xdr:cNvPr id="153" name="財政構造の弾力性該当値テキスト"/>
        <xdr:cNvSpPr txBox="1"/>
      </xdr:nvSpPr>
      <xdr:spPr>
        <a:xfrm>
          <a:off x="5041900" y="1120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51526</xdr:rowOff>
    </xdr:from>
    <xdr:to>
      <xdr:col>19</xdr:col>
      <xdr:colOff>184150</xdr:colOff>
      <xdr:row>65</xdr:row>
      <xdr:rowOff>153126</xdr:rowOff>
    </xdr:to>
    <xdr:sp macro="" textlink="">
      <xdr:nvSpPr>
        <xdr:cNvPr id="154" name="楕円 153"/>
        <xdr:cNvSpPr/>
      </xdr:nvSpPr>
      <xdr:spPr>
        <a:xfrm>
          <a:off x="4064000" y="1119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137903</xdr:rowOff>
    </xdr:from>
    <xdr:ext cx="736600" cy="259045"/>
    <xdr:sp macro="" textlink="">
      <xdr:nvSpPr>
        <xdr:cNvPr id="155" name="テキスト ボックス 154"/>
        <xdr:cNvSpPr txBox="1"/>
      </xdr:nvSpPr>
      <xdr:spPr>
        <a:xfrm>
          <a:off x="3733800" y="11282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109220</xdr:rowOff>
    </xdr:from>
    <xdr:to>
      <xdr:col>15</xdr:col>
      <xdr:colOff>133350</xdr:colOff>
      <xdr:row>65</xdr:row>
      <xdr:rowOff>39370</xdr:rowOff>
    </xdr:to>
    <xdr:sp macro="" textlink="">
      <xdr:nvSpPr>
        <xdr:cNvPr id="156" name="楕円 155"/>
        <xdr:cNvSpPr/>
      </xdr:nvSpPr>
      <xdr:spPr>
        <a:xfrm>
          <a:off x="3175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24147</xdr:rowOff>
    </xdr:from>
    <xdr:ext cx="762000" cy="259045"/>
    <xdr:sp macro="" textlink="">
      <xdr:nvSpPr>
        <xdr:cNvPr id="157" name="テキスト ボックス 156"/>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48078</xdr:rowOff>
    </xdr:from>
    <xdr:to>
      <xdr:col>11</xdr:col>
      <xdr:colOff>82550</xdr:colOff>
      <xdr:row>65</xdr:row>
      <xdr:rowOff>149678</xdr:rowOff>
    </xdr:to>
    <xdr:sp macro="" textlink="">
      <xdr:nvSpPr>
        <xdr:cNvPr id="158" name="楕円 157"/>
        <xdr:cNvSpPr/>
      </xdr:nvSpPr>
      <xdr:spPr>
        <a:xfrm>
          <a:off x="2286000" y="1119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134455</xdr:rowOff>
    </xdr:from>
    <xdr:ext cx="762000" cy="259045"/>
    <xdr:sp macro="" textlink="">
      <xdr:nvSpPr>
        <xdr:cNvPr id="159" name="テキスト ボックス 158"/>
        <xdr:cNvSpPr txBox="1"/>
      </xdr:nvSpPr>
      <xdr:spPr>
        <a:xfrm>
          <a:off x="1955800" y="1127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44631</xdr:rowOff>
    </xdr:from>
    <xdr:to>
      <xdr:col>7</xdr:col>
      <xdr:colOff>31750</xdr:colOff>
      <xdr:row>65</xdr:row>
      <xdr:rowOff>146231</xdr:rowOff>
    </xdr:to>
    <xdr:sp macro="" textlink="">
      <xdr:nvSpPr>
        <xdr:cNvPr id="160" name="楕円 159"/>
        <xdr:cNvSpPr/>
      </xdr:nvSpPr>
      <xdr:spPr>
        <a:xfrm>
          <a:off x="1397000" y="1118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131008</xdr:rowOff>
    </xdr:from>
    <xdr:ext cx="762000" cy="259045"/>
    <xdr:sp macro="" textlink="">
      <xdr:nvSpPr>
        <xdr:cNvPr id="161" name="テキスト ボックス 160"/>
        <xdr:cNvSpPr txBox="1"/>
      </xdr:nvSpPr>
      <xdr:spPr>
        <a:xfrm>
          <a:off x="1066800" y="11275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[471,464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以降、人件費・物件費等の状況は類似団体平均を上回っている。その要因としては、普通会計にへき地診療所会計が属していることや、地形的な理由から保育所を</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所設置していることなどにより、人件費が多額となっていることである。今後は、施設の統廃合、コストの低減を図るよう努めていく必要がある。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159955</xdr:rowOff>
    </xdr:from>
    <xdr:to>
      <xdr:col>23</xdr:col>
      <xdr:colOff>133350</xdr:colOff>
      <xdr:row>83</xdr:row>
      <xdr:rowOff>54598</xdr:rowOff>
    </xdr:to>
    <xdr:cxnSp macro="">
      <xdr:nvCxnSpPr>
        <xdr:cNvPr id="197" name="直線コネクタ 196"/>
        <xdr:cNvCxnSpPr/>
      </xdr:nvCxnSpPr>
      <xdr:spPr>
        <a:xfrm>
          <a:off x="4114800" y="14218855"/>
          <a:ext cx="838200" cy="6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124894</xdr:rowOff>
    </xdr:from>
    <xdr:ext cx="762000" cy="259045"/>
    <xdr:sp macro="" textlink="">
      <xdr:nvSpPr>
        <xdr:cNvPr id="198" name="人件費・物件費等の状況平均値テキスト"/>
        <xdr:cNvSpPr txBox="1"/>
      </xdr:nvSpPr>
      <xdr:spPr>
        <a:xfrm>
          <a:off x="5041900" y="14012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159955</xdr:rowOff>
    </xdr:from>
    <xdr:to>
      <xdr:col>19</xdr:col>
      <xdr:colOff>133350</xdr:colOff>
      <xdr:row>82</xdr:row>
      <xdr:rowOff>170404</xdr:rowOff>
    </xdr:to>
    <xdr:cxnSp macro="">
      <xdr:nvCxnSpPr>
        <xdr:cNvPr id="200" name="直線コネクタ 199"/>
        <xdr:cNvCxnSpPr/>
      </xdr:nvCxnSpPr>
      <xdr:spPr>
        <a:xfrm flipV="1">
          <a:off x="3225800" y="14218855"/>
          <a:ext cx="889000" cy="1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41967</xdr:rowOff>
    </xdr:from>
    <xdr:ext cx="736600" cy="259045"/>
    <xdr:sp macro="" textlink="">
      <xdr:nvSpPr>
        <xdr:cNvPr id="202" name="テキスト ボックス 201"/>
        <xdr:cNvSpPr txBox="1"/>
      </xdr:nvSpPr>
      <xdr:spPr>
        <a:xfrm>
          <a:off x="3733800" y="13929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133251</xdr:rowOff>
    </xdr:from>
    <xdr:to>
      <xdr:col>15</xdr:col>
      <xdr:colOff>82550</xdr:colOff>
      <xdr:row>82</xdr:row>
      <xdr:rowOff>170404</xdr:rowOff>
    </xdr:to>
    <xdr:cxnSp macro="">
      <xdr:nvCxnSpPr>
        <xdr:cNvPr id="203" name="直線コネクタ 202"/>
        <xdr:cNvCxnSpPr/>
      </xdr:nvCxnSpPr>
      <xdr:spPr>
        <a:xfrm>
          <a:off x="2336800" y="14192151"/>
          <a:ext cx="889000" cy="3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18573</xdr:rowOff>
    </xdr:from>
    <xdr:ext cx="762000" cy="259045"/>
    <xdr:sp macro="" textlink="">
      <xdr:nvSpPr>
        <xdr:cNvPr id="205" name="テキスト ボックス 204"/>
        <xdr:cNvSpPr txBox="1"/>
      </xdr:nvSpPr>
      <xdr:spPr>
        <a:xfrm>
          <a:off x="2844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133251</xdr:rowOff>
    </xdr:from>
    <xdr:to>
      <xdr:col>11</xdr:col>
      <xdr:colOff>31750</xdr:colOff>
      <xdr:row>82</xdr:row>
      <xdr:rowOff>142887</xdr:rowOff>
    </xdr:to>
    <xdr:cxnSp macro="">
      <xdr:nvCxnSpPr>
        <xdr:cNvPr id="206" name="直線コネクタ 205"/>
        <xdr:cNvCxnSpPr/>
      </xdr:nvCxnSpPr>
      <xdr:spPr>
        <a:xfrm flipV="1">
          <a:off x="1447800" y="14192151"/>
          <a:ext cx="889000" cy="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11485</xdr:rowOff>
    </xdr:from>
    <xdr:ext cx="762000" cy="259045"/>
    <xdr:sp macro="" textlink="">
      <xdr:nvSpPr>
        <xdr:cNvPr id="208" name="テキスト ボックス 207"/>
        <xdr:cNvSpPr txBox="1"/>
      </xdr:nvSpPr>
      <xdr:spPr>
        <a:xfrm>
          <a:off x="1955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153319</xdr:rowOff>
    </xdr:from>
    <xdr:ext cx="762000" cy="259045"/>
    <xdr:sp macro="" textlink="">
      <xdr:nvSpPr>
        <xdr:cNvPr id="210" name="テキスト ボックス 209"/>
        <xdr:cNvSpPr txBox="1"/>
      </xdr:nvSpPr>
      <xdr:spPr>
        <a:xfrm>
          <a:off x="1066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3798</xdr:rowOff>
    </xdr:from>
    <xdr:to>
      <xdr:col>23</xdr:col>
      <xdr:colOff>184150</xdr:colOff>
      <xdr:row>83</xdr:row>
      <xdr:rowOff>105398</xdr:rowOff>
    </xdr:to>
    <xdr:sp macro="" textlink="">
      <xdr:nvSpPr>
        <xdr:cNvPr id="216" name="楕円 215"/>
        <xdr:cNvSpPr/>
      </xdr:nvSpPr>
      <xdr:spPr>
        <a:xfrm>
          <a:off x="4902200" y="1423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147325</xdr:rowOff>
    </xdr:from>
    <xdr:ext cx="762000" cy="259045"/>
    <xdr:sp macro="" textlink="">
      <xdr:nvSpPr>
        <xdr:cNvPr id="217" name="人件費・物件費等の状況該当値テキスト"/>
        <xdr:cNvSpPr txBox="1"/>
      </xdr:nvSpPr>
      <xdr:spPr>
        <a:xfrm>
          <a:off x="5041900" y="1420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109155</xdr:rowOff>
    </xdr:from>
    <xdr:to>
      <xdr:col>19</xdr:col>
      <xdr:colOff>184150</xdr:colOff>
      <xdr:row>83</xdr:row>
      <xdr:rowOff>39305</xdr:rowOff>
    </xdr:to>
    <xdr:sp macro="" textlink="">
      <xdr:nvSpPr>
        <xdr:cNvPr id="218" name="楕円 217"/>
        <xdr:cNvSpPr/>
      </xdr:nvSpPr>
      <xdr:spPr>
        <a:xfrm>
          <a:off x="4064000" y="1416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24082</xdr:rowOff>
    </xdr:from>
    <xdr:ext cx="736600" cy="259045"/>
    <xdr:sp macro="" textlink="">
      <xdr:nvSpPr>
        <xdr:cNvPr id="219" name="テキスト ボックス 218"/>
        <xdr:cNvSpPr txBox="1"/>
      </xdr:nvSpPr>
      <xdr:spPr>
        <a:xfrm>
          <a:off x="3733800" y="14254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119604</xdr:rowOff>
    </xdr:from>
    <xdr:to>
      <xdr:col>15</xdr:col>
      <xdr:colOff>133350</xdr:colOff>
      <xdr:row>83</xdr:row>
      <xdr:rowOff>49754</xdr:rowOff>
    </xdr:to>
    <xdr:sp macro="" textlink="">
      <xdr:nvSpPr>
        <xdr:cNvPr id="220" name="楕円 219"/>
        <xdr:cNvSpPr/>
      </xdr:nvSpPr>
      <xdr:spPr>
        <a:xfrm>
          <a:off x="3175000" y="1417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34531</xdr:rowOff>
    </xdr:from>
    <xdr:ext cx="762000" cy="259045"/>
    <xdr:sp macro="" textlink="">
      <xdr:nvSpPr>
        <xdr:cNvPr id="221" name="テキスト ボックス 220"/>
        <xdr:cNvSpPr txBox="1"/>
      </xdr:nvSpPr>
      <xdr:spPr>
        <a:xfrm>
          <a:off x="2844800" y="1426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82451</xdr:rowOff>
    </xdr:from>
    <xdr:to>
      <xdr:col>11</xdr:col>
      <xdr:colOff>82550</xdr:colOff>
      <xdr:row>83</xdr:row>
      <xdr:rowOff>12601</xdr:rowOff>
    </xdr:to>
    <xdr:sp macro="" textlink="">
      <xdr:nvSpPr>
        <xdr:cNvPr id="222" name="楕円 221"/>
        <xdr:cNvSpPr/>
      </xdr:nvSpPr>
      <xdr:spPr>
        <a:xfrm>
          <a:off x="2286000" y="141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168828</xdr:rowOff>
    </xdr:from>
    <xdr:ext cx="762000" cy="259045"/>
    <xdr:sp macro="" textlink="">
      <xdr:nvSpPr>
        <xdr:cNvPr id="223" name="テキスト ボックス 222"/>
        <xdr:cNvSpPr txBox="1"/>
      </xdr:nvSpPr>
      <xdr:spPr>
        <a:xfrm>
          <a:off x="1955800" y="14227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92087</xdr:rowOff>
    </xdr:from>
    <xdr:to>
      <xdr:col>7</xdr:col>
      <xdr:colOff>31750</xdr:colOff>
      <xdr:row>83</xdr:row>
      <xdr:rowOff>22237</xdr:rowOff>
    </xdr:to>
    <xdr:sp macro="" textlink="">
      <xdr:nvSpPr>
        <xdr:cNvPr id="224" name="楕円 223"/>
        <xdr:cNvSpPr/>
      </xdr:nvSpPr>
      <xdr:spPr>
        <a:xfrm>
          <a:off x="1397000" y="1415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7014</xdr:rowOff>
    </xdr:from>
    <xdr:ext cx="762000" cy="259045"/>
    <xdr:sp macro="" textlink="">
      <xdr:nvSpPr>
        <xdr:cNvPr id="225" name="テキスト ボックス 224"/>
        <xdr:cNvSpPr txBox="1"/>
      </xdr:nvSpPr>
      <xdr:spPr>
        <a:xfrm>
          <a:off x="1066800" y="14237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以降、類似団体平均を上回っており、</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では</a:t>
          </a:r>
          <a:r>
            <a:rPr kumimoji="1" lang="en-US" altLang="ja-JP" sz="1300">
              <a:latin typeface="ＭＳ Ｐゴシック" panose="020B0600070205080204" pitchFamily="50" charset="-128"/>
              <a:ea typeface="ＭＳ Ｐゴシック" panose="020B0600070205080204" pitchFamily="50" charset="-128"/>
            </a:rPr>
            <a:t>99.2</a:t>
          </a:r>
          <a:r>
            <a:rPr kumimoji="1" lang="ja-JP" altLang="en-US" sz="1300">
              <a:latin typeface="ＭＳ Ｐゴシック" panose="020B0600070205080204" pitchFamily="50" charset="-128"/>
              <a:ea typeface="ＭＳ Ｐゴシック" panose="020B0600070205080204" pitchFamily="50" charset="-128"/>
            </a:rPr>
            <a:t>で</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から横ばいとなっている。今後、国及び県の勧告並びに他の自治体の状況を考慮し、持続可能な財政運営のため給与の適正化に努める。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ラスパイレス指数は、地方公務員給与実態調査に基づくものであるが、当該資料作成時点（平成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月末）において、平成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年調査結果が未公表のため、前年度の数値を引用している。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72389</xdr:rowOff>
    </xdr:from>
    <xdr:to>
      <xdr:col>81</xdr:col>
      <xdr:colOff>44450</xdr:colOff>
      <xdr:row>88</xdr:row>
      <xdr:rowOff>72389</xdr:rowOff>
    </xdr:to>
    <xdr:cxnSp macro="">
      <xdr:nvCxnSpPr>
        <xdr:cNvPr id="255" name="直線コネクタ 254"/>
        <xdr:cNvCxnSpPr/>
      </xdr:nvCxnSpPr>
      <xdr:spPr>
        <a:xfrm>
          <a:off x="16179800" y="151599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72389</xdr:rowOff>
    </xdr:from>
    <xdr:to>
      <xdr:col>77</xdr:col>
      <xdr:colOff>44450</xdr:colOff>
      <xdr:row>88</xdr:row>
      <xdr:rowOff>78423</xdr:rowOff>
    </xdr:to>
    <xdr:cxnSp macro="">
      <xdr:nvCxnSpPr>
        <xdr:cNvPr id="258" name="直線コネクタ 257"/>
        <xdr:cNvCxnSpPr/>
      </xdr:nvCxnSpPr>
      <xdr:spPr>
        <a:xfrm flipV="1">
          <a:off x="15290800" y="15159989"/>
          <a:ext cx="8890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123189</xdr:rowOff>
    </xdr:from>
    <xdr:to>
      <xdr:col>72</xdr:col>
      <xdr:colOff>203200</xdr:colOff>
      <xdr:row>88</xdr:row>
      <xdr:rowOff>78423</xdr:rowOff>
    </xdr:to>
    <xdr:cxnSp macro="">
      <xdr:nvCxnSpPr>
        <xdr:cNvPr id="261" name="直線コネクタ 260"/>
        <xdr:cNvCxnSpPr/>
      </xdr:nvCxnSpPr>
      <xdr:spPr>
        <a:xfrm>
          <a:off x="14401800" y="15039339"/>
          <a:ext cx="889000" cy="12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111125</xdr:rowOff>
    </xdr:from>
    <xdr:to>
      <xdr:col>68</xdr:col>
      <xdr:colOff>152400</xdr:colOff>
      <xdr:row>87</xdr:row>
      <xdr:rowOff>123189</xdr:rowOff>
    </xdr:to>
    <xdr:cxnSp macro="">
      <xdr:nvCxnSpPr>
        <xdr:cNvPr id="264" name="直線コネクタ 263"/>
        <xdr:cNvCxnSpPr/>
      </xdr:nvCxnSpPr>
      <xdr:spPr>
        <a:xfrm>
          <a:off x="13512800" y="15027275"/>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21589</xdr:rowOff>
    </xdr:from>
    <xdr:to>
      <xdr:col>81</xdr:col>
      <xdr:colOff>95250</xdr:colOff>
      <xdr:row>88</xdr:row>
      <xdr:rowOff>123189</xdr:rowOff>
    </xdr:to>
    <xdr:sp macro="" textlink="">
      <xdr:nvSpPr>
        <xdr:cNvPr id="274" name="楕円 273"/>
        <xdr:cNvSpPr/>
      </xdr:nvSpPr>
      <xdr:spPr>
        <a:xfrm>
          <a:off x="169672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165116</xdr:rowOff>
    </xdr:from>
    <xdr:ext cx="762000" cy="259045"/>
    <xdr:sp macro="" textlink="">
      <xdr:nvSpPr>
        <xdr:cNvPr id="275" name="給与水準   （国との比較）該当値テキスト"/>
        <xdr:cNvSpPr txBox="1"/>
      </xdr:nvSpPr>
      <xdr:spPr>
        <a:xfrm>
          <a:off x="17106900" y="1508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21589</xdr:rowOff>
    </xdr:from>
    <xdr:to>
      <xdr:col>77</xdr:col>
      <xdr:colOff>95250</xdr:colOff>
      <xdr:row>88</xdr:row>
      <xdr:rowOff>123189</xdr:rowOff>
    </xdr:to>
    <xdr:sp macro="" textlink="">
      <xdr:nvSpPr>
        <xdr:cNvPr id="276" name="楕円 275"/>
        <xdr:cNvSpPr/>
      </xdr:nvSpPr>
      <xdr:spPr>
        <a:xfrm>
          <a:off x="16129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107966</xdr:rowOff>
    </xdr:from>
    <xdr:ext cx="736600" cy="259045"/>
    <xdr:sp macro="" textlink="">
      <xdr:nvSpPr>
        <xdr:cNvPr id="277" name="テキスト ボックス 276"/>
        <xdr:cNvSpPr txBox="1"/>
      </xdr:nvSpPr>
      <xdr:spPr>
        <a:xfrm>
          <a:off x="15798800" y="15195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27623</xdr:rowOff>
    </xdr:from>
    <xdr:to>
      <xdr:col>73</xdr:col>
      <xdr:colOff>44450</xdr:colOff>
      <xdr:row>88</xdr:row>
      <xdr:rowOff>129223</xdr:rowOff>
    </xdr:to>
    <xdr:sp macro="" textlink="">
      <xdr:nvSpPr>
        <xdr:cNvPr id="278" name="楕円 277"/>
        <xdr:cNvSpPr/>
      </xdr:nvSpPr>
      <xdr:spPr>
        <a:xfrm>
          <a:off x="15240000" y="1511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114000</xdr:rowOff>
    </xdr:from>
    <xdr:ext cx="762000" cy="259045"/>
    <xdr:sp macro="" textlink="">
      <xdr:nvSpPr>
        <xdr:cNvPr id="279" name="テキスト ボックス 278"/>
        <xdr:cNvSpPr txBox="1"/>
      </xdr:nvSpPr>
      <xdr:spPr>
        <a:xfrm>
          <a:off x="14909800" y="1520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72389</xdr:rowOff>
    </xdr:from>
    <xdr:to>
      <xdr:col>68</xdr:col>
      <xdr:colOff>203200</xdr:colOff>
      <xdr:row>88</xdr:row>
      <xdr:rowOff>2539</xdr:rowOff>
    </xdr:to>
    <xdr:sp macro="" textlink="">
      <xdr:nvSpPr>
        <xdr:cNvPr id="280" name="楕円 279"/>
        <xdr:cNvSpPr/>
      </xdr:nvSpPr>
      <xdr:spPr>
        <a:xfrm>
          <a:off x="14351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158766</xdr:rowOff>
    </xdr:from>
    <xdr:ext cx="762000" cy="259045"/>
    <xdr:sp macro="" textlink="">
      <xdr:nvSpPr>
        <xdr:cNvPr id="281" name="テキスト ボックス 280"/>
        <xdr:cNvSpPr txBox="1"/>
      </xdr:nvSpPr>
      <xdr:spPr>
        <a:xfrm>
          <a:off x="14020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60325</xdr:rowOff>
    </xdr:from>
    <xdr:to>
      <xdr:col>64</xdr:col>
      <xdr:colOff>152400</xdr:colOff>
      <xdr:row>87</xdr:row>
      <xdr:rowOff>161925</xdr:rowOff>
    </xdr:to>
    <xdr:sp macro="" textlink="">
      <xdr:nvSpPr>
        <xdr:cNvPr id="282" name="楕円 281"/>
        <xdr:cNvSpPr/>
      </xdr:nvSpPr>
      <xdr:spPr>
        <a:xfrm>
          <a:off x="13462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146702</xdr:rowOff>
    </xdr:from>
    <xdr:ext cx="762000" cy="259045"/>
    <xdr:sp macro="" textlink="">
      <xdr:nvSpPr>
        <xdr:cNvPr id="283" name="テキスト ボックス 282"/>
        <xdr:cNvSpPr txBox="1"/>
      </xdr:nvSpPr>
      <xdr:spPr>
        <a:xfrm>
          <a:off x="13131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人口千人当たり職員数</a:t>
          </a:r>
          <a:r>
            <a:rPr kumimoji="1" lang="en-US" altLang="ja-JP" sz="1300">
              <a:latin typeface="ＭＳ Ｐゴシック" panose="020B0600070205080204" pitchFamily="50" charset="-128"/>
              <a:ea typeface="ＭＳ Ｐゴシック" panose="020B0600070205080204" pitchFamily="50" charset="-128"/>
            </a:rPr>
            <a:t>24.21</a:t>
          </a:r>
          <a:r>
            <a:rPr kumimoji="1" lang="ja-JP" altLang="en-US" sz="1300">
              <a:latin typeface="ＭＳ Ｐゴシック" panose="020B0600070205080204" pitchFamily="50" charset="-128"/>
              <a:ea typeface="ＭＳ Ｐゴシック" panose="020B0600070205080204" pitchFamily="50" charset="-128"/>
            </a:rPr>
            <a:t>人が類似団体平均の</a:t>
          </a:r>
          <a:r>
            <a:rPr kumimoji="1" lang="en-US" altLang="ja-JP" sz="1300">
              <a:latin typeface="ＭＳ Ｐゴシック" panose="020B0600070205080204" pitchFamily="50" charset="-128"/>
              <a:ea typeface="ＭＳ Ｐゴシック" panose="020B0600070205080204" pitchFamily="50" charset="-128"/>
            </a:rPr>
            <a:t>21.65</a:t>
          </a:r>
          <a:r>
            <a:rPr kumimoji="1" lang="ja-JP" altLang="en-US" sz="1300">
              <a:latin typeface="ＭＳ Ｐゴシック" panose="020B0600070205080204" pitchFamily="50" charset="-128"/>
              <a:ea typeface="ＭＳ Ｐゴシック" panose="020B0600070205080204" pitchFamily="50" charset="-128"/>
            </a:rPr>
            <a:t>人を上回っている要因は、へき地診療所の設置や地形的な要因等により類似団体と比較して保育所数が多いことにある。今後は、定員適正化計画に基づく退職者の不補充や更なる行政組織の統廃合を視野に入れ、適正な人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9944</xdr:rowOff>
    </xdr:from>
    <xdr:to>
      <xdr:col>81</xdr:col>
      <xdr:colOff>44450</xdr:colOff>
      <xdr:row>62</xdr:row>
      <xdr:rowOff>25388</xdr:rowOff>
    </xdr:to>
    <xdr:cxnSp macro="">
      <xdr:nvCxnSpPr>
        <xdr:cNvPr id="315" name="直線コネクタ 314"/>
        <xdr:cNvCxnSpPr/>
      </xdr:nvCxnSpPr>
      <xdr:spPr>
        <a:xfrm>
          <a:off x="16179800" y="10639844"/>
          <a:ext cx="838200" cy="1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100792</xdr:rowOff>
    </xdr:from>
    <xdr:ext cx="762000" cy="259045"/>
    <xdr:sp macro="" textlink="">
      <xdr:nvSpPr>
        <xdr:cNvPr id="316" name="定員管理の状況平均値テキスト"/>
        <xdr:cNvSpPr txBox="1"/>
      </xdr:nvSpPr>
      <xdr:spPr>
        <a:xfrm>
          <a:off x="17106900" y="1038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156058</xdr:rowOff>
    </xdr:from>
    <xdr:to>
      <xdr:col>77</xdr:col>
      <xdr:colOff>44450</xdr:colOff>
      <xdr:row>62</xdr:row>
      <xdr:rowOff>9944</xdr:rowOff>
    </xdr:to>
    <xdr:cxnSp macro="">
      <xdr:nvCxnSpPr>
        <xdr:cNvPr id="318" name="直線コネクタ 317"/>
        <xdr:cNvCxnSpPr/>
      </xdr:nvCxnSpPr>
      <xdr:spPr>
        <a:xfrm>
          <a:off x="15290800" y="10614508"/>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27005</xdr:rowOff>
    </xdr:from>
    <xdr:ext cx="736600" cy="259045"/>
    <xdr:sp macro="" textlink="">
      <xdr:nvSpPr>
        <xdr:cNvPr id="320" name="テキスト ボックス 319"/>
        <xdr:cNvSpPr txBox="1"/>
      </xdr:nvSpPr>
      <xdr:spPr>
        <a:xfrm>
          <a:off x="15798800" y="1031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149060</xdr:rowOff>
    </xdr:from>
    <xdr:to>
      <xdr:col>72</xdr:col>
      <xdr:colOff>203200</xdr:colOff>
      <xdr:row>61</xdr:row>
      <xdr:rowOff>156058</xdr:rowOff>
    </xdr:to>
    <xdr:cxnSp macro="">
      <xdr:nvCxnSpPr>
        <xdr:cNvPr id="321" name="直線コネクタ 320"/>
        <xdr:cNvCxnSpPr/>
      </xdr:nvCxnSpPr>
      <xdr:spPr>
        <a:xfrm>
          <a:off x="14401800" y="10607510"/>
          <a:ext cx="8890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13974</xdr:rowOff>
    </xdr:from>
    <xdr:ext cx="762000" cy="259045"/>
    <xdr:sp macro="" textlink="">
      <xdr:nvSpPr>
        <xdr:cNvPr id="323" name="テキスト ボックス 322"/>
        <xdr:cNvSpPr txBox="1"/>
      </xdr:nvSpPr>
      <xdr:spPr>
        <a:xfrm>
          <a:off x="14909800" y="1030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137478</xdr:rowOff>
    </xdr:from>
    <xdr:to>
      <xdr:col>68</xdr:col>
      <xdr:colOff>152400</xdr:colOff>
      <xdr:row>61</xdr:row>
      <xdr:rowOff>149060</xdr:rowOff>
    </xdr:to>
    <xdr:cxnSp macro="">
      <xdr:nvCxnSpPr>
        <xdr:cNvPr id="324" name="直線コネクタ 323"/>
        <xdr:cNvCxnSpPr/>
      </xdr:nvCxnSpPr>
      <xdr:spPr>
        <a:xfrm>
          <a:off x="13512800" y="10595928"/>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11320</xdr:rowOff>
    </xdr:from>
    <xdr:ext cx="762000" cy="259045"/>
    <xdr:sp macro="" textlink="">
      <xdr:nvSpPr>
        <xdr:cNvPr id="326" name="テキスト ボックス 325"/>
        <xdr:cNvSpPr txBox="1"/>
      </xdr:nvSpPr>
      <xdr:spPr>
        <a:xfrm>
          <a:off x="14020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170946</xdr:rowOff>
    </xdr:from>
    <xdr:ext cx="762000" cy="259045"/>
    <xdr:sp macro="" textlink="">
      <xdr:nvSpPr>
        <xdr:cNvPr id="328" name="テキスト ボックス 327"/>
        <xdr:cNvSpPr txBox="1"/>
      </xdr:nvSpPr>
      <xdr:spPr>
        <a:xfrm>
          <a:off x="13131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146038</xdr:rowOff>
    </xdr:from>
    <xdr:to>
      <xdr:col>81</xdr:col>
      <xdr:colOff>95250</xdr:colOff>
      <xdr:row>62</xdr:row>
      <xdr:rowOff>76188</xdr:rowOff>
    </xdr:to>
    <xdr:sp macro="" textlink="">
      <xdr:nvSpPr>
        <xdr:cNvPr id="334" name="楕円 333"/>
        <xdr:cNvSpPr/>
      </xdr:nvSpPr>
      <xdr:spPr>
        <a:xfrm>
          <a:off x="16967200" y="1060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118115</xdr:rowOff>
    </xdr:from>
    <xdr:ext cx="762000" cy="259045"/>
    <xdr:sp macro="" textlink="">
      <xdr:nvSpPr>
        <xdr:cNvPr id="335" name="定員管理の状況該当値テキスト"/>
        <xdr:cNvSpPr txBox="1"/>
      </xdr:nvSpPr>
      <xdr:spPr>
        <a:xfrm>
          <a:off x="17106900" y="1057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130594</xdr:rowOff>
    </xdr:from>
    <xdr:to>
      <xdr:col>77</xdr:col>
      <xdr:colOff>95250</xdr:colOff>
      <xdr:row>62</xdr:row>
      <xdr:rowOff>60744</xdr:rowOff>
    </xdr:to>
    <xdr:sp macro="" textlink="">
      <xdr:nvSpPr>
        <xdr:cNvPr id="336" name="楕円 335"/>
        <xdr:cNvSpPr/>
      </xdr:nvSpPr>
      <xdr:spPr>
        <a:xfrm>
          <a:off x="16129000" y="1058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45521</xdr:rowOff>
    </xdr:from>
    <xdr:ext cx="736600" cy="259045"/>
    <xdr:sp macro="" textlink="">
      <xdr:nvSpPr>
        <xdr:cNvPr id="337" name="テキスト ボックス 336"/>
        <xdr:cNvSpPr txBox="1"/>
      </xdr:nvSpPr>
      <xdr:spPr>
        <a:xfrm>
          <a:off x="15798800" y="1067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105258</xdr:rowOff>
    </xdr:from>
    <xdr:to>
      <xdr:col>73</xdr:col>
      <xdr:colOff>44450</xdr:colOff>
      <xdr:row>62</xdr:row>
      <xdr:rowOff>35408</xdr:rowOff>
    </xdr:to>
    <xdr:sp macro="" textlink="">
      <xdr:nvSpPr>
        <xdr:cNvPr id="338" name="楕円 337"/>
        <xdr:cNvSpPr/>
      </xdr:nvSpPr>
      <xdr:spPr>
        <a:xfrm>
          <a:off x="15240000" y="105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20185</xdr:rowOff>
    </xdr:from>
    <xdr:ext cx="762000" cy="259045"/>
    <xdr:sp macro="" textlink="">
      <xdr:nvSpPr>
        <xdr:cNvPr id="339" name="テキスト ボックス 338"/>
        <xdr:cNvSpPr txBox="1"/>
      </xdr:nvSpPr>
      <xdr:spPr>
        <a:xfrm>
          <a:off x="14909800" y="1065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98260</xdr:rowOff>
    </xdr:from>
    <xdr:to>
      <xdr:col>68</xdr:col>
      <xdr:colOff>203200</xdr:colOff>
      <xdr:row>62</xdr:row>
      <xdr:rowOff>28410</xdr:rowOff>
    </xdr:to>
    <xdr:sp macro="" textlink="">
      <xdr:nvSpPr>
        <xdr:cNvPr id="340" name="楕円 339"/>
        <xdr:cNvSpPr/>
      </xdr:nvSpPr>
      <xdr:spPr>
        <a:xfrm>
          <a:off x="14351000" y="1055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13187</xdr:rowOff>
    </xdr:from>
    <xdr:ext cx="762000" cy="259045"/>
    <xdr:sp macro="" textlink="">
      <xdr:nvSpPr>
        <xdr:cNvPr id="341" name="テキスト ボックス 340"/>
        <xdr:cNvSpPr txBox="1"/>
      </xdr:nvSpPr>
      <xdr:spPr>
        <a:xfrm>
          <a:off x="14020800" y="1064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42" name="楕円 341"/>
        <xdr:cNvSpPr/>
      </xdr:nvSpPr>
      <xdr:spPr>
        <a:xfrm>
          <a:off x="13462000" y="105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43" name="テキスト ボックス 342"/>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の実質公債費比率は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％となった。これは</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過疎対策事業債（多目的運動場整備事業等）など大規模事業の償還が始まったためである。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公債管理適正化及び平準化を図るため、</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に</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百万円の繰上償還を行った。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今後も、辺地対策事業債や過疎対策事業債など交付税措置の有利な地方債を活用し、極力投資的経費を抑制し、実質公債費比率の好転を目指す。</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42</xdr:row>
      <xdr:rowOff>41487</xdr:rowOff>
    </xdr:to>
    <xdr:cxnSp macro="">
      <xdr:nvCxnSpPr>
        <xdr:cNvPr id="376" name="直線コネクタ 375"/>
        <xdr:cNvCxnSpPr/>
      </xdr:nvCxnSpPr>
      <xdr:spPr>
        <a:xfrm>
          <a:off x="16179800" y="717804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124460</xdr:rowOff>
    </xdr:from>
    <xdr:to>
      <xdr:col>77</xdr:col>
      <xdr:colOff>44450</xdr:colOff>
      <xdr:row>41</xdr:row>
      <xdr:rowOff>148590</xdr:rowOff>
    </xdr:to>
    <xdr:cxnSp macro="">
      <xdr:nvCxnSpPr>
        <xdr:cNvPr id="379" name="直線コネクタ 378"/>
        <xdr:cNvCxnSpPr/>
      </xdr:nvCxnSpPr>
      <xdr:spPr>
        <a:xfrm>
          <a:off x="15290800" y="71539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1" name="テキスト ボックス 380"/>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124460</xdr:rowOff>
    </xdr:from>
    <xdr:to>
      <xdr:col>72</xdr:col>
      <xdr:colOff>203200</xdr:colOff>
      <xdr:row>41</xdr:row>
      <xdr:rowOff>124460</xdr:rowOff>
    </xdr:to>
    <xdr:cxnSp macro="">
      <xdr:nvCxnSpPr>
        <xdr:cNvPr id="382" name="直線コネクタ 381"/>
        <xdr:cNvCxnSpPr/>
      </xdr:nvCxnSpPr>
      <xdr:spPr>
        <a:xfrm>
          <a:off x="14401800" y="7153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84" name="テキスト ボックス 383"/>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124460</xdr:rowOff>
    </xdr:from>
    <xdr:to>
      <xdr:col>68</xdr:col>
      <xdr:colOff>152400</xdr:colOff>
      <xdr:row>42</xdr:row>
      <xdr:rowOff>33444</xdr:rowOff>
    </xdr:to>
    <xdr:cxnSp macro="">
      <xdr:nvCxnSpPr>
        <xdr:cNvPr id="385" name="直線コネクタ 384"/>
        <xdr:cNvCxnSpPr/>
      </xdr:nvCxnSpPr>
      <xdr:spPr>
        <a:xfrm flipV="1">
          <a:off x="13512800" y="715391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387" name="テキスト ボックス 386"/>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389" name="テキスト ボックス 388"/>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395" name="楕円 394"/>
        <xdr:cNvSpPr/>
      </xdr:nvSpPr>
      <xdr:spPr>
        <a:xfrm>
          <a:off x="169672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134214</xdr:rowOff>
    </xdr:from>
    <xdr:ext cx="762000" cy="259045"/>
    <xdr:sp macro="" textlink="">
      <xdr:nvSpPr>
        <xdr:cNvPr id="396" name="公債費負担の状況該当値テキスト"/>
        <xdr:cNvSpPr txBox="1"/>
      </xdr:nvSpPr>
      <xdr:spPr>
        <a:xfrm>
          <a:off x="17106900" y="716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397" name="楕円 396"/>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98" name="テキスト ボックス 397"/>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73660</xdr:rowOff>
    </xdr:from>
    <xdr:to>
      <xdr:col>73</xdr:col>
      <xdr:colOff>44450</xdr:colOff>
      <xdr:row>42</xdr:row>
      <xdr:rowOff>3810</xdr:rowOff>
    </xdr:to>
    <xdr:sp macro="" textlink="">
      <xdr:nvSpPr>
        <xdr:cNvPr id="399" name="楕円 398"/>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400" name="テキスト ボックス 399"/>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73660</xdr:rowOff>
    </xdr:from>
    <xdr:to>
      <xdr:col>68</xdr:col>
      <xdr:colOff>203200</xdr:colOff>
      <xdr:row>42</xdr:row>
      <xdr:rowOff>3810</xdr:rowOff>
    </xdr:to>
    <xdr:sp macro="" textlink="">
      <xdr:nvSpPr>
        <xdr:cNvPr id="401" name="楕円 400"/>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402" name="テキスト ボックス 401"/>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154094</xdr:rowOff>
    </xdr:from>
    <xdr:to>
      <xdr:col>64</xdr:col>
      <xdr:colOff>152400</xdr:colOff>
      <xdr:row>42</xdr:row>
      <xdr:rowOff>84244</xdr:rowOff>
    </xdr:to>
    <xdr:sp macro="" textlink="">
      <xdr:nvSpPr>
        <xdr:cNvPr id="403" name="楕円 402"/>
        <xdr:cNvSpPr/>
      </xdr:nvSpPr>
      <xdr:spPr>
        <a:xfrm>
          <a:off x="13462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94421</xdr:rowOff>
    </xdr:from>
    <xdr:ext cx="762000" cy="259045"/>
    <xdr:sp macro="" textlink="">
      <xdr:nvSpPr>
        <xdr:cNvPr id="404" name="テキスト ボックス 403"/>
        <xdr:cNvSpPr txBox="1"/>
      </xdr:nvSpPr>
      <xdr:spPr>
        <a:xfrm>
          <a:off x="13131800" y="695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以降、将来負担比率は</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となっており、健全な財政状況であると言える。今後も健全な財政運営に努める。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山形県大蔵村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3,346
3,329
211.63
4,698,375
4,571,451
108,579
2,197,456
4,468,721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の間で村職員全体で、退職者</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人に対し新規採用者</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人となった。職員数は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増となったが、平均年齢の低下により人件費はさほど上昇していない。類似団体平均を上回っている要因としては、へき地診療所会計が普通会計に含まれており、医師や看護師等にかかる分や、地形的な理由から村内に</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保育所を設置していること等から施設関係職員が多くなっているためである。今後は定員適正化に努めていく。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143002</xdr:rowOff>
    </xdr:from>
    <xdr:to>
      <xdr:col>24</xdr:col>
      <xdr:colOff>25400</xdr:colOff>
      <xdr:row>37</xdr:row>
      <xdr:rowOff>170434</xdr:rowOff>
    </xdr:to>
    <xdr:cxnSp macro="">
      <xdr:nvCxnSpPr>
        <xdr:cNvPr id="64" name="直線コネクタ 63"/>
        <xdr:cNvCxnSpPr/>
      </xdr:nvCxnSpPr>
      <xdr:spPr>
        <a:xfrm flipV="1">
          <a:off x="3987800" y="648665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129286</xdr:rowOff>
    </xdr:from>
    <xdr:to>
      <xdr:col>19</xdr:col>
      <xdr:colOff>187325</xdr:colOff>
      <xdr:row>37</xdr:row>
      <xdr:rowOff>170434</xdr:rowOff>
    </xdr:to>
    <xdr:cxnSp macro="">
      <xdr:nvCxnSpPr>
        <xdr:cNvPr id="67" name="直線コネクタ 66"/>
        <xdr:cNvCxnSpPr/>
      </xdr:nvCxnSpPr>
      <xdr:spPr>
        <a:xfrm>
          <a:off x="3098800" y="64729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124714</xdr:rowOff>
    </xdr:from>
    <xdr:to>
      <xdr:col>15</xdr:col>
      <xdr:colOff>98425</xdr:colOff>
      <xdr:row>37</xdr:row>
      <xdr:rowOff>129286</xdr:rowOff>
    </xdr:to>
    <xdr:cxnSp macro="">
      <xdr:nvCxnSpPr>
        <xdr:cNvPr id="70" name="直線コネクタ 69"/>
        <xdr:cNvCxnSpPr/>
      </xdr:nvCxnSpPr>
      <xdr:spPr>
        <a:xfrm>
          <a:off x="2209800" y="64683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92710</xdr:rowOff>
    </xdr:from>
    <xdr:to>
      <xdr:col>11</xdr:col>
      <xdr:colOff>9525</xdr:colOff>
      <xdr:row>37</xdr:row>
      <xdr:rowOff>124714</xdr:rowOff>
    </xdr:to>
    <xdr:cxnSp macro="">
      <xdr:nvCxnSpPr>
        <xdr:cNvPr id="73" name="直線コネクタ 72"/>
        <xdr:cNvCxnSpPr/>
      </xdr:nvCxnSpPr>
      <xdr:spPr>
        <a:xfrm>
          <a:off x="1320800" y="64363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83" name="楕円 82"/>
        <xdr:cNvSpPr/>
      </xdr:nvSpPr>
      <xdr:spPr>
        <a:xfrm>
          <a:off x="4775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64279</xdr:rowOff>
    </xdr:from>
    <xdr:ext cx="762000" cy="259045"/>
    <xdr:sp macro="" textlink="">
      <xdr:nvSpPr>
        <xdr:cNvPr id="84" name="人件費該当値テキスト"/>
        <xdr:cNvSpPr txBox="1"/>
      </xdr:nvSpPr>
      <xdr:spPr>
        <a:xfrm>
          <a:off x="4914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119634</xdr:rowOff>
    </xdr:from>
    <xdr:to>
      <xdr:col>20</xdr:col>
      <xdr:colOff>38100</xdr:colOff>
      <xdr:row>38</xdr:row>
      <xdr:rowOff>49785</xdr:rowOff>
    </xdr:to>
    <xdr:sp macro="" textlink="">
      <xdr:nvSpPr>
        <xdr:cNvPr id="85" name="楕円 84"/>
        <xdr:cNvSpPr/>
      </xdr:nvSpPr>
      <xdr:spPr>
        <a:xfrm>
          <a:off x="3937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34561</xdr:rowOff>
    </xdr:from>
    <xdr:ext cx="736600" cy="259045"/>
    <xdr:sp macro="" textlink="">
      <xdr:nvSpPr>
        <xdr:cNvPr id="86" name="テキスト ボックス 85"/>
        <xdr:cNvSpPr txBox="1"/>
      </xdr:nvSpPr>
      <xdr:spPr>
        <a:xfrm>
          <a:off x="3606800" y="654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78486</xdr:rowOff>
    </xdr:from>
    <xdr:to>
      <xdr:col>15</xdr:col>
      <xdr:colOff>149225</xdr:colOff>
      <xdr:row>38</xdr:row>
      <xdr:rowOff>8636</xdr:rowOff>
    </xdr:to>
    <xdr:sp macro="" textlink="">
      <xdr:nvSpPr>
        <xdr:cNvPr id="87" name="楕円 86"/>
        <xdr:cNvSpPr/>
      </xdr:nvSpPr>
      <xdr:spPr>
        <a:xfrm>
          <a:off x="3048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164863</xdr:rowOff>
    </xdr:from>
    <xdr:ext cx="762000" cy="259045"/>
    <xdr:sp macro="" textlink="">
      <xdr:nvSpPr>
        <xdr:cNvPr id="88" name="テキスト ボックス 87"/>
        <xdr:cNvSpPr txBox="1"/>
      </xdr:nvSpPr>
      <xdr:spPr>
        <a:xfrm>
          <a:off x="2717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73914</xdr:rowOff>
    </xdr:from>
    <xdr:to>
      <xdr:col>11</xdr:col>
      <xdr:colOff>60325</xdr:colOff>
      <xdr:row>38</xdr:row>
      <xdr:rowOff>4064</xdr:rowOff>
    </xdr:to>
    <xdr:sp macro="" textlink="">
      <xdr:nvSpPr>
        <xdr:cNvPr id="89" name="楕円 88"/>
        <xdr:cNvSpPr/>
      </xdr:nvSpPr>
      <xdr:spPr>
        <a:xfrm>
          <a:off x="2159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160291</xdr:rowOff>
    </xdr:from>
    <xdr:ext cx="762000" cy="259045"/>
    <xdr:sp macro="" textlink="">
      <xdr:nvSpPr>
        <xdr:cNvPr id="90" name="テキスト ボックス 89"/>
        <xdr:cNvSpPr txBox="1"/>
      </xdr:nvSpPr>
      <xdr:spPr>
        <a:xfrm>
          <a:off x="1828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41910</xdr:rowOff>
    </xdr:from>
    <xdr:to>
      <xdr:col>6</xdr:col>
      <xdr:colOff>171450</xdr:colOff>
      <xdr:row>37</xdr:row>
      <xdr:rowOff>143510</xdr:rowOff>
    </xdr:to>
    <xdr:sp macro="" textlink="">
      <xdr:nvSpPr>
        <xdr:cNvPr id="91" name="楕円 90"/>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128287</xdr:rowOff>
    </xdr:from>
    <xdr:ext cx="762000" cy="259045"/>
    <xdr:sp macro="" textlink="">
      <xdr:nvSpPr>
        <xdr:cNvPr id="92" name="テキスト ボックス 91"/>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は前年度から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ポイント上昇した。これは、民間事業者が運行していた路線バスが</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で廃止され、その代替路線として、新たに村営バス路線として運転業務を委託したことが大きく影響している。今後は、コスト意識を高め、経常経費等の削減に努めていく。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144962</xdr:rowOff>
    </xdr:from>
    <xdr:to>
      <xdr:col>82</xdr:col>
      <xdr:colOff>107950</xdr:colOff>
      <xdr:row>16</xdr:row>
      <xdr:rowOff>58420</xdr:rowOff>
    </xdr:to>
    <xdr:cxnSp macro="">
      <xdr:nvCxnSpPr>
        <xdr:cNvPr id="127" name="直線コネクタ 126"/>
        <xdr:cNvCxnSpPr/>
      </xdr:nvCxnSpPr>
      <xdr:spPr>
        <a:xfrm>
          <a:off x="15671800" y="2716712"/>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28" name="物件費平均値テキスト"/>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33927</xdr:rowOff>
    </xdr:from>
    <xdr:to>
      <xdr:col>78</xdr:col>
      <xdr:colOff>69850</xdr:colOff>
      <xdr:row>15</xdr:row>
      <xdr:rowOff>144962</xdr:rowOff>
    </xdr:to>
    <xdr:cxnSp macro="">
      <xdr:nvCxnSpPr>
        <xdr:cNvPr id="130" name="直線コネクタ 129"/>
        <xdr:cNvCxnSpPr/>
      </xdr:nvCxnSpPr>
      <xdr:spPr>
        <a:xfrm>
          <a:off x="14782800" y="2605677"/>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67871</xdr:rowOff>
    </xdr:from>
    <xdr:ext cx="736600" cy="259045"/>
    <xdr:sp macro="" textlink="">
      <xdr:nvSpPr>
        <xdr:cNvPr id="132" name="テキスト ボックス 131"/>
        <xdr:cNvSpPr txBox="1"/>
      </xdr:nvSpPr>
      <xdr:spPr>
        <a:xfrm>
          <a:off x="15290800" y="281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xdr:rowOff>
    </xdr:from>
    <xdr:to>
      <xdr:col>73</xdr:col>
      <xdr:colOff>180975</xdr:colOff>
      <xdr:row>15</xdr:row>
      <xdr:rowOff>33927</xdr:rowOff>
    </xdr:to>
    <xdr:cxnSp macro="">
      <xdr:nvCxnSpPr>
        <xdr:cNvPr id="133" name="直線コネクタ 132"/>
        <xdr:cNvCxnSpPr/>
      </xdr:nvCxnSpPr>
      <xdr:spPr>
        <a:xfrm>
          <a:off x="13893800" y="25730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5" name="テキスト ボックス 134"/>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1270</xdr:rowOff>
    </xdr:from>
    <xdr:to>
      <xdr:col>69</xdr:col>
      <xdr:colOff>92075</xdr:colOff>
      <xdr:row>15</xdr:row>
      <xdr:rowOff>1270</xdr:rowOff>
    </xdr:to>
    <xdr:cxnSp macro="">
      <xdr:nvCxnSpPr>
        <xdr:cNvPr id="136" name="直線コネクタ 135"/>
        <xdr:cNvCxnSpPr/>
      </xdr:nvCxnSpPr>
      <xdr:spPr>
        <a:xfrm>
          <a:off x="13004800" y="2573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38" name="テキスト ボックス 137"/>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147881</xdr:rowOff>
    </xdr:from>
    <xdr:ext cx="762000" cy="259045"/>
    <xdr:sp macro="" textlink="">
      <xdr:nvSpPr>
        <xdr:cNvPr id="140" name="テキスト ボックス 139"/>
        <xdr:cNvSpPr txBox="1"/>
      </xdr:nvSpPr>
      <xdr:spPr>
        <a:xfrm>
          <a:off x="12623800" y="27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6" name="楕円 145"/>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24147</xdr:rowOff>
    </xdr:from>
    <xdr:ext cx="762000" cy="259045"/>
    <xdr:sp macro="" textlink="">
      <xdr:nvSpPr>
        <xdr:cNvPr id="147" name="物件費該当値テキスト"/>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94162</xdr:rowOff>
    </xdr:from>
    <xdr:to>
      <xdr:col>78</xdr:col>
      <xdr:colOff>120650</xdr:colOff>
      <xdr:row>16</xdr:row>
      <xdr:rowOff>24312</xdr:rowOff>
    </xdr:to>
    <xdr:sp macro="" textlink="">
      <xdr:nvSpPr>
        <xdr:cNvPr id="148" name="楕円 147"/>
        <xdr:cNvSpPr/>
      </xdr:nvSpPr>
      <xdr:spPr>
        <a:xfrm>
          <a:off x="15621000" y="26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34489</xdr:rowOff>
    </xdr:from>
    <xdr:ext cx="736600" cy="259045"/>
    <xdr:sp macro="" textlink="">
      <xdr:nvSpPr>
        <xdr:cNvPr id="149" name="テキスト ボックス 148"/>
        <xdr:cNvSpPr txBox="1"/>
      </xdr:nvSpPr>
      <xdr:spPr>
        <a:xfrm>
          <a:off x="15290800" y="2434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154577</xdr:rowOff>
    </xdr:from>
    <xdr:to>
      <xdr:col>74</xdr:col>
      <xdr:colOff>31750</xdr:colOff>
      <xdr:row>15</xdr:row>
      <xdr:rowOff>84727</xdr:rowOff>
    </xdr:to>
    <xdr:sp macro="" textlink="">
      <xdr:nvSpPr>
        <xdr:cNvPr id="150" name="楕円 149"/>
        <xdr:cNvSpPr/>
      </xdr:nvSpPr>
      <xdr:spPr>
        <a:xfrm>
          <a:off x="14732000" y="255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94904</xdr:rowOff>
    </xdr:from>
    <xdr:ext cx="762000" cy="259045"/>
    <xdr:sp macro="" textlink="">
      <xdr:nvSpPr>
        <xdr:cNvPr id="151" name="テキスト ボックス 150"/>
        <xdr:cNvSpPr txBox="1"/>
      </xdr:nvSpPr>
      <xdr:spPr>
        <a:xfrm>
          <a:off x="14401800" y="232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121920</xdr:rowOff>
    </xdr:from>
    <xdr:to>
      <xdr:col>69</xdr:col>
      <xdr:colOff>142875</xdr:colOff>
      <xdr:row>15</xdr:row>
      <xdr:rowOff>52070</xdr:rowOff>
    </xdr:to>
    <xdr:sp macro="" textlink="">
      <xdr:nvSpPr>
        <xdr:cNvPr id="152" name="楕円 151"/>
        <xdr:cNvSpPr/>
      </xdr:nvSpPr>
      <xdr:spPr>
        <a:xfrm>
          <a:off x="13843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62247</xdr:rowOff>
    </xdr:from>
    <xdr:ext cx="762000" cy="259045"/>
    <xdr:sp macro="" textlink="">
      <xdr:nvSpPr>
        <xdr:cNvPr id="153" name="テキスト ボックス 152"/>
        <xdr:cNvSpPr txBox="1"/>
      </xdr:nvSpPr>
      <xdr:spPr>
        <a:xfrm>
          <a:off x="13512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54" name="楕円 153"/>
        <xdr:cNvSpPr/>
      </xdr:nvSpPr>
      <xdr:spPr>
        <a:xfrm>
          <a:off x="12954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55" name="テキスト ボックス 154"/>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類似団体平均を上回っている要因は、地形的な理由により、村内に</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つの保育所を設置しているため、児童福祉費に係る扶助費が大きくなっているためである。今後も、人口減少に歯止めをかける事業の一環として保育所</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所体制を維持し、子育てしやすい環境づくりを行っていくとともに、最小の経費で最大の効果が得られるよう、経費節減に努めていく。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25400</xdr:rowOff>
    </xdr:from>
    <xdr:to>
      <xdr:col>24</xdr:col>
      <xdr:colOff>25400</xdr:colOff>
      <xdr:row>56</xdr:row>
      <xdr:rowOff>38100</xdr:rowOff>
    </xdr:to>
    <xdr:cxnSp macro="">
      <xdr:nvCxnSpPr>
        <xdr:cNvPr id="187" name="直線コネクタ 186"/>
        <xdr:cNvCxnSpPr/>
      </xdr:nvCxnSpPr>
      <xdr:spPr>
        <a:xfrm>
          <a:off x="3987800" y="9626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8"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25400</xdr:rowOff>
    </xdr:to>
    <xdr:cxnSp macro="">
      <xdr:nvCxnSpPr>
        <xdr:cNvPr id="190" name="直線コネクタ 189"/>
        <xdr:cNvCxnSpPr/>
      </xdr:nvCxnSpPr>
      <xdr:spPr>
        <a:xfrm>
          <a:off x="3098800" y="9613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192" name="テキスト ボックス 191"/>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158750</xdr:rowOff>
    </xdr:from>
    <xdr:to>
      <xdr:col>15</xdr:col>
      <xdr:colOff>98425</xdr:colOff>
      <xdr:row>56</xdr:row>
      <xdr:rowOff>12700</xdr:rowOff>
    </xdr:to>
    <xdr:cxnSp macro="">
      <xdr:nvCxnSpPr>
        <xdr:cNvPr id="193" name="直線コネクタ 192"/>
        <xdr:cNvCxnSpPr/>
      </xdr:nvCxnSpPr>
      <xdr:spPr>
        <a:xfrm>
          <a:off x="2209800" y="9588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95" name="テキスト ボックス 194"/>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133350</xdr:rowOff>
    </xdr:from>
    <xdr:to>
      <xdr:col>11</xdr:col>
      <xdr:colOff>9525</xdr:colOff>
      <xdr:row>55</xdr:row>
      <xdr:rowOff>158750</xdr:rowOff>
    </xdr:to>
    <xdr:cxnSp macro="">
      <xdr:nvCxnSpPr>
        <xdr:cNvPr id="196" name="直線コネクタ 195"/>
        <xdr:cNvCxnSpPr/>
      </xdr:nvCxnSpPr>
      <xdr:spPr>
        <a:xfrm>
          <a:off x="1320800" y="9563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198" name="テキスト ボックス 197"/>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00" name="テキスト ボックス 199"/>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158750</xdr:rowOff>
    </xdr:from>
    <xdr:to>
      <xdr:col>24</xdr:col>
      <xdr:colOff>76200</xdr:colOff>
      <xdr:row>56</xdr:row>
      <xdr:rowOff>88900</xdr:rowOff>
    </xdr:to>
    <xdr:sp macro="" textlink="">
      <xdr:nvSpPr>
        <xdr:cNvPr id="206" name="楕円 205"/>
        <xdr:cNvSpPr/>
      </xdr:nvSpPr>
      <xdr:spPr>
        <a:xfrm>
          <a:off x="47752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130827</xdr:rowOff>
    </xdr:from>
    <xdr:ext cx="762000" cy="259045"/>
    <xdr:sp macro="" textlink="">
      <xdr:nvSpPr>
        <xdr:cNvPr id="207" name="扶助費該当値テキスト"/>
        <xdr:cNvSpPr txBox="1"/>
      </xdr:nvSpPr>
      <xdr:spPr>
        <a:xfrm>
          <a:off x="4914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146050</xdr:rowOff>
    </xdr:from>
    <xdr:to>
      <xdr:col>20</xdr:col>
      <xdr:colOff>38100</xdr:colOff>
      <xdr:row>56</xdr:row>
      <xdr:rowOff>76200</xdr:rowOff>
    </xdr:to>
    <xdr:sp macro="" textlink="">
      <xdr:nvSpPr>
        <xdr:cNvPr id="208" name="楕円 207"/>
        <xdr:cNvSpPr/>
      </xdr:nvSpPr>
      <xdr:spPr>
        <a:xfrm>
          <a:off x="3937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60977</xdr:rowOff>
    </xdr:from>
    <xdr:ext cx="736600" cy="259045"/>
    <xdr:sp macro="" textlink="">
      <xdr:nvSpPr>
        <xdr:cNvPr id="209" name="テキスト ボックス 208"/>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0" name="楕円 209"/>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11" name="テキスト ボックス 210"/>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107950</xdr:rowOff>
    </xdr:from>
    <xdr:to>
      <xdr:col>11</xdr:col>
      <xdr:colOff>60325</xdr:colOff>
      <xdr:row>56</xdr:row>
      <xdr:rowOff>38100</xdr:rowOff>
    </xdr:to>
    <xdr:sp macro="" textlink="">
      <xdr:nvSpPr>
        <xdr:cNvPr id="212" name="楕円 211"/>
        <xdr:cNvSpPr/>
      </xdr:nvSpPr>
      <xdr:spPr>
        <a:xfrm>
          <a:off x="2159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213" name="テキスト ボックス 212"/>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82550</xdr:rowOff>
    </xdr:from>
    <xdr:to>
      <xdr:col>6</xdr:col>
      <xdr:colOff>171450</xdr:colOff>
      <xdr:row>56</xdr:row>
      <xdr:rowOff>12700</xdr:rowOff>
    </xdr:to>
    <xdr:sp macro="" textlink="">
      <xdr:nvSpPr>
        <xdr:cNvPr id="214" name="楕円 213"/>
        <xdr:cNvSpPr/>
      </xdr:nvSpPr>
      <xdr:spPr>
        <a:xfrm>
          <a:off x="1270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168927</xdr:rowOff>
    </xdr:from>
    <xdr:ext cx="762000" cy="259045"/>
    <xdr:sp macro="" textlink="">
      <xdr:nvSpPr>
        <xdr:cNvPr id="215" name="テキスト ボックス 214"/>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類似団体平均を上回っているのは、当村が全国屈指の豪雪地であり、除排雪経費を含む維持補修費に多額の費用を要しているからである。</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豪雪により、</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は前年度と比べ、</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繰出金については増加傾向にあるため、受益者負担の公正・公平性の観点から料金等の見直しを実施し、繰出金の縮減を図っていく。</a:t>
          </a: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159004</xdr:rowOff>
    </xdr:from>
    <xdr:to>
      <xdr:col>82</xdr:col>
      <xdr:colOff>107950</xdr:colOff>
      <xdr:row>57</xdr:row>
      <xdr:rowOff>42418</xdr:rowOff>
    </xdr:to>
    <xdr:cxnSp macro="">
      <xdr:nvCxnSpPr>
        <xdr:cNvPr id="245" name="直線コネクタ 244"/>
        <xdr:cNvCxnSpPr/>
      </xdr:nvCxnSpPr>
      <xdr:spPr>
        <a:xfrm>
          <a:off x="15671800" y="976020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6" name="その他平均値テキスト"/>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159004</xdr:rowOff>
    </xdr:from>
    <xdr:to>
      <xdr:col>78</xdr:col>
      <xdr:colOff>69850</xdr:colOff>
      <xdr:row>57</xdr:row>
      <xdr:rowOff>37846</xdr:rowOff>
    </xdr:to>
    <xdr:cxnSp macro="">
      <xdr:nvCxnSpPr>
        <xdr:cNvPr id="248" name="直線コネクタ 247"/>
        <xdr:cNvCxnSpPr/>
      </xdr:nvCxnSpPr>
      <xdr:spPr>
        <a:xfrm flipV="1">
          <a:off x="14782800" y="97602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37846</xdr:rowOff>
    </xdr:from>
    <xdr:to>
      <xdr:col>73</xdr:col>
      <xdr:colOff>180975</xdr:colOff>
      <xdr:row>57</xdr:row>
      <xdr:rowOff>65278</xdr:rowOff>
    </xdr:to>
    <xdr:cxnSp macro="">
      <xdr:nvCxnSpPr>
        <xdr:cNvPr id="251" name="直線コネクタ 250"/>
        <xdr:cNvCxnSpPr/>
      </xdr:nvCxnSpPr>
      <xdr:spPr>
        <a:xfrm flipV="1">
          <a:off x="13893800" y="98104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65278</xdr:rowOff>
    </xdr:from>
    <xdr:to>
      <xdr:col>69</xdr:col>
      <xdr:colOff>92075</xdr:colOff>
      <xdr:row>57</xdr:row>
      <xdr:rowOff>129286</xdr:rowOff>
    </xdr:to>
    <xdr:cxnSp macro="">
      <xdr:nvCxnSpPr>
        <xdr:cNvPr id="254" name="直線コネクタ 253"/>
        <xdr:cNvCxnSpPr/>
      </xdr:nvCxnSpPr>
      <xdr:spPr>
        <a:xfrm flipV="1">
          <a:off x="13004800" y="98379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8" name="テキスト ボックス 257"/>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163068</xdr:rowOff>
    </xdr:from>
    <xdr:to>
      <xdr:col>82</xdr:col>
      <xdr:colOff>158750</xdr:colOff>
      <xdr:row>57</xdr:row>
      <xdr:rowOff>93218</xdr:rowOff>
    </xdr:to>
    <xdr:sp macro="" textlink="">
      <xdr:nvSpPr>
        <xdr:cNvPr id="264" name="楕円 263"/>
        <xdr:cNvSpPr/>
      </xdr:nvSpPr>
      <xdr:spPr>
        <a:xfrm>
          <a:off x="164592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135145</xdr:rowOff>
    </xdr:from>
    <xdr:ext cx="762000" cy="259045"/>
    <xdr:sp macro="" textlink="">
      <xdr:nvSpPr>
        <xdr:cNvPr id="265" name="その他該当値テキスト"/>
        <xdr:cNvSpPr txBox="1"/>
      </xdr:nvSpPr>
      <xdr:spPr>
        <a:xfrm>
          <a:off x="165989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108204</xdr:rowOff>
    </xdr:from>
    <xdr:to>
      <xdr:col>78</xdr:col>
      <xdr:colOff>120650</xdr:colOff>
      <xdr:row>57</xdr:row>
      <xdr:rowOff>38354</xdr:rowOff>
    </xdr:to>
    <xdr:sp macro="" textlink="">
      <xdr:nvSpPr>
        <xdr:cNvPr id="266" name="楕円 265"/>
        <xdr:cNvSpPr/>
      </xdr:nvSpPr>
      <xdr:spPr>
        <a:xfrm>
          <a:off x="15621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23131</xdr:rowOff>
    </xdr:from>
    <xdr:ext cx="736600" cy="259045"/>
    <xdr:sp macro="" textlink="">
      <xdr:nvSpPr>
        <xdr:cNvPr id="267" name="テキスト ボックス 266"/>
        <xdr:cNvSpPr txBox="1"/>
      </xdr:nvSpPr>
      <xdr:spPr>
        <a:xfrm>
          <a:off x="15290800" y="979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158496</xdr:rowOff>
    </xdr:from>
    <xdr:to>
      <xdr:col>74</xdr:col>
      <xdr:colOff>31750</xdr:colOff>
      <xdr:row>57</xdr:row>
      <xdr:rowOff>88646</xdr:rowOff>
    </xdr:to>
    <xdr:sp macro="" textlink="">
      <xdr:nvSpPr>
        <xdr:cNvPr id="268" name="楕円 267"/>
        <xdr:cNvSpPr/>
      </xdr:nvSpPr>
      <xdr:spPr>
        <a:xfrm>
          <a:off x="14732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73423</xdr:rowOff>
    </xdr:from>
    <xdr:ext cx="762000" cy="259045"/>
    <xdr:sp macro="" textlink="">
      <xdr:nvSpPr>
        <xdr:cNvPr id="269" name="テキスト ボックス 268"/>
        <xdr:cNvSpPr txBox="1"/>
      </xdr:nvSpPr>
      <xdr:spPr>
        <a:xfrm>
          <a:off x="14401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14478</xdr:rowOff>
    </xdr:from>
    <xdr:to>
      <xdr:col>69</xdr:col>
      <xdr:colOff>142875</xdr:colOff>
      <xdr:row>57</xdr:row>
      <xdr:rowOff>116078</xdr:rowOff>
    </xdr:to>
    <xdr:sp macro="" textlink="">
      <xdr:nvSpPr>
        <xdr:cNvPr id="270" name="楕円 269"/>
        <xdr:cNvSpPr/>
      </xdr:nvSpPr>
      <xdr:spPr>
        <a:xfrm>
          <a:off x="13843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100855</xdr:rowOff>
    </xdr:from>
    <xdr:ext cx="762000" cy="259045"/>
    <xdr:sp macro="" textlink="">
      <xdr:nvSpPr>
        <xdr:cNvPr id="271" name="テキスト ボックス 270"/>
        <xdr:cNvSpPr txBox="1"/>
      </xdr:nvSpPr>
      <xdr:spPr>
        <a:xfrm>
          <a:off x="13512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78486</xdr:rowOff>
    </xdr:from>
    <xdr:to>
      <xdr:col>65</xdr:col>
      <xdr:colOff>53975</xdr:colOff>
      <xdr:row>58</xdr:row>
      <xdr:rowOff>8636</xdr:rowOff>
    </xdr:to>
    <xdr:sp macro="" textlink="">
      <xdr:nvSpPr>
        <xdr:cNvPr id="272" name="楕円 271"/>
        <xdr:cNvSpPr/>
      </xdr:nvSpPr>
      <xdr:spPr>
        <a:xfrm>
          <a:off x="12954000" y="98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164863</xdr:rowOff>
    </xdr:from>
    <xdr:ext cx="762000" cy="259045"/>
    <xdr:sp macro="" textlink="">
      <xdr:nvSpPr>
        <xdr:cNvPr id="273" name="テキスト ボックス 272"/>
        <xdr:cNvSpPr txBox="1"/>
      </xdr:nvSpPr>
      <xdr:spPr>
        <a:xfrm>
          <a:off x="12623800" y="993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までは類似団体と比較すると平均値を大きく上回っていた。要因としては、普通交付税の公債費の事業費補正として算入される、最上広域市町村圏事務組合分が本村へ一括算入されており、その分を負担金として支出していたためである。</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はその償還が</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で終了したため類似団体の平均に近づき、</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では類似団体平均を下回った。今後は、村単独補助等の役割や効果を見極め、補助金等の見直しを図っていく。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xdr:rowOff>
    </xdr:from>
    <xdr:to>
      <xdr:col>82</xdr:col>
      <xdr:colOff>107950</xdr:colOff>
      <xdr:row>36</xdr:row>
      <xdr:rowOff>58420</xdr:rowOff>
    </xdr:to>
    <xdr:cxnSp macro="">
      <xdr:nvCxnSpPr>
        <xdr:cNvPr id="303" name="直線コネクタ 302"/>
        <xdr:cNvCxnSpPr/>
      </xdr:nvCxnSpPr>
      <xdr:spPr>
        <a:xfrm flipV="1">
          <a:off x="15671800" y="61803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94996</xdr:rowOff>
    </xdr:to>
    <xdr:cxnSp macro="">
      <xdr:nvCxnSpPr>
        <xdr:cNvPr id="306" name="直線コネクタ 305"/>
        <xdr:cNvCxnSpPr/>
      </xdr:nvCxnSpPr>
      <xdr:spPr>
        <a:xfrm flipV="1">
          <a:off x="14782800" y="62306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94996</xdr:rowOff>
    </xdr:from>
    <xdr:to>
      <xdr:col>73</xdr:col>
      <xdr:colOff>180975</xdr:colOff>
      <xdr:row>37</xdr:row>
      <xdr:rowOff>129286</xdr:rowOff>
    </xdr:to>
    <xdr:cxnSp macro="">
      <xdr:nvCxnSpPr>
        <xdr:cNvPr id="309" name="直線コネクタ 308"/>
        <xdr:cNvCxnSpPr/>
      </xdr:nvCxnSpPr>
      <xdr:spPr>
        <a:xfrm flipV="1">
          <a:off x="13893800" y="6267196"/>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110998</xdr:rowOff>
    </xdr:from>
    <xdr:to>
      <xdr:col>69</xdr:col>
      <xdr:colOff>92075</xdr:colOff>
      <xdr:row>37</xdr:row>
      <xdr:rowOff>129286</xdr:rowOff>
    </xdr:to>
    <xdr:cxnSp macro="">
      <xdr:nvCxnSpPr>
        <xdr:cNvPr id="312" name="直線コネクタ 311"/>
        <xdr:cNvCxnSpPr/>
      </xdr:nvCxnSpPr>
      <xdr:spPr>
        <a:xfrm>
          <a:off x="13004800" y="64546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22" name="楕円 321"/>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145305</xdr:rowOff>
    </xdr:from>
    <xdr:ext cx="762000" cy="259045"/>
    <xdr:sp macro="" textlink="">
      <xdr:nvSpPr>
        <xdr:cNvPr id="323" name="補助費等該当値テキスト"/>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24" name="楕円 323"/>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25" name="テキスト ボックス 324"/>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44196</xdr:rowOff>
    </xdr:from>
    <xdr:to>
      <xdr:col>74</xdr:col>
      <xdr:colOff>31750</xdr:colOff>
      <xdr:row>36</xdr:row>
      <xdr:rowOff>145796</xdr:rowOff>
    </xdr:to>
    <xdr:sp macro="" textlink="">
      <xdr:nvSpPr>
        <xdr:cNvPr id="326" name="楕円 325"/>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130573</xdr:rowOff>
    </xdr:from>
    <xdr:ext cx="762000" cy="259045"/>
    <xdr:sp macro="" textlink="">
      <xdr:nvSpPr>
        <xdr:cNvPr id="327" name="テキスト ボックス 326"/>
        <xdr:cNvSpPr txBox="1"/>
      </xdr:nvSpPr>
      <xdr:spPr>
        <a:xfrm>
          <a:off x="14401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78486</xdr:rowOff>
    </xdr:from>
    <xdr:to>
      <xdr:col>69</xdr:col>
      <xdr:colOff>142875</xdr:colOff>
      <xdr:row>38</xdr:row>
      <xdr:rowOff>8636</xdr:rowOff>
    </xdr:to>
    <xdr:sp macro="" textlink="">
      <xdr:nvSpPr>
        <xdr:cNvPr id="328" name="楕円 327"/>
        <xdr:cNvSpPr/>
      </xdr:nvSpPr>
      <xdr:spPr>
        <a:xfrm>
          <a:off x="13843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164863</xdr:rowOff>
    </xdr:from>
    <xdr:ext cx="762000" cy="259045"/>
    <xdr:sp macro="" textlink="">
      <xdr:nvSpPr>
        <xdr:cNvPr id="329" name="テキスト ボックス 328"/>
        <xdr:cNvSpPr txBox="1"/>
      </xdr:nvSpPr>
      <xdr:spPr>
        <a:xfrm>
          <a:off x="13512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60198</xdr:rowOff>
    </xdr:from>
    <xdr:to>
      <xdr:col>65</xdr:col>
      <xdr:colOff>53975</xdr:colOff>
      <xdr:row>37</xdr:row>
      <xdr:rowOff>161798</xdr:rowOff>
    </xdr:to>
    <xdr:sp macro="" textlink="">
      <xdr:nvSpPr>
        <xdr:cNvPr id="330" name="楕円 329"/>
        <xdr:cNvSpPr/>
      </xdr:nvSpPr>
      <xdr:spPr>
        <a:xfrm>
          <a:off x="12954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146575</xdr:rowOff>
    </xdr:from>
    <xdr:ext cx="762000" cy="259045"/>
    <xdr:sp macro="" textlink="">
      <xdr:nvSpPr>
        <xdr:cNvPr id="331" name="テキスト ボックス 330"/>
        <xdr:cNvSpPr txBox="1"/>
      </xdr:nvSpPr>
      <xdr:spPr>
        <a:xfrm>
          <a:off x="12623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までは類似団体平均を下回っていたが、</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では類似団体平均を上回り、</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でも類似団体平均を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ポイント上回っている。これは、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に銀行等引受資金の繰上償還</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百万円を実施したためである。また、</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過疎対策事業債（多目的運動場整備事業等）の元金償還が始まったことも影響している。</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から公債費が増加し、</a:t>
          </a:r>
          <a:r>
            <a:rPr kumimoji="1" lang="en-US" altLang="ja-JP" sz="1300">
              <a:latin typeface="ＭＳ Ｐゴシック" panose="020B0600070205080204" pitchFamily="50" charset="-128"/>
              <a:ea typeface="ＭＳ Ｐゴシック" panose="020B0600070205080204" pitchFamily="50" charset="-128"/>
            </a:rPr>
            <a:t>H35</a:t>
          </a:r>
          <a:r>
            <a:rPr kumimoji="1" lang="ja-JP" altLang="en-US" sz="1300">
              <a:latin typeface="ＭＳ Ｐゴシック" panose="020B0600070205080204" pitchFamily="50" charset="-128"/>
              <a:ea typeface="ＭＳ Ｐゴシック" panose="020B0600070205080204" pitchFamily="50" charset="-128"/>
            </a:rPr>
            <a:t>には償還のピークを向かえることから、公債管理の適正化に努め、公債費縮減を図る。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31750</xdr:rowOff>
    </xdr:from>
    <xdr:to>
      <xdr:col>24</xdr:col>
      <xdr:colOff>25400</xdr:colOff>
      <xdr:row>77</xdr:row>
      <xdr:rowOff>35561</xdr:rowOff>
    </xdr:to>
    <xdr:cxnSp macro="">
      <xdr:nvCxnSpPr>
        <xdr:cNvPr id="363" name="直線コネクタ 362"/>
        <xdr:cNvCxnSpPr/>
      </xdr:nvCxnSpPr>
      <xdr:spPr>
        <a:xfrm>
          <a:off x="3987800" y="132334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64" name="公債費平均値テキスト"/>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107950</xdr:rowOff>
    </xdr:from>
    <xdr:to>
      <xdr:col>19</xdr:col>
      <xdr:colOff>187325</xdr:colOff>
      <xdr:row>77</xdr:row>
      <xdr:rowOff>31750</xdr:rowOff>
    </xdr:to>
    <xdr:cxnSp macro="">
      <xdr:nvCxnSpPr>
        <xdr:cNvPr id="366" name="直線コネクタ 365"/>
        <xdr:cNvCxnSpPr/>
      </xdr:nvCxnSpPr>
      <xdr:spPr>
        <a:xfrm>
          <a:off x="3098800" y="13138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68" name="テキスト ボックス 367"/>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66039</xdr:rowOff>
    </xdr:from>
    <xdr:to>
      <xdr:col>15</xdr:col>
      <xdr:colOff>98425</xdr:colOff>
      <xdr:row>76</xdr:row>
      <xdr:rowOff>107950</xdr:rowOff>
    </xdr:to>
    <xdr:cxnSp macro="">
      <xdr:nvCxnSpPr>
        <xdr:cNvPr id="369" name="直線コネクタ 368"/>
        <xdr:cNvCxnSpPr/>
      </xdr:nvCxnSpPr>
      <xdr:spPr>
        <a:xfrm>
          <a:off x="2209800" y="130962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76</xdr:row>
      <xdr:rowOff>66039</xdr:rowOff>
    </xdr:to>
    <xdr:cxnSp macro="">
      <xdr:nvCxnSpPr>
        <xdr:cNvPr id="372" name="直線コネクタ 371"/>
        <xdr:cNvCxnSpPr/>
      </xdr:nvCxnSpPr>
      <xdr:spPr>
        <a:xfrm>
          <a:off x="1320800" y="130886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4" name="テキスト ボックス 373"/>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76" name="テキスト ボックス 375"/>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156211</xdr:rowOff>
    </xdr:from>
    <xdr:to>
      <xdr:col>24</xdr:col>
      <xdr:colOff>76200</xdr:colOff>
      <xdr:row>77</xdr:row>
      <xdr:rowOff>86361</xdr:rowOff>
    </xdr:to>
    <xdr:sp macro="" textlink="">
      <xdr:nvSpPr>
        <xdr:cNvPr id="382" name="楕円 381"/>
        <xdr:cNvSpPr/>
      </xdr:nvSpPr>
      <xdr:spPr>
        <a:xfrm>
          <a:off x="47752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128288</xdr:rowOff>
    </xdr:from>
    <xdr:ext cx="762000" cy="259045"/>
    <xdr:sp macro="" textlink="">
      <xdr:nvSpPr>
        <xdr:cNvPr id="383" name="公債費該当値テキスト"/>
        <xdr:cNvSpPr txBox="1"/>
      </xdr:nvSpPr>
      <xdr:spPr>
        <a:xfrm>
          <a:off x="49149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152400</xdr:rowOff>
    </xdr:from>
    <xdr:to>
      <xdr:col>20</xdr:col>
      <xdr:colOff>38100</xdr:colOff>
      <xdr:row>77</xdr:row>
      <xdr:rowOff>82550</xdr:rowOff>
    </xdr:to>
    <xdr:sp macro="" textlink="">
      <xdr:nvSpPr>
        <xdr:cNvPr id="384" name="楕円 383"/>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85" name="テキスト ボックス 384"/>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57150</xdr:rowOff>
    </xdr:from>
    <xdr:to>
      <xdr:col>15</xdr:col>
      <xdr:colOff>149225</xdr:colOff>
      <xdr:row>76</xdr:row>
      <xdr:rowOff>158750</xdr:rowOff>
    </xdr:to>
    <xdr:sp macro="" textlink="">
      <xdr:nvSpPr>
        <xdr:cNvPr id="386" name="楕円 385"/>
        <xdr:cNvSpPr/>
      </xdr:nvSpPr>
      <xdr:spPr>
        <a:xfrm>
          <a:off x="3048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168927</xdr:rowOff>
    </xdr:from>
    <xdr:ext cx="762000" cy="259045"/>
    <xdr:sp macro="" textlink="">
      <xdr:nvSpPr>
        <xdr:cNvPr id="387" name="テキスト ボックス 386"/>
        <xdr:cNvSpPr txBox="1"/>
      </xdr:nvSpPr>
      <xdr:spPr>
        <a:xfrm>
          <a:off x="2717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15239</xdr:rowOff>
    </xdr:from>
    <xdr:to>
      <xdr:col>11</xdr:col>
      <xdr:colOff>60325</xdr:colOff>
      <xdr:row>76</xdr:row>
      <xdr:rowOff>116839</xdr:rowOff>
    </xdr:to>
    <xdr:sp macro="" textlink="">
      <xdr:nvSpPr>
        <xdr:cNvPr id="388" name="楕円 387"/>
        <xdr:cNvSpPr/>
      </xdr:nvSpPr>
      <xdr:spPr>
        <a:xfrm>
          <a:off x="2159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127017</xdr:rowOff>
    </xdr:from>
    <xdr:ext cx="762000" cy="259045"/>
    <xdr:sp macro="" textlink="">
      <xdr:nvSpPr>
        <xdr:cNvPr id="389" name="テキスト ボックス 388"/>
        <xdr:cNvSpPr txBox="1"/>
      </xdr:nvSpPr>
      <xdr:spPr>
        <a:xfrm>
          <a:off x="1828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xdr:rowOff>
    </xdr:from>
    <xdr:to>
      <xdr:col>6</xdr:col>
      <xdr:colOff>171450</xdr:colOff>
      <xdr:row>76</xdr:row>
      <xdr:rowOff>109220</xdr:rowOff>
    </xdr:to>
    <xdr:sp macro="" textlink="">
      <xdr:nvSpPr>
        <xdr:cNvPr id="390" name="楕円 389"/>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119397</xdr:rowOff>
    </xdr:from>
    <xdr:ext cx="762000" cy="259045"/>
    <xdr:sp macro="" textlink="">
      <xdr:nvSpPr>
        <xdr:cNvPr id="391" name="テキスト ボックス 390"/>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は人件費、扶助費、その他の数値で類似団体平均を上回っている。人件費、扶助費については、人口の割りにへき地診療所、保育所関係の経費が膨らんでいること、維持補修費で</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豪雪による除排雪経費の増大が影響し、類似団体平均を</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ポイント上回る結果となっている。今後は、定員適正化や経常経費等の縮減を図っていく。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32294</xdr:rowOff>
    </xdr:from>
    <xdr:to>
      <xdr:col>82</xdr:col>
      <xdr:colOff>107950</xdr:colOff>
      <xdr:row>78</xdr:row>
      <xdr:rowOff>61686</xdr:rowOff>
    </xdr:to>
    <xdr:cxnSp macro="">
      <xdr:nvCxnSpPr>
        <xdr:cNvPr id="426" name="直線コネクタ 425"/>
        <xdr:cNvCxnSpPr/>
      </xdr:nvCxnSpPr>
      <xdr:spPr>
        <a:xfrm>
          <a:off x="15671800" y="1340539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6169</xdr:rowOff>
    </xdr:from>
    <xdr:to>
      <xdr:col>78</xdr:col>
      <xdr:colOff>69850</xdr:colOff>
      <xdr:row>78</xdr:row>
      <xdr:rowOff>32294</xdr:rowOff>
    </xdr:to>
    <xdr:cxnSp macro="">
      <xdr:nvCxnSpPr>
        <xdr:cNvPr id="429" name="直線コネクタ 428"/>
        <xdr:cNvCxnSpPr/>
      </xdr:nvCxnSpPr>
      <xdr:spPr>
        <a:xfrm>
          <a:off x="14782800" y="133792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6169</xdr:rowOff>
    </xdr:from>
    <xdr:to>
      <xdr:col>73</xdr:col>
      <xdr:colOff>180975</xdr:colOff>
      <xdr:row>78</xdr:row>
      <xdr:rowOff>146594</xdr:rowOff>
    </xdr:to>
    <xdr:cxnSp macro="">
      <xdr:nvCxnSpPr>
        <xdr:cNvPr id="432" name="直線コネクタ 431"/>
        <xdr:cNvCxnSpPr/>
      </xdr:nvCxnSpPr>
      <xdr:spPr>
        <a:xfrm flipV="1">
          <a:off x="13893800" y="13379269"/>
          <a:ext cx="8890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146594</xdr:rowOff>
    </xdr:from>
    <xdr:to>
      <xdr:col>69</xdr:col>
      <xdr:colOff>92075</xdr:colOff>
      <xdr:row>78</xdr:row>
      <xdr:rowOff>149861</xdr:rowOff>
    </xdr:to>
    <xdr:cxnSp macro="">
      <xdr:nvCxnSpPr>
        <xdr:cNvPr id="435" name="直線コネクタ 434"/>
        <xdr:cNvCxnSpPr/>
      </xdr:nvCxnSpPr>
      <xdr:spPr>
        <a:xfrm flipV="1">
          <a:off x="13004800" y="135196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7" name="テキスト ボックス 436"/>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39" name="テキスト ボックス 438"/>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10886</xdr:rowOff>
    </xdr:from>
    <xdr:to>
      <xdr:col>82</xdr:col>
      <xdr:colOff>158750</xdr:colOff>
      <xdr:row>78</xdr:row>
      <xdr:rowOff>112486</xdr:rowOff>
    </xdr:to>
    <xdr:sp macro="" textlink="">
      <xdr:nvSpPr>
        <xdr:cNvPr id="445" name="楕円 444"/>
        <xdr:cNvSpPr/>
      </xdr:nvSpPr>
      <xdr:spPr>
        <a:xfrm>
          <a:off x="164592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154413</xdr:rowOff>
    </xdr:from>
    <xdr:ext cx="762000" cy="259045"/>
    <xdr:sp macro="" textlink="">
      <xdr:nvSpPr>
        <xdr:cNvPr id="446" name="公債費以外該当値テキスト"/>
        <xdr:cNvSpPr txBox="1"/>
      </xdr:nvSpPr>
      <xdr:spPr>
        <a:xfrm>
          <a:off x="16598900" y="1335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152944</xdr:rowOff>
    </xdr:from>
    <xdr:to>
      <xdr:col>78</xdr:col>
      <xdr:colOff>120650</xdr:colOff>
      <xdr:row>78</xdr:row>
      <xdr:rowOff>83094</xdr:rowOff>
    </xdr:to>
    <xdr:sp macro="" textlink="">
      <xdr:nvSpPr>
        <xdr:cNvPr id="447" name="楕円 446"/>
        <xdr:cNvSpPr/>
      </xdr:nvSpPr>
      <xdr:spPr>
        <a:xfrm>
          <a:off x="15621000" y="1335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67871</xdr:rowOff>
    </xdr:from>
    <xdr:ext cx="736600" cy="259045"/>
    <xdr:sp macro="" textlink="">
      <xdr:nvSpPr>
        <xdr:cNvPr id="448" name="テキスト ボックス 447"/>
        <xdr:cNvSpPr txBox="1"/>
      </xdr:nvSpPr>
      <xdr:spPr>
        <a:xfrm>
          <a:off x="15290800" y="13440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126819</xdr:rowOff>
    </xdr:from>
    <xdr:to>
      <xdr:col>74</xdr:col>
      <xdr:colOff>31750</xdr:colOff>
      <xdr:row>78</xdr:row>
      <xdr:rowOff>56969</xdr:rowOff>
    </xdr:to>
    <xdr:sp macro="" textlink="">
      <xdr:nvSpPr>
        <xdr:cNvPr id="449" name="楕円 448"/>
        <xdr:cNvSpPr/>
      </xdr:nvSpPr>
      <xdr:spPr>
        <a:xfrm>
          <a:off x="14732000" y="1332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41746</xdr:rowOff>
    </xdr:from>
    <xdr:ext cx="762000" cy="259045"/>
    <xdr:sp macro="" textlink="">
      <xdr:nvSpPr>
        <xdr:cNvPr id="450" name="テキスト ボックス 449"/>
        <xdr:cNvSpPr txBox="1"/>
      </xdr:nvSpPr>
      <xdr:spPr>
        <a:xfrm>
          <a:off x="14401800" y="1341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95794</xdr:rowOff>
    </xdr:from>
    <xdr:to>
      <xdr:col>69</xdr:col>
      <xdr:colOff>142875</xdr:colOff>
      <xdr:row>79</xdr:row>
      <xdr:rowOff>25944</xdr:rowOff>
    </xdr:to>
    <xdr:sp macro="" textlink="">
      <xdr:nvSpPr>
        <xdr:cNvPr id="451" name="楕円 450"/>
        <xdr:cNvSpPr/>
      </xdr:nvSpPr>
      <xdr:spPr>
        <a:xfrm>
          <a:off x="138430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10721</xdr:rowOff>
    </xdr:from>
    <xdr:ext cx="762000" cy="259045"/>
    <xdr:sp macro="" textlink="">
      <xdr:nvSpPr>
        <xdr:cNvPr id="452" name="テキスト ボックス 451"/>
        <xdr:cNvSpPr txBox="1"/>
      </xdr:nvSpPr>
      <xdr:spPr>
        <a:xfrm>
          <a:off x="13512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99061</xdr:rowOff>
    </xdr:from>
    <xdr:to>
      <xdr:col>65</xdr:col>
      <xdr:colOff>53975</xdr:colOff>
      <xdr:row>79</xdr:row>
      <xdr:rowOff>29211</xdr:rowOff>
    </xdr:to>
    <xdr:sp macro="" textlink="">
      <xdr:nvSpPr>
        <xdr:cNvPr id="453" name="楕円 452"/>
        <xdr:cNvSpPr/>
      </xdr:nvSpPr>
      <xdr:spPr>
        <a:xfrm>
          <a:off x="12954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13988</xdr:rowOff>
    </xdr:from>
    <xdr:ext cx="762000" cy="259045"/>
    <xdr:sp macro="" textlink="">
      <xdr:nvSpPr>
        <xdr:cNvPr id="454" name="テキスト ボックス 453"/>
        <xdr:cNvSpPr txBox="1"/>
      </xdr:nvSpPr>
      <xdr:spPr>
        <a:xfrm>
          <a:off x="12623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山形県大蔵村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122098</xdr:rowOff>
    </xdr:from>
    <xdr:to>
      <xdr:col>29</xdr:col>
      <xdr:colOff>127000</xdr:colOff>
      <xdr:row>17</xdr:row>
      <xdr:rowOff>128288</xdr:rowOff>
    </xdr:to>
    <xdr:cxnSp macro="">
      <xdr:nvCxnSpPr>
        <xdr:cNvPr id="49" name="直線コネクタ 48"/>
        <xdr:cNvCxnSpPr/>
      </xdr:nvCxnSpPr>
      <xdr:spPr bwMode="auto">
        <a:xfrm flipV="1">
          <a:off x="5003800" y="3084373"/>
          <a:ext cx="647700" cy="6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106875</xdr:rowOff>
    </xdr:from>
    <xdr:ext cx="762000" cy="259045"/>
    <xdr:sp macro="" textlink="">
      <xdr:nvSpPr>
        <xdr:cNvPr id="50" name="人口1人当たり決算額の推移平均値テキスト130"/>
        <xdr:cNvSpPr txBox="1"/>
      </xdr:nvSpPr>
      <xdr:spPr>
        <a:xfrm>
          <a:off x="5740400" y="3069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128288</xdr:rowOff>
    </xdr:from>
    <xdr:to>
      <xdr:col>26</xdr:col>
      <xdr:colOff>50800</xdr:colOff>
      <xdr:row>17</xdr:row>
      <xdr:rowOff>137003</xdr:rowOff>
    </xdr:to>
    <xdr:cxnSp macro="">
      <xdr:nvCxnSpPr>
        <xdr:cNvPr id="52" name="直線コネクタ 51"/>
        <xdr:cNvCxnSpPr/>
      </xdr:nvCxnSpPr>
      <xdr:spPr bwMode="auto">
        <a:xfrm flipV="1">
          <a:off x="4305300" y="3090563"/>
          <a:ext cx="698500" cy="8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3746</xdr:rowOff>
    </xdr:from>
    <xdr:ext cx="736600" cy="259045"/>
    <xdr:sp macro="" textlink="">
      <xdr:nvSpPr>
        <xdr:cNvPr id="54" name="テキスト ボックス 53"/>
        <xdr:cNvSpPr txBox="1"/>
      </xdr:nvSpPr>
      <xdr:spPr>
        <a:xfrm>
          <a:off x="4622800" y="31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137003</xdr:rowOff>
    </xdr:from>
    <xdr:to>
      <xdr:col>22</xdr:col>
      <xdr:colOff>114300</xdr:colOff>
      <xdr:row>17</xdr:row>
      <xdr:rowOff>163608</xdr:rowOff>
    </xdr:to>
    <xdr:cxnSp macro="">
      <xdr:nvCxnSpPr>
        <xdr:cNvPr id="55" name="直線コネクタ 54"/>
        <xdr:cNvCxnSpPr/>
      </xdr:nvCxnSpPr>
      <xdr:spPr bwMode="auto">
        <a:xfrm flipV="1">
          <a:off x="3606800" y="3099278"/>
          <a:ext cx="698500" cy="26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13924</xdr:rowOff>
    </xdr:from>
    <xdr:ext cx="762000" cy="259045"/>
    <xdr:sp macro="" textlink="">
      <xdr:nvSpPr>
        <xdr:cNvPr id="57" name="テキスト ボックス 56"/>
        <xdr:cNvSpPr txBox="1"/>
      </xdr:nvSpPr>
      <xdr:spPr>
        <a:xfrm>
          <a:off x="3924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163608</xdr:rowOff>
    </xdr:from>
    <xdr:to>
      <xdr:col>18</xdr:col>
      <xdr:colOff>177800</xdr:colOff>
      <xdr:row>18</xdr:row>
      <xdr:rowOff>8835</xdr:rowOff>
    </xdr:to>
    <xdr:cxnSp macro="">
      <xdr:nvCxnSpPr>
        <xdr:cNvPr id="58" name="直線コネクタ 57"/>
        <xdr:cNvCxnSpPr/>
      </xdr:nvCxnSpPr>
      <xdr:spPr bwMode="auto">
        <a:xfrm flipV="1">
          <a:off x="2908300" y="3125883"/>
          <a:ext cx="698500" cy="16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41303</xdr:rowOff>
    </xdr:from>
    <xdr:ext cx="762000" cy="259045"/>
    <xdr:sp macro="" textlink="">
      <xdr:nvSpPr>
        <xdr:cNvPr id="60" name="テキスト ボックス 59"/>
        <xdr:cNvSpPr txBox="1"/>
      </xdr:nvSpPr>
      <xdr:spPr>
        <a:xfrm>
          <a:off x="32258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60150</xdr:rowOff>
    </xdr:from>
    <xdr:ext cx="762000" cy="259045"/>
    <xdr:sp macro="" textlink="">
      <xdr:nvSpPr>
        <xdr:cNvPr id="62" name="テキスト ボックス 61"/>
        <xdr:cNvSpPr txBox="1"/>
      </xdr:nvSpPr>
      <xdr:spPr>
        <a:xfrm>
          <a:off x="2527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71298</xdr:rowOff>
    </xdr:from>
    <xdr:to>
      <xdr:col>29</xdr:col>
      <xdr:colOff>177800</xdr:colOff>
      <xdr:row>18</xdr:row>
      <xdr:rowOff>1448</xdr:rowOff>
    </xdr:to>
    <xdr:sp macro="" textlink="">
      <xdr:nvSpPr>
        <xdr:cNvPr id="68" name="楕円 67"/>
        <xdr:cNvSpPr/>
      </xdr:nvSpPr>
      <xdr:spPr bwMode="auto">
        <a:xfrm>
          <a:off x="5600700" y="3033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87825</xdr:rowOff>
    </xdr:from>
    <xdr:ext cx="762000" cy="259045"/>
    <xdr:sp macro="" textlink="">
      <xdr:nvSpPr>
        <xdr:cNvPr id="69" name="人口1人当たり決算額の推移該当値テキスト130"/>
        <xdr:cNvSpPr txBox="1"/>
      </xdr:nvSpPr>
      <xdr:spPr>
        <a:xfrm>
          <a:off x="5740400" y="2878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77488</xdr:rowOff>
    </xdr:from>
    <xdr:to>
      <xdr:col>26</xdr:col>
      <xdr:colOff>101600</xdr:colOff>
      <xdr:row>18</xdr:row>
      <xdr:rowOff>7638</xdr:rowOff>
    </xdr:to>
    <xdr:sp macro="" textlink="">
      <xdr:nvSpPr>
        <xdr:cNvPr id="70" name="楕円 69"/>
        <xdr:cNvSpPr/>
      </xdr:nvSpPr>
      <xdr:spPr bwMode="auto">
        <a:xfrm>
          <a:off x="4953000" y="3039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17815</xdr:rowOff>
    </xdr:from>
    <xdr:ext cx="736600" cy="259045"/>
    <xdr:sp macro="" textlink="">
      <xdr:nvSpPr>
        <xdr:cNvPr id="71" name="テキスト ボックス 70"/>
        <xdr:cNvSpPr txBox="1"/>
      </xdr:nvSpPr>
      <xdr:spPr>
        <a:xfrm>
          <a:off x="4622800" y="2808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86203</xdr:rowOff>
    </xdr:from>
    <xdr:to>
      <xdr:col>22</xdr:col>
      <xdr:colOff>165100</xdr:colOff>
      <xdr:row>18</xdr:row>
      <xdr:rowOff>16353</xdr:rowOff>
    </xdr:to>
    <xdr:sp macro="" textlink="">
      <xdr:nvSpPr>
        <xdr:cNvPr id="72" name="楕円 71"/>
        <xdr:cNvSpPr/>
      </xdr:nvSpPr>
      <xdr:spPr bwMode="auto">
        <a:xfrm>
          <a:off x="4254500" y="3048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26530</xdr:rowOff>
    </xdr:from>
    <xdr:ext cx="762000" cy="259045"/>
    <xdr:sp macro="" textlink="">
      <xdr:nvSpPr>
        <xdr:cNvPr id="73" name="テキスト ボックス 72"/>
        <xdr:cNvSpPr txBox="1"/>
      </xdr:nvSpPr>
      <xdr:spPr>
        <a:xfrm>
          <a:off x="3924300" y="281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112808</xdr:rowOff>
    </xdr:from>
    <xdr:to>
      <xdr:col>19</xdr:col>
      <xdr:colOff>38100</xdr:colOff>
      <xdr:row>18</xdr:row>
      <xdr:rowOff>42958</xdr:rowOff>
    </xdr:to>
    <xdr:sp macro="" textlink="">
      <xdr:nvSpPr>
        <xdr:cNvPr id="74" name="楕円 73"/>
        <xdr:cNvSpPr/>
      </xdr:nvSpPr>
      <xdr:spPr bwMode="auto">
        <a:xfrm>
          <a:off x="3556000" y="3075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27735</xdr:rowOff>
    </xdr:from>
    <xdr:ext cx="762000" cy="259045"/>
    <xdr:sp macro="" textlink="">
      <xdr:nvSpPr>
        <xdr:cNvPr id="75" name="テキスト ボックス 74"/>
        <xdr:cNvSpPr txBox="1"/>
      </xdr:nvSpPr>
      <xdr:spPr>
        <a:xfrm>
          <a:off x="3225800" y="316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129485</xdr:rowOff>
    </xdr:from>
    <xdr:to>
      <xdr:col>15</xdr:col>
      <xdr:colOff>101600</xdr:colOff>
      <xdr:row>18</xdr:row>
      <xdr:rowOff>59635</xdr:rowOff>
    </xdr:to>
    <xdr:sp macro="" textlink="">
      <xdr:nvSpPr>
        <xdr:cNvPr id="76" name="楕円 75"/>
        <xdr:cNvSpPr/>
      </xdr:nvSpPr>
      <xdr:spPr bwMode="auto">
        <a:xfrm>
          <a:off x="2857500" y="3091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44412</xdr:rowOff>
    </xdr:from>
    <xdr:ext cx="762000" cy="259045"/>
    <xdr:sp macro="" textlink="">
      <xdr:nvSpPr>
        <xdr:cNvPr id="77" name="テキスト ボックス 76"/>
        <xdr:cNvSpPr txBox="1"/>
      </xdr:nvSpPr>
      <xdr:spPr>
        <a:xfrm>
          <a:off x="2527300" y="317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193427</xdr:rowOff>
    </xdr:from>
    <xdr:to>
      <xdr:col>29</xdr:col>
      <xdr:colOff>127000</xdr:colOff>
      <xdr:row>35</xdr:row>
      <xdr:rowOff>208706</xdr:rowOff>
    </xdr:to>
    <xdr:cxnSp macro="">
      <xdr:nvCxnSpPr>
        <xdr:cNvPr id="108" name="直線コネクタ 107"/>
        <xdr:cNvCxnSpPr/>
      </xdr:nvCxnSpPr>
      <xdr:spPr bwMode="auto">
        <a:xfrm>
          <a:off x="5003800" y="6803777"/>
          <a:ext cx="647700" cy="15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193484</xdr:rowOff>
    </xdr:from>
    <xdr:ext cx="762000" cy="259045"/>
    <xdr:sp macro="" textlink="">
      <xdr:nvSpPr>
        <xdr:cNvPr id="109" name="人口1人当たり決算額の推移平均値テキスト445"/>
        <xdr:cNvSpPr txBox="1"/>
      </xdr:nvSpPr>
      <xdr:spPr>
        <a:xfrm>
          <a:off x="5740400" y="6803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193427</xdr:rowOff>
    </xdr:from>
    <xdr:to>
      <xdr:col>26</xdr:col>
      <xdr:colOff>50800</xdr:colOff>
      <xdr:row>35</xdr:row>
      <xdr:rowOff>243239</xdr:rowOff>
    </xdr:to>
    <xdr:cxnSp macro="">
      <xdr:nvCxnSpPr>
        <xdr:cNvPr id="111" name="直線コネクタ 110"/>
        <xdr:cNvCxnSpPr/>
      </xdr:nvCxnSpPr>
      <xdr:spPr bwMode="auto">
        <a:xfrm flipV="1">
          <a:off x="4305300" y="6803777"/>
          <a:ext cx="698500" cy="49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252989</xdr:rowOff>
    </xdr:from>
    <xdr:ext cx="736600" cy="259045"/>
    <xdr:sp macro="" textlink="">
      <xdr:nvSpPr>
        <xdr:cNvPr id="113" name="テキスト ボックス 112"/>
        <xdr:cNvSpPr txBox="1"/>
      </xdr:nvSpPr>
      <xdr:spPr>
        <a:xfrm>
          <a:off x="4622800" y="686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243239</xdr:rowOff>
    </xdr:from>
    <xdr:to>
      <xdr:col>22</xdr:col>
      <xdr:colOff>114300</xdr:colOff>
      <xdr:row>35</xdr:row>
      <xdr:rowOff>277616</xdr:rowOff>
    </xdr:to>
    <xdr:cxnSp macro="">
      <xdr:nvCxnSpPr>
        <xdr:cNvPr id="114" name="直線コネクタ 113"/>
        <xdr:cNvCxnSpPr/>
      </xdr:nvCxnSpPr>
      <xdr:spPr bwMode="auto">
        <a:xfrm flipV="1">
          <a:off x="3606800" y="6853589"/>
          <a:ext cx="698500" cy="34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280153</xdr:rowOff>
    </xdr:from>
    <xdr:ext cx="762000" cy="259045"/>
    <xdr:sp macro="" textlink="">
      <xdr:nvSpPr>
        <xdr:cNvPr id="116" name="テキスト ボックス 115"/>
        <xdr:cNvSpPr txBox="1"/>
      </xdr:nvSpPr>
      <xdr:spPr>
        <a:xfrm>
          <a:off x="39243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229527</xdr:rowOff>
    </xdr:from>
    <xdr:to>
      <xdr:col>18</xdr:col>
      <xdr:colOff>177800</xdr:colOff>
      <xdr:row>35</xdr:row>
      <xdr:rowOff>277616</xdr:rowOff>
    </xdr:to>
    <xdr:cxnSp macro="">
      <xdr:nvCxnSpPr>
        <xdr:cNvPr id="117" name="直線コネクタ 116"/>
        <xdr:cNvCxnSpPr/>
      </xdr:nvCxnSpPr>
      <xdr:spPr bwMode="auto">
        <a:xfrm>
          <a:off x="2908300" y="6839877"/>
          <a:ext cx="698500" cy="48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265596</xdr:rowOff>
    </xdr:from>
    <xdr:ext cx="762000" cy="259045"/>
    <xdr:sp macro="" textlink="">
      <xdr:nvSpPr>
        <xdr:cNvPr id="119" name="テキスト ボックス 118"/>
        <xdr:cNvSpPr txBox="1"/>
      </xdr:nvSpPr>
      <xdr:spPr>
        <a:xfrm>
          <a:off x="32258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242329</xdr:rowOff>
    </xdr:from>
    <xdr:ext cx="762000" cy="259045"/>
    <xdr:sp macro="" textlink="">
      <xdr:nvSpPr>
        <xdr:cNvPr id="121" name="テキスト ボックス 120"/>
        <xdr:cNvSpPr txBox="1"/>
      </xdr:nvSpPr>
      <xdr:spPr>
        <a:xfrm>
          <a:off x="25273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157906</xdr:rowOff>
    </xdr:from>
    <xdr:to>
      <xdr:col>29</xdr:col>
      <xdr:colOff>177800</xdr:colOff>
      <xdr:row>35</xdr:row>
      <xdr:rowOff>259506</xdr:rowOff>
    </xdr:to>
    <xdr:sp macro="" textlink="">
      <xdr:nvSpPr>
        <xdr:cNvPr id="127" name="楕円 126"/>
        <xdr:cNvSpPr/>
      </xdr:nvSpPr>
      <xdr:spPr bwMode="auto">
        <a:xfrm>
          <a:off x="5600700" y="6768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2983</xdr:rowOff>
    </xdr:from>
    <xdr:ext cx="762000" cy="259045"/>
    <xdr:sp macro="" textlink="">
      <xdr:nvSpPr>
        <xdr:cNvPr id="128" name="人口1人当たり決算額の推移該当値テキスト445"/>
        <xdr:cNvSpPr txBox="1"/>
      </xdr:nvSpPr>
      <xdr:spPr>
        <a:xfrm>
          <a:off x="5740400" y="661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142627</xdr:rowOff>
    </xdr:from>
    <xdr:to>
      <xdr:col>26</xdr:col>
      <xdr:colOff>101600</xdr:colOff>
      <xdr:row>35</xdr:row>
      <xdr:rowOff>244227</xdr:rowOff>
    </xdr:to>
    <xdr:sp macro="" textlink="">
      <xdr:nvSpPr>
        <xdr:cNvPr id="129" name="楕円 128"/>
        <xdr:cNvSpPr/>
      </xdr:nvSpPr>
      <xdr:spPr bwMode="auto">
        <a:xfrm>
          <a:off x="4953000" y="6752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254404</xdr:rowOff>
    </xdr:from>
    <xdr:ext cx="736600" cy="259045"/>
    <xdr:sp macro="" textlink="">
      <xdr:nvSpPr>
        <xdr:cNvPr id="130" name="テキスト ボックス 129"/>
        <xdr:cNvSpPr txBox="1"/>
      </xdr:nvSpPr>
      <xdr:spPr>
        <a:xfrm>
          <a:off x="4622800" y="6521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192439</xdr:rowOff>
    </xdr:from>
    <xdr:to>
      <xdr:col>22</xdr:col>
      <xdr:colOff>165100</xdr:colOff>
      <xdr:row>35</xdr:row>
      <xdr:rowOff>294039</xdr:rowOff>
    </xdr:to>
    <xdr:sp macro="" textlink="">
      <xdr:nvSpPr>
        <xdr:cNvPr id="131" name="楕円 130"/>
        <xdr:cNvSpPr/>
      </xdr:nvSpPr>
      <xdr:spPr bwMode="auto">
        <a:xfrm>
          <a:off x="4254500" y="6802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278816</xdr:rowOff>
    </xdr:from>
    <xdr:ext cx="762000" cy="259045"/>
    <xdr:sp macro="" textlink="">
      <xdr:nvSpPr>
        <xdr:cNvPr id="132" name="テキスト ボックス 131"/>
        <xdr:cNvSpPr txBox="1"/>
      </xdr:nvSpPr>
      <xdr:spPr>
        <a:xfrm>
          <a:off x="3924300" y="6889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226816</xdr:rowOff>
    </xdr:from>
    <xdr:to>
      <xdr:col>19</xdr:col>
      <xdr:colOff>38100</xdr:colOff>
      <xdr:row>35</xdr:row>
      <xdr:rowOff>328416</xdr:rowOff>
    </xdr:to>
    <xdr:sp macro="" textlink="">
      <xdr:nvSpPr>
        <xdr:cNvPr id="133" name="楕円 132"/>
        <xdr:cNvSpPr/>
      </xdr:nvSpPr>
      <xdr:spPr bwMode="auto">
        <a:xfrm>
          <a:off x="3556000" y="6837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313193</xdr:rowOff>
    </xdr:from>
    <xdr:ext cx="762000" cy="259045"/>
    <xdr:sp macro="" textlink="">
      <xdr:nvSpPr>
        <xdr:cNvPr id="134" name="テキスト ボックス 133"/>
        <xdr:cNvSpPr txBox="1"/>
      </xdr:nvSpPr>
      <xdr:spPr>
        <a:xfrm>
          <a:off x="3225800" y="6923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178727</xdr:rowOff>
    </xdr:from>
    <xdr:to>
      <xdr:col>15</xdr:col>
      <xdr:colOff>101600</xdr:colOff>
      <xdr:row>35</xdr:row>
      <xdr:rowOff>280327</xdr:rowOff>
    </xdr:to>
    <xdr:sp macro="" textlink="">
      <xdr:nvSpPr>
        <xdr:cNvPr id="135" name="楕円 134"/>
        <xdr:cNvSpPr/>
      </xdr:nvSpPr>
      <xdr:spPr bwMode="auto">
        <a:xfrm>
          <a:off x="2857500" y="6789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265104</xdr:rowOff>
    </xdr:from>
    <xdr:ext cx="762000" cy="259045"/>
    <xdr:sp macro="" textlink="">
      <xdr:nvSpPr>
        <xdr:cNvPr id="136" name="テキスト ボックス 135"/>
        <xdr:cNvSpPr txBox="1"/>
      </xdr:nvSpPr>
      <xdr:spPr>
        <a:xfrm>
          <a:off x="2527300" y="687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山形県大蔵村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3,346
3,329
211.63
4,698,375
4,571,451
108,579
2,197,456
4,468,721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153517</xdr:rowOff>
    </xdr:from>
    <xdr:to>
      <xdr:col>24</xdr:col>
      <xdr:colOff>63500</xdr:colOff>
      <xdr:row>35</xdr:row>
      <xdr:rowOff>155953</xdr:rowOff>
    </xdr:to>
    <xdr:cxnSp macro="">
      <xdr:nvCxnSpPr>
        <xdr:cNvPr id="58" name="直線コネクタ 57"/>
        <xdr:cNvCxnSpPr/>
      </xdr:nvCxnSpPr>
      <xdr:spPr>
        <a:xfrm flipV="1">
          <a:off x="3797300" y="6154267"/>
          <a:ext cx="838200" cy="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147945</xdr:rowOff>
    </xdr:from>
    <xdr:ext cx="599010" cy="259045"/>
    <xdr:sp macro="" textlink="">
      <xdr:nvSpPr>
        <xdr:cNvPr id="59" name="人件費平均値テキスト"/>
        <xdr:cNvSpPr txBox="1"/>
      </xdr:nvSpPr>
      <xdr:spPr>
        <a:xfrm>
          <a:off x="4686300" y="6148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155953</xdr:rowOff>
    </xdr:from>
    <xdr:to>
      <xdr:col>19</xdr:col>
      <xdr:colOff>177800</xdr:colOff>
      <xdr:row>35</xdr:row>
      <xdr:rowOff>160925</xdr:rowOff>
    </xdr:to>
    <xdr:cxnSp macro="">
      <xdr:nvCxnSpPr>
        <xdr:cNvPr id="61" name="直線コネクタ 60"/>
        <xdr:cNvCxnSpPr/>
      </xdr:nvCxnSpPr>
      <xdr:spPr>
        <a:xfrm flipV="1">
          <a:off x="2908300" y="6156703"/>
          <a:ext cx="8890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90882</xdr:rowOff>
    </xdr:from>
    <xdr:ext cx="599010" cy="259045"/>
    <xdr:sp macro="" textlink="">
      <xdr:nvSpPr>
        <xdr:cNvPr id="63" name="テキスト ボックス 62"/>
        <xdr:cNvSpPr txBox="1"/>
      </xdr:nvSpPr>
      <xdr:spPr>
        <a:xfrm>
          <a:off x="3497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160925</xdr:rowOff>
    </xdr:from>
    <xdr:to>
      <xdr:col>15</xdr:col>
      <xdr:colOff>50800</xdr:colOff>
      <xdr:row>36</xdr:row>
      <xdr:rowOff>18709</xdr:rowOff>
    </xdr:to>
    <xdr:cxnSp macro="">
      <xdr:nvCxnSpPr>
        <xdr:cNvPr id="64" name="直線コネクタ 63"/>
        <xdr:cNvCxnSpPr/>
      </xdr:nvCxnSpPr>
      <xdr:spPr>
        <a:xfrm flipV="1">
          <a:off x="2019300" y="6161675"/>
          <a:ext cx="889000" cy="2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96691</xdr:rowOff>
    </xdr:from>
    <xdr:ext cx="599010" cy="259045"/>
    <xdr:sp macro="" textlink="">
      <xdr:nvSpPr>
        <xdr:cNvPr id="66" name="テキスト ボックス 65"/>
        <xdr:cNvSpPr txBox="1"/>
      </xdr:nvSpPr>
      <xdr:spPr>
        <a:xfrm>
          <a:off x="2608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18709</xdr:rowOff>
    </xdr:from>
    <xdr:to>
      <xdr:col>10</xdr:col>
      <xdr:colOff>114300</xdr:colOff>
      <xdr:row>36</xdr:row>
      <xdr:rowOff>29910</xdr:rowOff>
    </xdr:to>
    <xdr:cxnSp macro="">
      <xdr:nvCxnSpPr>
        <xdr:cNvPr id="67" name="直線コネクタ 66"/>
        <xdr:cNvCxnSpPr/>
      </xdr:nvCxnSpPr>
      <xdr:spPr>
        <a:xfrm flipV="1">
          <a:off x="1130300" y="6190909"/>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91492</xdr:rowOff>
    </xdr:from>
    <xdr:ext cx="599010" cy="259045"/>
    <xdr:sp macro="" textlink="">
      <xdr:nvSpPr>
        <xdr:cNvPr id="69" name="テキスト ボックス 68"/>
        <xdr:cNvSpPr txBox="1"/>
      </xdr:nvSpPr>
      <xdr:spPr>
        <a:xfrm>
          <a:off x="1719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104289</xdr:rowOff>
    </xdr:from>
    <xdr:ext cx="599010" cy="259045"/>
    <xdr:sp macro="" textlink="">
      <xdr:nvSpPr>
        <xdr:cNvPr id="71" name="テキスト ボックス 70"/>
        <xdr:cNvSpPr txBox="1"/>
      </xdr:nvSpPr>
      <xdr:spPr>
        <a:xfrm>
          <a:off x="830795" y="627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102717</xdr:rowOff>
    </xdr:from>
    <xdr:to>
      <xdr:col>24</xdr:col>
      <xdr:colOff>114300</xdr:colOff>
      <xdr:row>36</xdr:row>
      <xdr:rowOff>32867</xdr:rowOff>
    </xdr:to>
    <xdr:sp macro="" textlink="">
      <xdr:nvSpPr>
        <xdr:cNvPr id="77" name="楕円 76"/>
        <xdr:cNvSpPr/>
      </xdr:nvSpPr>
      <xdr:spPr>
        <a:xfrm>
          <a:off x="4584700" y="610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125594</xdr:rowOff>
    </xdr:from>
    <xdr:ext cx="599010" cy="259045"/>
    <xdr:sp macro="" textlink="">
      <xdr:nvSpPr>
        <xdr:cNvPr id="78" name="人件費該当値テキスト"/>
        <xdr:cNvSpPr txBox="1"/>
      </xdr:nvSpPr>
      <xdr:spPr>
        <a:xfrm>
          <a:off x="4686300" y="5954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105153</xdr:rowOff>
    </xdr:from>
    <xdr:to>
      <xdr:col>20</xdr:col>
      <xdr:colOff>38100</xdr:colOff>
      <xdr:row>36</xdr:row>
      <xdr:rowOff>35303</xdr:rowOff>
    </xdr:to>
    <xdr:sp macro="" textlink="">
      <xdr:nvSpPr>
        <xdr:cNvPr id="79" name="楕円 78"/>
        <xdr:cNvSpPr/>
      </xdr:nvSpPr>
      <xdr:spPr>
        <a:xfrm>
          <a:off x="3746500" y="610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51830</xdr:rowOff>
    </xdr:from>
    <xdr:ext cx="599010" cy="259045"/>
    <xdr:sp macro="" textlink="">
      <xdr:nvSpPr>
        <xdr:cNvPr id="80" name="テキスト ボックス 79"/>
        <xdr:cNvSpPr txBox="1"/>
      </xdr:nvSpPr>
      <xdr:spPr>
        <a:xfrm>
          <a:off x="3497795" y="5881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110125</xdr:rowOff>
    </xdr:from>
    <xdr:to>
      <xdr:col>15</xdr:col>
      <xdr:colOff>101600</xdr:colOff>
      <xdr:row>36</xdr:row>
      <xdr:rowOff>40275</xdr:rowOff>
    </xdr:to>
    <xdr:sp macro="" textlink="">
      <xdr:nvSpPr>
        <xdr:cNvPr id="81" name="楕円 80"/>
        <xdr:cNvSpPr/>
      </xdr:nvSpPr>
      <xdr:spPr>
        <a:xfrm>
          <a:off x="2857500" y="611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56802</xdr:rowOff>
    </xdr:from>
    <xdr:ext cx="599010" cy="259045"/>
    <xdr:sp macro="" textlink="">
      <xdr:nvSpPr>
        <xdr:cNvPr id="82" name="テキスト ボックス 81"/>
        <xdr:cNvSpPr txBox="1"/>
      </xdr:nvSpPr>
      <xdr:spPr>
        <a:xfrm>
          <a:off x="2608795" y="588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139359</xdr:rowOff>
    </xdr:from>
    <xdr:to>
      <xdr:col>10</xdr:col>
      <xdr:colOff>165100</xdr:colOff>
      <xdr:row>36</xdr:row>
      <xdr:rowOff>69509</xdr:rowOff>
    </xdr:to>
    <xdr:sp macro="" textlink="">
      <xdr:nvSpPr>
        <xdr:cNvPr id="83" name="楕円 82"/>
        <xdr:cNvSpPr/>
      </xdr:nvSpPr>
      <xdr:spPr>
        <a:xfrm>
          <a:off x="1968500" y="614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86036</xdr:rowOff>
    </xdr:from>
    <xdr:ext cx="599010" cy="259045"/>
    <xdr:sp macro="" textlink="">
      <xdr:nvSpPr>
        <xdr:cNvPr id="84" name="テキスト ボックス 83"/>
        <xdr:cNvSpPr txBox="1"/>
      </xdr:nvSpPr>
      <xdr:spPr>
        <a:xfrm>
          <a:off x="1719795" y="5915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150560</xdr:rowOff>
    </xdr:from>
    <xdr:to>
      <xdr:col>6</xdr:col>
      <xdr:colOff>38100</xdr:colOff>
      <xdr:row>36</xdr:row>
      <xdr:rowOff>80710</xdr:rowOff>
    </xdr:to>
    <xdr:sp macro="" textlink="">
      <xdr:nvSpPr>
        <xdr:cNvPr id="85" name="楕円 84"/>
        <xdr:cNvSpPr/>
      </xdr:nvSpPr>
      <xdr:spPr>
        <a:xfrm>
          <a:off x="1079500" y="615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97237</xdr:rowOff>
    </xdr:from>
    <xdr:ext cx="599010" cy="259045"/>
    <xdr:sp macro="" textlink="">
      <xdr:nvSpPr>
        <xdr:cNvPr id="86" name="テキスト ボックス 85"/>
        <xdr:cNvSpPr txBox="1"/>
      </xdr:nvSpPr>
      <xdr:spPr>
        <a:xfrm>
          <a:off x="830795" y="5926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145399</xdr:rowOff>
    </xdr:from>
    <xdr:to>
      <xdr:col>24</xdr:col>
      <xdr:colOff>63500</xdr:colOff>
      <xdr:row>58</xdr:row>
      <xdr:rowOff>3880</xdr:rowOff>
    </xdr:to>
    <xdr:cxnSp macro="">
      <xdr:nvCxnSpPr>
        <xdr:cNvPr id="117" name="直線コネクタ 116"/>
        <xdr:cNvCxnSpPr/>
      </xdr:nvCxnSpPr>
      <xdr:spPr>
        <a:xfrm flipV="1">
          <a:off x="3797300" y="9918049"/>
          <a:ext cx="838200" cy="2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152267</xdr:rowOff>
    </xdr:from>
    <xdr:to>
      <xdr:col>19</xdr:col>
      <xdr:colOff>177800</xdr:colOff>
      <xdr:row>58</xdr:row>
      <xdr:rowOff>3880</xdr:rowOff>
    </xdr:to>
    <xdr:cxnSp macro="">
      <xdr:nvCxnSpPr>
        <xdr:cNvPr id="120" name="直線コネクタ 119"/>
        <xdr:cNvCxnSpPr/>
      </xdr:nvCxnSpPr>
      <xdr:spPr>
        <a:xfrm>
          <a:off x="2908300" y="9924917"/>
          <a:ext cx="889000" cy="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152267</xdr:rowOff>
    </xdr:from>
    <xdr:to>
      <xdr:col>15</xdr:col>
      <xdr:colOff>50800</xdr:colOff>
      <xdr:row>58</xdr:row>
      <xdr:rowOff>30854</xdr:rowOff>
    </xdr:to>
    <xdr:cxnSp macro="">
      <xdr:nvCxnSpPr>
        <xdr:cNvPr id="123" name="直線コネクタ 122"/>
        <xdr:cNvCxnSpPr/>
      </xdr:nvCxnSpPr>
      <xdr:spPr>
        <a:xfrm flipV="1">
          <a:off x="2019300" y="9924917"/>
          <a:ext cx="889000" cy="5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26374</xdr:rowOff>
    </xdr:from>
    <xdr:ext cx="599010" cy="259045"/>
    <xdr:sp macro="" textlink="">
      <xdr:nvSpPr>
        <xdr:cNvPr id="125" name="テキスト ボックス 124"/>
        <xdr:cNvSpPr txBox="1"/>
      </xdr:nvSpPr>
      <xdr:spPr>
        <a:xfrm>
          <a:off x="2608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223</xdr:rowOff>
    </xdr:from>
    <xdr:to>
      <xdr:col>10</xdr:col>
      <xdr:colOff>114300</xdr:colOff>
      <xdr:row>58</xdr:row>
      <xdr:rowOff>30854</xdr:rowOff>
    </xdr:to>
    <xdr:cxnSp macro="">
      <xdr:nvCxnSpPr>
        <xdr:cNvPr id="126" name="直線コネクタ 125"/>
        <xdr:cNvCxnSpPr/>
      </xdr:nvCxnSpPr>
      <xdr:spPr>
        <a:xfrm>
          <a:off x="1130300" y="9944323"/>
          <a:ext cx="889000" cy="3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37716</xdr:rowOff>
    </xdr:from>
    <xdr:ext cx="599010" cy="259045"/>
    <xdr:sp macro="" textlink="">
      <xdr:nvSpPr>
        <xdr:cNvPr id="128" name="テキスト ボックス 127"/>
        <xdr:cNvSpPr txBox="1"/>
      </xdr:nvSpPr>
      <xdr:spPr>
        <a:xfrm>
          <a:off x="1719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65629</xdr:rowOff>
    </xdr:from>
    <xdr:ext cx="599010" cy="259045"/>
    <xdr:sp macro="" textlink="">
      <xdr:nvSpPr>
        <xdr:cNvPr id="130" name="テキスト ボックス 129"/>
        <xdr:cNvSpPr txBox="1"/>
      </xdr:nvSpPr>
      <xdr:spPr>
        <a:xfrm>
          <a:off x="830795"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94599</xdr:rowOff>
    </xdr:from>
    <xdr:to>
      <xdr:col>24</xdr:col>
      <xdr:colOff>114300</xdr:colOff>
      <xdr:row>58</xdr:row>
      <xdr:rowOff>24749</xdr:rowOff>
    </xdr:to>
    <xdr:sp macro="" textlink="">
      <xdr:nvSpPr>
        <xdr:cNvPr id="136" name="楕円 135"/>
        <xdr:cNvSpPr/>
      </xdr:nvSpPr>
      <xdr:spPr>
        <a:xfrm>
          <a:off x="4584700" y="986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73026</xdr:rowOff>
    </xdr:from>
    <xdr:ext cx="599010" cy="259045"/>
    <xdr:sp macro="" textlink="">
      <xdr:nvSpPr>
        <xdr:cNvPr id="137" name="物件費該当値テキスト"/>
        <xdr:cNvSpPr txBox="1"/>
      </xdr:nvSpPr>
      <xdr:spPr>
        <a:xfrm>
          <a:off x="4686300" y="984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124530</xdr:rowOff>
    </xdr:from>
    <xdr:to>
      <xdr:col>20</xdr:col>
      <xdr:colOff>38100</xdr:colOff>
      <xdr:row>58</xdr:row>
      <xdr:rowOff>54680</xdr:rowOff>
    </xdr:to>
    <xdr:sp macro="" textlink="">
      <xdr:nvSpPr>
        <xdr:cNvPr id="138" name="楕円 137"/>
        <xdr:cNvSpPr/>
      </xdr:nvSpPr>
      <xdr:spPr>
        <a:xfrm>
          <a:off x="3746500" y="989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45807</xdr:rowOff>
    </xdr:from>
    <xdr:ext cx="599010" cy="259045"/>
    <xdr:sp macro="" textlink="">
      <xdr:nvSpPr>
        <xdr:cNvPr id="139" name="テキスト ボックス 138"/>
        <xdr:cNvSpPr txBox="1"/>
      </xdr:nvSpPr>
      <xdr:spPr>
        <a:xfrm>
          <a:off x="3497795" y="998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101467</xdr:rowOff>
    </xdr:from>
    <xdr:to>
      <xdr:col>15</xdr:col>
      <xdr:colOff>101600</xdr:colOff>
      <xdr:row>58</xdr:row>
      <xdr:rowOff>31617</xdr:rowOff>
    </xdr:to>
    <xdr:sp macro="" textlink="">
      <xdr:nvSpPr>
        <xdr:cNvPr id="140" name="楕円 139"/>
        <xdr:cNvSpPr/>
      </xdr:nvSpPr>
      <xdr:spPr>
        <a:xfrm>
          <a:off x="2857500" y="987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22744</xdr:rowOff>
    </xdr:from>
    <xdr:ext cx="599010" cy="259045"/>
    <xdr:sp macro="" textlink="">
      <xdr:nvSpPr>
        <xdr:cNvPr id="141" name="テキスト ボックス 140"/>
        <xdr:cNvSpPr txBox="1"/>
      </xdr:nvSpPr>
      <xdr:spPr>
        <a:xfrm>
          <a:off x="2608795" y="996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151504</xdr:rowOff>
    </xdr:from>
    <xdr:to>
      <xdr:col>10</xdr:col>
      <xdr:colOff>165100</xdr:colOff>
      <xdr:row>58</xdr:row>
      <xdr:rowOff>81654</xdr:rowOff>
    </xdr:to>
    <xdr:sp macro="" textlink="">
      <xdr:nvSpPr>
        <xdr:cNvPr id="142" name="楕円 141"/>
        <xdr:cNvSpPr/>
      </xdr:nvSpPr>
      <xdr:spPr>
        <a:xfrm>
          <a:off x="1968500" y="992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72781</xdr:rowOff>
    </xdr:from>
    <xdr:ext cx="599010" cy="259045"/>
    <xdr:sp macro="" textlink="">
      <xdr:nvSpPr>
        <xdr:cNvPr id="143" name="テキスト ボックス 142"/>
        <xdr:cNvSpPr txBox="1"/>
      </xdr:nvSpPr>
      <xdr:spPr>
        <a:xfrm>
          <a:off x="1719795" y="1001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120873</xdr:rowOff>
    </xdr:from>
    <xdr:to>
      <xdr:col>6</xdr:col>
      <xdr:colOff>38100</xdr:colOff>
      <xdr:row>58</xdr:row>
      <xdr:rowOff>51023</xdr:rowOff>
    </xdr:to>
    <xdr:sp macro="" textlink="">
      <xdr:nvSpPr>
        <xdr:cNvPr id="144" name="楕円 143"/>
        <xdr:cNvSpPr/>
      </xdr:nvSpPr>
      <xdr:spPr>
        <a:xfrm>
          <a:off x="1079500" y="989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42150</xdr:rowOff>
    </xdr:from>
    <xdr:ext cx="599010" cy="259045"/>
    <xdr:sp macro="" textlink="">
      <xdr:nvSpPr>
        <xdr:cNvPr id="145" name="テキスト ボックス 144"/>
        <xdr:cNvSpPr txBox="1"/>
      </xdr:nvSpPr>
      <xdr:spPr>
        <a:xfrm>
          <a:off x="830795" y="998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87247</xdr:rowOff>
    </xdr:from>
    <xdr:to>
      <xdr:col>24</xdr:col>
      <xdr:colOff>63500</xdr:colOff>
      <xdr:row>76</xdr:row>
      <xdr:rowOff>115903</xdr:rowOff>
    </xdr:to>
    <xdr:cxnSp macro="">
      <xdr:nvCxnSpPr>
        <xdr:cNvPr id="170" name="直線コネクタ 169"/>
        <xdr:cNvCxnSpPr/>
      </xdr:nvCxnSpPr>
      <xdr:spPr>
        <a:xfrm flipV="1">
          <a:off x="3797300" y="12945997"/>
          <a:ext cx="838200" cy="20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129266</xdr:rowOff>
    </xdr:from>
    <xdr:ext cx="534377" cy="259045"/>
    <xdr:sp macro="" textlink="">
      <xdr:nvSpPr>
        <xdr:cNvPr id="171" name="維持補修費平均値テキスト"/>
        <xdr:cNvSpPr txBox="1"/>
      </xdr:nvSpPr>
      <xdr:spPr>
        <a:xfrm>
          <a:off x="4686300" y="13159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115903</xdr:rowOff>
    </xdr:from>
    <xdr:to>
      <xdr:col>19</xdr:col>
      <xdr:colOff>177800</xdr:colOff>
      <xdr:row>76</xdr:row>
      <xdr:rowOff>120990</xdr:rowOff>
    </xdr:to>
    <xdr:cxnSp macro="">
      <xdr:nvCxnSpPr>
        <xdr:cNvPr id="173" name="直線コネクタ 172"/>
        <xdr:cNvCxnSpPr/>
      </xdr:nvCxnSpPr>
      <xdr:spPr>
        <a:xfrm flipV="1">
          <a:off x="2908300" y="13146103"/>
          <a:ext cx="889000" cy="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93690</xdr:rowOff>
    </xdr:from>
    <xdr:ext cx="534377" cy="259045"/>
    <xdr:sp macro="" textlink="">
      <xdr:nvSpPr>
        <xdr:cNvPr id="175" name="テキスト ボックス 174"/>
        <xdr:cNvSpPr txBox="1"/>
      </xdr:nvSpPr>
      <xdr:spPr>
        <a:xfrm>
          <a:off x="3530111" y="13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60885</xdr:rowOff>
    </xdr:from>
    <xdr:to>
      <xdr:col>15</xdr:col>
      <xdr:colOff>50800</xdr:colOff>
      <xdr:row>76</xdr:row>
      <xdr:rowOff>120990</xdr:rowOff>
    </xdr:to>
    <xdr:cxnSp macro="">
      <xdr:nvCxnSpPr>
        <xdr:cNvPr id="176" name="直線コネクタ 175"/>
        <xdr:cNvCxnSpPr/>
      </xdr:nvCxnSpPr>
      <xdr:spPr>
        <a:xfrm>
          <a:off x="2019300" y="13091085"/>
          <a:ext cx="889000" cy="6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102035</xdr:rowOff>
    </xdr:from>
    <xdr:ext cx="534377" cy="259045"/>
    <xdr:sp macro="" textlink="">
      <xdr:nvSpPr>
        <xdr:cNvPr id="178" name="テキスト ボックス 177"/>
        <xdr:cNvSpPr txBox="1"/>
      </xdr:nvSpPr>
      <xdr:spPr>
        <a:xfrm>
          <a:off x="2641111" y="1330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60885</xdr:rowOff>
    </xdr:from>
    <xdr:to>
      <xdr:col>10</xdr:col>
      <xdr:colOff>114300</xdr:colOff>
      <xdr:row>76</xdr:row>
      <xdr:rowOff>85767</xdr:rowOff>
    </xdr:to>
    <xdr:cxnSp macro="">
      <xdr:nvCxnSpPr>
        <xdr:cNvPr id="179" name="直線コネクタ 178"/>
        <xdr:cNvCxnSpPr/>
      </xdr:nvCxnSpPr>
      <xdr:spPr>
        <a:xfrm flipV="1">
          <a:off x="1130300" y="13091085"/>
          <a:ext cx="889000" cy="2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103777</xdr:rowOff>
    </xdr:from>
    <xdr:ext cx="534377" cy="259045"/>
    <xdr:sp macro="" textlink="">
      <xdr:nvSpPr>
        <xdr:cNvPr id="181" name="テキスト ボックス 180"/>
        <xdr:cNvSpPr txBox="1"/>
      </xdr:nvSpPr>
      <xdr:spPr>
        <a:xfrm>
          <a:off x="1752111" y="1330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110281</xdr:rowOff>
    </xdr:from>
    <xdr:ext cx="534377" cy="259045"/>
    <xdr:sp macro="" textlink="">
      <xdr:nvSpPr>
        <xdr:cNvPr id="183" name="テキスト ボックス 182"/>
        <xdr:cNvSpPr txBox="1"/>
      </xdr:nvSpPr>
      <xdr:spPr>
        <a:xfrm>
          <a:off x="863111" y="1331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36447</xdr:rowOff>
    </xdr:from>
    <xdr:to>
      <xdr:col>24</xdr:col>
      <xdr:colOff>114300</xdr:colOff>
      <xdr:row>75</xdr:row>
      <xdr:rowOff>138047</xdr:rowOff>
    </xdr:to>
    <xdr:sp macro="" textlink="">
      <xdr:nvSpPr>
        <xdr:cNvPr id="189" name="楕円 188"/>
        <xdr:cNvSpPr/>
      </xdr:nvSpPr>
      <xdr:spPr>
        <a:xfrm>
          <a:off x="4584700" y="1289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59324</xdr:rowOff>
    </xdr:from>
    <xdr:ext cx="534377" cy="259045"/>
    <xdr:sp macro="" textlink="">
      <xdr:nvSpPr>
        <xdr:cNvPr id="190" name="維持補修費該当値テキスト"/>
        <xdr:cNvSpPr txBox="1"/>
      </xdr:nvSpPr>
      <xdr:spPr>
        <a:xfrm>
          <a:off x="4686300" y="1274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65103</xdr:rowOff>
    </xdr:from>
    <xdr:to>
      <xdr:col>20</xdr:col>
      <xdr:colOff>38100</xdr:colOff>
      <xdr:row>76</xdr:row>
      <xdr:rowOff>166703</xdr:rowOff>
    </xdr:to>
    <xdr:sp macro="" textlink="">
      <xdr:nvSpPr>
        <xdr:cNvPr id="191" name="楕円 190"/>
        <xdr:cNvSpPr/>
      </xdr:nvSpPr>
      <xdr:spPr>
        <a:xfrm>
          <a:off x="3746500" y="1309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11780</xdr:rowOff>
    </xdr:from>
    <xdr:ext cx="534377" cy="259045"/>
    <xdr:sp macro="" textlink="">
      <xdr:nvSpPr>
        <xdr:cNvPr id="192" name="テキスト ボックス 191"/>
        <xdr:cNvSpPr txBox="1"/>
      </xdr:nvSpPr>
      <xdr:spPr>
        <a:xfrm>
          <a:off x="3530111" y="1287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70190</xdr:rowOff>
    </xdr:from>
    <xdr:to>
      <xdr:col>15</xdr:col>
      <xdr:colOff>101600</xdr:colOff>
      <xdr:row>77</xdr:row>
      <xdr:rowOff>340</xdr:rowOff>
    </xdr:to>
    <xdr:sp macro="" textlink="">
      <xdr:nvSpPr>
        <xdr:cNvPr id="193" name="楕円 192"/>
        <xdr:cNvSpPr/>
      </xdr:nvSpPr>
      <xdr:spPr>
        <a:xfrm>
          <a:off x="2857500" y="1310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16866</xdr:rowOff>
    </xdr:from>
    <xdr:ext cx="534377" cy="259045"/>
    <xdr:sp macro="" textlink="">
      <xdr:nvSpPr>
        <xdr:cNvPr id="194" name="テキスト ボックス 193"/>
        <xdr:cNvSpPr txBox="1"/>
      </xdr:nvSpPr>
      <xdr:spPr>
        <a:xfrm>
          <a:off x="2641111" y="1287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10085</xdr:rowOff>
    </xdr:from>
    <xdr:to>
      <xdr:col>10</xdr:col>
      <xdr:colOff>165100</xdr:colOff>
      <xdr:row>76</xdr:row>
      <xdr:rowOff>111685</xdr:rowOff>
    </xdr:to>
    <xdr:sp macro="" textlink="">
      <xdr:nvSpPr>
        <xdr:cNvPr id="195" name="楕円 194"/>
        <xdr:cNvSpPr/>
      </xdr:nvSpPr>
      <xdr:spPr>
        <a:xfrm>
          <a:off x="1968500" y="1304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128212</xdr:rowOff>
    </xdr:from>
    <xdr:ext cx="534377" cy="259045"/>
    <xdr:sp macro="" textlink="">
      <xdr:nvSpPr>
        <xdr:cNvPr id="196" name="テキスト ボックス 195"/>
        <xdr:cNvSpPr txBox="1"/>
      </xdr:nvSpPr>
      <xdr:spPr>
        <a:xfrm>
          <a:off x="1752111" y="1281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34967</xdr:rowOff>
    </xdr:from>
    <xdr:to>
      <xdr:col>6</xdr:col>
      <xdr:colOff>38100</xdr:colOff>
      <xdr:row>76</xdr:row>
      <xdr:rowOff>136567</xdr:rowOff>
    </xdr:to>
    <xdr:sp macro="" textlink="">
      <xdr:nvSpPr>
        <xdr:cNvPr id="197" name="楕円 196"/>
        <xdr:cNvSpPr/>
      </xdr:nvSpPr>
      <xdr:spPr>
        <a:xfrm>
          <a:off x="1079500" y="1306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153095</xdr:rowOff>
    </xdr:from>
    <xdr:ext cx="534377" cy="259045"/>
    <xdr:sp macro="" textlink="">
      <xdr:nvSpPr>
        <xdr:cNvPr id="198" name="テキスト ボックス 197"/>
        <xdr:cNvSpPr txBox="1"/>
      </xdr:nvSpPr>
      <xdr:spPr>
        <a:xfrm>
          <a:off x="863111" y="128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115897</xdr:rowOff>
    </xdr:from>
    <xdr:to>
      <xdr:col>24</xdr:col>
      <xdr:colOff>63500</xdr:colOff>
      <xdr:row>95</xdr:row>
      <xdr:rowOff>125337</xdr:rowOff>
    </xdr:to>
    <xdr:cxnSp macro="">
      <xdr:nvCxnSpPr>
        <xdr:cNvPr id="231" name="直線コネクタ 230"/>
        <xdr:cNvCxnSpPr/>
      </xdr:nvCxnSpPr>
      <xdr:spPr>
        <a:xfrm flipV="1">
          <a:off x="3797300" y="16403647"/>
          <a:ext cx="838200" cy="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112837</xdr:rowOff>
    </xdr:from>
    <xdr:ext cx="534377" cy="259045"/>
    <xdr:sp macro="" textlink="">
      <xdr:nvSpPr>
        <xdr:cNvPr id="232" name="扶助費平均値テキスト"/>
        <xdr:cNvSpPr txBox="1"/>
      </xdr:nvSpPr>
      <xdr:spPr>
        <a:xfrm>
          <a:off x="4686300" y="1640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125337</xdr:rowOff>
    </xdr:from>
    <xdr:to>
      <xdr:col>19</xdr:col>
      <xdr:colOff>177800</xdr:colOff>
      <xdr:row>95</xdr:row>
      <xdr:rowOff>147310</xdr:rowOff>
    </xdr:to>
    <xdr:cxnSp macro="">
      <xdr:nvCxnSpPr>
        <xdr:cNvPr id="234" name="直線コネクタ 233"/>
        <xdr:cNvCxnSpPr/>
      </xdr:nvCxnSpPr>
      <xdr:spPr>
        <a:xfrm flipV="1">
          <a:off x="2908300" y="16413087"/>
          <a:ext cx="889000" cy="2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147310</xdr:rowOff>
    </xdr:from>
    <xdr:to>
      <xdr:col>15</xdr:col>
      <xdr:colOff>50800</xdr:colOff>
      <xdr:row>96</xdr:row>
      <xdr:rowOff>16608</xdr:rowOff>
    </xdr:to>
    <xdr:cxnSp macro="">
      <xdr:nvCxnSpPr>
        <xdr:cNvPr id="237" name="直線コネクタ 236"/>
        <xdr:cNvCxnSpPr/>
      </xdr:nvCxnSpPr>
      <xdr:spPr>
        <a:xfrm flipV="1">
          <a:off x="2019300" y="16435060"/>
          <a:ext cx="889000" cy="4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97035</xdr:rowOff>
    </xdr:from>
    <xdr:ext cx="534377" cy="259045"/>
    <xdr:sp macro="" textlink="">
      <xdr:nvSpPr>
        <xdr:cNvPr id="239" name="テキスト ボックス 238"/>
        <xdr:cNvSpPr txBox="1"/>
      </xdr:nvSpPr>
      <xdr:spPr>
        <a:xfrm>
          <a:off x="2641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16608</xdr:rowOff>
    </xdr:from>
    <xdr:to>
      <xdr:col>10</xdr:col>
      <xdr:colOff>114300</xdr:colOff>
      <xdr:row>96</xdr:row>
      <xdr:rowOff>63043</xdr:rowOff>
    </xdr:to>
    <xdr:cxnSp macro="">
      <xdr:nvCxnSpPr>
        <xdr:cNvPr id="240" name="直線コネクタ 239"/>
        <xdr:cNvCxnSpPr/>
      </xdr:nvCxnSpPr>
      <xdr:spPr>
        <a:xfrm flipV="1">
          <a:off x="1130300" y="16475808"/>
          <a:ext cx="889000" cy="4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107666</xdr:rowOff>
    </xdr:from>
    <xdr:ext cx="534377" cy="259045"/>
    <xdr:sp macro="" textlink="">
      <xdr:nvSpPr>
        <xdr:cNvPr id="242" name="テキスト ボックス 241"/>
        <xdr:cNvSpPr txBox="1"/>
      </xdr:nvSpPr>
      <xdr:spPr>
        <a:xfrm>
          <a:off x="1752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166443</xdr:rowOff>
    </xdr:from>
    <xdr:ext cx="534377" cy="259045"/>
    <xdr:sp macro="" textlink="">
      <xdr:nvSpPr>
        <xdr:cNvPr id="244" name="テキスト ボックス 243"/>
        <xdr:cNvSpPr txBox="1"/>
      </xdr:nvSpPr>
      <xdr:spPr>
        <a:xfrm>
          <a:off x="863111" y="1662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65097</xdr:rowOff>
    </xdr:from>
    <xdr:to>
      <xdr:col>24</xdr:col>
      <xdr:colOff>114300</xdr:colOff>
      <xdr:row>95</xdr:row>
      <xdr:rowOff>166697</xdr:rowOff>
    </xdr:to>
    <xdr:sp macro="" textlink="">
      <xdr:nvSpPr>
        <xdr:cNvPr id="250" name="楕円 249"/>
        <xdr:cNvSpPr/>
      </xdr:nvSpPr>
      <xdr:spPr>
        <a:xfrm>
          <a:off x="4584700" y="1635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87974</xdr:rowOff>
    </xdr:from>
    <xdr:ext cx="534377" cy="259045"/>
    <xdr:sp macro="" textlink="">
      <xdr:nvSpPr>
        <xdr:cNvPr id="251" name="扶助費該当値テキスト"/>
        <xdr:cNvSpPr txBox="1"/>
      </xdr:nvSpPr>
      <xdr:spPr>
        <a:xfrm>
          <a:off x="4686300" y="1620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74537</xdr:rowOff>
    </xdr:from>
    <xdr:to>
      <xdr:col>20</xdr:col>
      <xdr:colOff>38100</xdr:colOff>
      <xdr:row>96</xdr:row>
      <xdr:rowOff>4687</xdr:rowOff>
    </xdr:to>
    <xdr:sp macro="" textlink="">
      <xdr:nvSpPr>
        <xdr:cNvPr id="252" name="楕円 251"/>
        <xdr:cNvSpPr/>
      </xdr:nvSpPr>
      <xdr:spPr>
        <a:xfrm>
          <a:off x="3746500" y="1636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21214</xdr:rowOff>
    </xdr:from>
    <xdr:ext cx="534377" cy="259045"/>
    <xdr:sp macro="" textlink="">
      <xdr:nvSpPr>
        <xdr:cNvPr id="253" name="テキスト ボックス 252"/>
        <xdr:cNvSpPr txBox="1"/>
      </xdr:nvSpPr>
      <xdr:spPr>
        <a:xfrm>
          <a:off x="3530111" y="1613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96510</xdr:rowOff>
    </xdr:from>
    <xdr:to>
      <xdr:col>15</xdr:col>
      <xdr:colOff>101600</xdr:colOff>
      <xdr:row>96</xdr:row>
      <xdr:rowOff>26660</xdr:rowOff>
    </xdr:to>
    <xdr:sp macro="" textlink="">
      <xdr:nvSpPr>
        <xdr:cNvPr id="254" name="楕円 253"/>
        <xdr:cNvSpPr/>
      </xdr:nvSpPr>
      <xdr:spPr>
        <a:xfrm>
          <a:off x="2857500" y="1638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43187</xdr:rowOff>
    </xdr:from>
    <xdr:ext cx="534377" cy="259045"/>
    <xdr:sp macro="" textlink="">
      <xdr:nvSpPr>
        <xdr:cNvPr id="255" name="テキスト ボックス 254"/>
        <xdr:cNvSpPr txBox="1"/>
      </xdr:nvSpPr>
      <xdr:spPr>
        <a:xfrm>
          <a:off x="2641111" y="1615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137258</xdr:rowOff>
    </xdr:from>
    <xdr:to>
      <xdr:col>10</xdr:col>
      <xdr:colOff>165100</xdr:colOff>
      <xdr:row>96</xdr:row>
      <xdr:rowOff>67408</xdr:rowOff>
    </xdr:to>
    <xdr:sp macro="" textlink="">
      <xdr:nvSpPr>
        <xdr:cNvPr id="256" name="楕円 255"/>
        <xdr:cNvSpPr/>
      </xdr:nvSpPr>
      <xdr:spPr>
        <a:xfrm>
          <a:off x="1968500" y="1642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83935</xdr:rowOff>
    </xdr:from>
    <xdr:ext cx="534377" cy="259045"/>
    <xdr:sp macro="" textlink="">
      <xdr:nvSpPr>
        <xdr:cNvPr id="257" name="テキスト ボックス 256"/>
        <xdr:cNvSpPr txBox="1"/>
      </xdr:nvSpPr>
      <xdr:spPr>
        <a:xfrm>
          <a:off x="1752111" y="1620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12243</xdr:rowOff>
    </xdr:from>
    <xdr:to>
      <xdr:col>6</xdr:col>
      <xdr:colOff>38100</xdr:colOff>
      <xdr:row>96</xdr:row>
      <xdr:rowOff>113843</xdr:rowOff>
    </xdr:to>
    <xdr:sp macro="" textlink="">
      <xdr:nvSpPr>
        <xdr:cNvPr id="258" name="楕円 257"/>
        <xdr:cNvSpPr/>
      </xdr:nvSpPr>
      <xdr:spPr>
        <a:xfrm>
          <a:off x="1079500" y="1647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130370</xdr:rowOff>
    </xdr:from>
    <xdr:ext cx="534377" cy="259045"/>
    <xdr:sp macro="" textlink="">
      <xdr:nvSpPr>
        <xdr:cNvPr id="259" name="テキスト ボックス 258"/>
        <xdr:cNvSpPr txBox="1"/>
      </xdr:nvSpPr>
      <xdr:spPr>
        <a:xfrm>
          <a:off x="863111" y="1624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73537</xdr:rowOff>
    </xdr:from>
    <xdr:to>
      <xdr:col>55</xdr:col>
      <xdr:colOff>0</xdr:colOff>
      <xdr:row>38</xdr:row>
      <xdr:rowOff>88366</xdr:rowOff>
    </xdr:to>
    <xdr:cxnSp macro="">
      <xdr:nvCxnSpPr>
        <xdr:cNvPr id="290" name="直線コネクタ 289"/>
        <xdr:cNvCxnSpPr/>
      </xdr:nvCxnSpPr>
      <xdr:spPr>
        <a:xfrm flipV="1">
          <a:off x="9639300" y="6588637"/>
          <a:ext cx="838200" cy="1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93786</xdr:rowOff>
    </xdr:from>
    <xdr:ext cx="599010" cy="259045"/>
    <xdr:sp macro="" textlink="">
      <xdr:nvSpPr>
        <xdr:cNvPr id="291" name="補助費等平均値テキスト"/>
        <xdr:cNvSpPr txBox="1"/>
      </xdr:nvSpPr>
      <xdr:spPr>
        <a:xfrm>
          <a:off x="10528300" y="6265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64945</xdr:rowOff>
    </xdr:from>
    <xdr:to>
      <xdr:col>50</xdr:col>
      <xdr:colOff>114300</xdr:colOff>
      <xdr:row>38</xdr:row>
      <xdr:rowOff>88366</xdr:rowOff>
    </xdr:to>
    <xdr:cxnSp macro="">
      <xdr:nvCxnSpPr>
        <xdr:cNvPr id="293" name="直線コネクタ 292"/>
        <xdr:cNvCxnSpPr/>
      </xdr:nvCxnSpPr>
      <xdr:spPr>
        <a:xfrm>
          <a:off x="8750300" y="6580045"/>
          <a:ext cx="889000" cy="2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41823</xdr:rowOff>
    </xdr:from>
    <xdr:ext cx="599010" cy="259045"/>
    <xdr:sp macro="" textlink="">
      <xdr:nvSpPr>
        <xdr:cNvPr id="295" name="テキスト ボックス 294"/>
        <xdr:cNvSpPr txBox="1"/>
      </xdr:nvSpPr>
      <xdr:spPr>
        <a:xfrm>
          <a:off x="9339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20673</xdr:rowOff>
    </xdr:from>
    <xdr:to>
      <xdr:col>45</xdr:col>
      <xdr:colOff>177800</xdr:colOff>
      <xdr:row>38</xdr:row>
      <xdr:rowOff>64945</xdr:rowOff>
    </xdr:to>
    <xdr:cxnSp macro="">
      <xdr:nvCxnSpPr>
        <xdr:cNvPr id="296" name="直線コネクタ 295"/>
        <xdr:cNvCxnSpPr/>
      </xdr:nvCxnSpPr>
      <xdr:spPr>
        <a:xfrm>
          <a:off x="7861300" y="6535773"/>
          <a:ext cx="889000" cy="4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51016</xdr:rowOff>
    </xdr:from>
    <xdr:ext cx="599010" cy="259045"/>
    <xdr:sp macro="" textlink="">
      <xdr:nvSpPr>
        <xdr:cNvPr id="298" name="テキスト ボックス 297"/>
        <xdr:cNvSpPr txBox="1"/>
      </xdr:nvSpPr>
      <xdr:spPr>
        <a:xfrm>
          <a:off x="8450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20673</xdr:rowOff>
    </xdr:from>
    <xdr:to>
      <xdr:col>41</xdr:col>
      <xdr:colOff>50800</xdr:colOff>
      <xdr:row>38</xdr:row>
      <xdr:rowOff>51105</xdr:rowOff>
    </xdr:to>
    <xdr:cxnSp macro="">
      <xdr:nvCxnSpPr>
        <xdr:cNvPr id="299" name="直線コネクタ 298"/>
        <xdr:cNvCxnSpPr/>
      </xdr:nvCxnSpPr>
      <xdr:spPr>
        <a:xfrm flipV="1">
          <a:off x="6972300" y="6535773"/>
          <a:ext cx="889000" cy="3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60818</xdr:rowOff>
    </xdr:from>
    <xdr:ext cx="599010" cy="259045"/>
    <xdr:sp macro="" textlink="">
      <xdr:nvSpPr>
        <xdr:cNvPr id="301" name="テキスト ボックス 300"/>
        <xdr:cNvSpPr txBox="1"/>
      </xdr:nvSpPr>
      <xdr:spPr>
        <a:xfrm>
          <a:off x="7561795" y="623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79958</xdr:rowOff>
    </xdr:from>
    <xdr:ext cx="599010" cy="259045"/>
    <xdr:sp macro="" textlink="">
      <xdr:nvSpPr>
        <xdr:cNvPr id="303" name="テキスト ボックス 302"/>
        <xdr:cNvSpPr txBox="1"/>
      </xdr:nvSpPr>
      <xdr:spPr>
        <a:xfrm>
          <a:off x="6672795" y="6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22737</xdr:rowOff>
    </xdr:from>
    <xdr:to>
      <xdr:col>55</xdr:col>
      <xdr:colOff>50800</xdr:colOff>
      <xdr:row>38</xdr:row>
      <xdr:rowOff>124337</xdr:rowOff>
    </xdr:to>
    <xdr:sp macro="" textlink="">
      <xdr:nvSpPr>
        <xdr:cNvPr id="309" name="楕円 308"/>
        <xdr:cNvSpPr/>
      </xdr:nvSpPr>
      <xdr:spPr>
        <a:xfrm>
          <a:off x="10426700" y="653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1164</xdr:rowOff>
    </xdr:from>
    <xdr:ext cx="599010" cy="259045"/>
    <xdr:sp macro="" textlink="">
      <xdr:nvSpPr>
        <xdr:cNvPr id="310" name="補助費等該当値テキスト"/>
        <xdr:cNvSpPr txBox="1"/>
      </xdr:nvSpPr>
      <xdr:spPr>
        <a:xfrm>
          <a:off x="10528300" y="651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37566</xdr:rowOff>
    </xdr:from>
    <xdr:to>
      <xdr:col>50</xdr:col>
      <xdr:colOff>165100</xdr:colOff>
      <xdr:row>38</xdr:row>
      <xdr:rowOff>139166</xdr:rowOff>
    </xdr:to>
    <xdr:sp macro="" textlink="">
      <xdr:nvSpPr>
        <xdr:cNvPr id="311" name="楕円 310"/>
        <xdr:cNvSpPr/>
      </xdr:nvSpPr>
      <xdr:spPr>
        <a:xfrm>
          <a:off x="9588500" y="655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130293</xdr:rowOff>
    </xdr:from>
    <xdr:ext cx="599010" cy="259045"/>
    <xdr:sp macro="" textlink="">
      <xdr:nvSpPr>
        <xdr:cNvPr id="312" name="テキスト ボックス 311"/>
        <xdr:cNvSpPr txBox="1"/>
      </xdr:nvSpPr>
      <xdr:spPr>
        <a:xfrm>
          <a:off x="9339795" y="664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14145</xdr:rowOff>
    </xdr:from>
    <xdr:to>
      <xdr:col>46</xdr:col>
      <xdr:colOff>38100</xdr:colOff>
      <xdr:row>38</xdr:row>
      <xdr:rowOff>115745</xdr:rowOff>
    </xdr:to>
    <xdr:sp macro="" textlink="">
      <xdr:nvSpPr>
        <xdr:cNvPr id="313" name="楕円 312"/>
        <xdr:cNvSpPr/>
      </xdr:nvSpPr>
      <xdr:spPr>
        <a:xfrm>
          <a:off x="8699500" y="652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106872</xdr:rowOff>
    </xdr:from>
    <xdr:ext cx="599010" cy="259045"/>
    <xdr:sp macro="" textlink="">
      <xdr:nvSpPr>
        <xdr:cNvPr id="314" name="テキスト ボックス 313"/>
        <xdr:cNvSpPr txBox="1"/>
      </xdr:nvSpPr>
      <xdr:spPr>
        <a:xfrm>
          <a:off x="8450795" y="66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141323</xdr:rowOff>
    </xdr:from>
    <xdr:to>
      <xdr:col>41</xdr:col>
      <xdr:colOff>101600</xdr:colOff>
      <xdr:row>38</xdr:row>
      <xdr:rowOff>71473</xdr:rowOff>
    </xdr:to>
    <xdr:sp macro="" textlink="">
      <xdr:nvSpPr>
        <xdr:cNvPr id="315" name="楕円 314"/>
        <xdr:cNvSpPr/>
      </xdr:nvSpPr>
      <xdr:spPr>
        <a:xfrm>
          <a:off x="7810500" y="648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62600</xdr:rowOff>
    </xdr:from>
    <xdr:ext cx="599010" cy="259045"/>
    <xdr:sp macro="" textlink="">
      <xdr:nvSpPr>
        <xdr:cNvPr id="316" name="テキスト ボックス 315"/>
        <xdr:cNvSpPr txBox="1"/>
      </xdr:nvSpPr>
      <xdr:spPr>
        <a:xfrm>
          <a:off x="7561795" y="6577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305</xdr:rowOff>
    </xdr:from>
    <xdr:to>
      <xdr:col>36</xdr:col>
      <xdr:colOff>165100</xdr:colOff>
      <xdr:row>38</xdr:row>
      <xdr:rowOff>101905</xdr:rowOff>
    </xdr:to>
    <xdr:sp macro="" textlink="">
      <xdr:nvSpPr>
        <xdr:cNvPr id="317" name="楕円 316"/>
        <xdr:cNvSpPr/>
      </xdr:nvSpPr>
      <xdr:spPr>
        <a:xfrm>
          <a:off x="6921500" y="65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93032</xdr:rowOff>
    </xdr:from>
    <xdr:ext cx="599010" cy="259045"/>
    <xdr:sp macro="" textlink="">
      <xdr:nvSpPr>
        <xdr:cNvPr id="318" name="テキスト ボックス 317"/>
        <xdr:cNvSpPr txBox="1"/>
      </xdr:nvSpPr>
      <xdr:spPr>
        <a:xfrm>
          <a:off x="6672795" y="660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171247</xdr:rowOff>
    </xdr:from>
    <xdr:to>
      <xdr:col>55</xdr:col>
      <xdr:colOff>0</xdr:colOff>
      <xdr:row>58</xdr:row>
      <xdr:rowOff>35305</xdr:rowOff>
    </xdr:to>
    <xdr:cxnSp macro="">
      <xdr:nvCxnSpPr>
        <xdr:cNvPr id="345" name="直線コネクタ 344"/>
        <xdr:cNvCxnSpPr/>
      </xdr:nvCxnSpPr>
      <xdr:spPr>
        <a:xfrm flipV="1">
          <a:off x="9639300" y="9943897"/>
          <a:ext cx="838200" cy="3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105653</xdr:rowOff>
    </xdr:from>
    <xdr:ext cx="599010" cy="259045"/>
    <xdr:sp macro="" textlink="">
      <xdr:nvSpPr>
        <xdr:cNvPr id="346" name="普通建設事業費平均値テキスト"/>
        <xdr:cNvSpPr txBox="1"/>
      </xdr:nvSpPr>
      <xdr:spPr>
        <a:xfrm>
          <a:off x="10528300" y="9878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35305</xdr:rowOff>
    </xdr:from>
    <xdr:to>
      <xdr:col>50</xdr:col>
      <xdr:colOff>114300</xdr:colOff>
      <xdr:row>58</xdr:row>
      <xdr:rowOff>62740</xdr:rowOff>
    </xdr:to>
    <xdr:cxnSp macro="">
      <xdr:nvCxnSpPr>
        <xdr:cNvPr id="348" name="直線コネクタ 347"/>
        <xdr:cNvCxnSpPr/>
      </xdr:nvCxnSpPr>
      <xdr:spPr>
        <a:xfrm flipV="1">
          <a:off x="8750300" y="9979405"/>
          <a:ext cx="889000" cy="2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62740</xdr:rowOff>
    </xdr:from>
    <xdr:to>
      <xdr:col>45</xdr:col>
      <xdr:colOff>177800</xdr:colOff>
      <xdr:row>58</xdr:row>
      <xdr:rowOff>71636</xdr:rowOff>
    </xdr:to>
    <xdr:cxnSp macro="">
      <xdr:nvCxnSpPr>
        <xdr:cNvPr id="351" name="直線コネクタ 350"/>
        <xdr:cNvCxnSpPr/>
      </xdr:nvCxnSpPr>
      <xdr:spPr>
        <a:xfrm flipV="1">
          <a:off x="7861300" y="10006840"/>
          <a:ext cx="889000" cy="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3" name="テキスト ボックス 352"/>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44620</xdr:rowOff>
    </xdr:from>
    <xdr:to>
      <xdr:col>41</xdr:col>
      <xdr:colOff>50800</xdr:colOff>
      <xdr:row>58</xdr:row>
      <xdr:rowOff>71636</xdr:rowOff>
    </xdr:to>
    <xdr:cxnSp macro="">
      <xdr:nvCxnSpPr>
        <xdr:cNvPr id="354" name="直線コネクタ 353"/>
        <xdr:cNvCxnSpPr/>
      </xdr:nvCxnSpPr>
      <xdr:spPr>
        <a:xfrm>
          <a:off x="6972300" y="9988720"/>
          <a:ext cx="889000" cy="2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56" name="テキスト ボックス 355"/>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58" name="テキスト ボックス 357"/>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120447</xdr:rowOff>
    </xdr:from>
    <xdr:to>
      <xdr:col>55</xdr:col>
      <xdr:colOff>50800</xdr:colOff>
      <xdr:row>58</xdr:row>
      <xdr:rowOff>50597</xdr:rowOff>
    </xdr:to>
    <xdr:sp macro="" textlink="">
      <xdr:nvSpPr>
        <xdr:cNvPr id="364" name="楕円 363"/>
        <xdr:cNvSpPr/>
      </xdr:nvSpPr>
      <xdr:spPr>
        <a:xfrm>
          <a:off x="10426700" y="98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79824</xdr:rowOff>
    </xdr:from>
    <xdr:ext cx="599010" cy="259045"/>
    <xdr:sp macro="" textlink="">
      <xdr:nvSpPr>
        <xdr:cNvPr id="365" name="普通建設事業費該当値テキスト"/>
        <xdr:cNvSpPr txBox="1"/>
      </xdr:nvSpPr>
      <xdr:spPr>
        <a:xfrm>
          <a:off x="10528300" y="9681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155955</xdr:rowOff>
    </xdr:from>
    <xdr:to>
      <xdr:col>50</xdr:col>
      <xdr:colOff>165100</xdr:colOff>
      <xdr:row>58</xdr:row>
      <xdr:rowOff>86105</xdr:rowOff>
    </xdr:to>
    <xdr:sp macro="" textlink="">
      <xdr:nvSpPr>
        <xdr:cNvPr id="366" name="楕円 365"/>
        <xdr:cNvSpPr/>
      </xdr:nvSpPr>
      <xdr:spPr>
        <a:xfrm>
          <a:off x="9588500" y="99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77232</xdr:rowOff>
    </xdr:from>
    <xdr:ext cx="599010" cy="259045"/>
    <xdr:sp macro="" textlink="">
      <xdr:nvSpPr>
        <xdr:cNvPr id="367" name="テキスト ボックス 366"/>
        <xdr:cNvSpPr txBox="1"/>
      </xdr:nvSpPr>
      <xdr:spPr>
        <a:xfrm>
          <a:off x="9339795" y="10021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11940</xdr:rowOff>
    </xdr:from>
    <xdr:to>
      <xdr:col>46</xdr:col>
      <xdr:colOff>38100</xdr:colOff>
      <xdr:row>58</xdr:row>
      <xdr:rowOff>113540</xdr:rowOff>
    </xdr:to>
    <xdr:sp macro="" textlink="">
      <xdr:nvSpPr>
        <xdr:cNvPr id="368" name="楕円 367"/>
        <xdr:cNvSpPr/>
      </xdr:nvSpPr>
      <xdr:spPr>
        <a:xfrm>
          <a:off x="8699500" y="995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104667</xdr:rowOff>
    </xdr:from>
    <xdr:ext cx="599010" cy="259045"/>
    <xdr:sp macro="" textlink="">
      <xdr:nvSpPr>
        <xdr:cNvPr id="369" name="テキスト ボックス 368"/>
        <xdr:cNvSpPr txBox="1"/>
      </xdr:nvSpPr>
      <xdr:spPr>
        <a:xfrm>
          <a:off x="8450795" y="10048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20836</xdr:rowOff>
    </xdr:from>
    <xdr:to>
      <xdr:col>41</xdr:col>
      <xdr:colOff>101600</xdr:colOff>
      <xdr:row>58</xdr:row>
      <xdr:rowOff>122436</xdr:rowOff>
    </xdr:to>
    <xdr:sp macro="" textlink="">
      <xdr:nvSpPr>
        <xdr:cNvPr id="370" name="楕円 369"/>
        <xdr:cNvSpPr/>
      </xdr:nvSpPr>
      <xdr:spPr>
        <a:xfrm>
          <a:off x="7810500" y="9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113563</xdr:rowOff>
    </xdr:from>
    <xdr:ext cx="599010" cy="259045"/>
    <xdr:sp macro="" textlink="">
      <xdr:nvSpPr>
        <xdr:cNvPr id="371" name="テキスト ボックス 370"/>
        <xdr:cNvSpPr txBox="1"/>
      </xdr:nvSpPr>
      <xdr:spPr>
        <a:xfrm>
          <a:off x="7561795" y="1005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165270</xdr:rowOff>
    </xdr:from>
    <xdr:to>
      <xdr:col>36</xdr:col>
      <xdr:colOff>165100</xdr:colOff>
      <xdr:row>58</xdr:row>
      <xdr:rowOff>95420</xdr:rowOff>
    </xdr:to>
    <xdr:sp macro="" textlink="">
      <xdr:nvSpPr>
        <xdr:cNvPr id="372" name="楕円 371"/>
        <xdr:cNvSpPr/>
      </xdr:nvSpPr>
      <xdr:spPr>
        <a:xfrm>
          <a:off x="6921500" y="99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86547</xdr:rowOff>
    </xdr:from>
    <xdr:ext cx="599010" cy="259045"/>
    <xdr:sp macro="" textlink="">
      <xdr:nvSpPr>
        <xdr:cNvPr id="373" name="テキスト ボックス 372"/>
        <xdr:cNvSpPr txBox="1"/>
      </xdr:nvSpPr>
      <xdr:spPr>
        <a:xfrm>
          <a:off x="6672795" y="10030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76901</xdr:rowOff>
    </xdr:from>
    <xdr:to>
      <xdr:col>55</xdr:col>
      <xdr:colOff>0</xdr:colOff>
      <xdr:row>79</xdr:row>
      <xdr:rowOff>84537</xdr:rowOff>
    </xdr:to>
    <xdr:cxnSp macro="">
      <xdr:nvCxnSpPr>
        <xdr:cNvPr id="404" name="直線コネクタ 403"/>
        <xdr:cNvCxnSpPr/>
      </xdr:nvCxnSpPr>
      <xdr:spPr>
        <a:xfrm flipV="1">
          <a:off x="9639300" y="13450001"/>
          <a:ext cx="838200" cy="17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69739</xdr:rowOff>
    </xdr:from>
    <xdr:ext cx="534377" cy="259045"/>
    <xdr:sp macro="" textlink="">
      <xdr:nvSpPr>
        <xdr:cNvPr id="405" name="普通建設事業費 （ うち新規整備　）平均値テキスト"/>
        <xdr:cNvSpPr txBox="1"/>
      </xdr:nvSpPr>
      <xdr:spPr>
        <a:xfrm>
          <a:off x="10528300" y="1344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34230</xdr:rowOff>
    </xdr:from>
    <xdr:to>
      <xdr:col>50</xdr:col>
      <xdr:colOff>114300</xdr:colOff>
      <xdr:row>79</xdr:row>
      <xdr:rowOff>84537</xdr:rowOff>
    </xdr:to>
    <xdr:cxnSp macro="">
      <xdr:nvCxnSpPr>
        <xdr:cNvPr id="407" name="直線コネクタ 406"/>
        <xdr:cNvCxnSpPr/>
      </xdr:nvCxnSpPr>
      <xdr:spPr>
        <a:xfrm>
          <a:off x="8750300" y="13578780"/>
          <a:ext cx="889000" cy="5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14982</xdr:rowOff>
    </xdr:from>
    <xdr:to>
      <xdr:col>45</xdr:col>
      <xdr:colOff>177800</xdr:colOff>
      <xdr:row>79</xdr:row>
      <xdr:rowOff>34230</xdr:rowOff>
    </xdr:to>
    <xdr:cxnSp macro="">
      <xdr:nvCxnSpPr>
        <xdr:cNvPr id="410" name="直線コネクタ 409"/>
        <xdr:cNvCxnSpPr/>
      </xdr:nvCxnSpPr>
      <xdr:spPr>
        <a:xfrm>
          <a:off x="7861300" y="13559532"/>
          <a:ext cx="889000" cy="1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79794</xdr:rowOff>
    </xdr:from>
    <xdr:ext cx="599010" cy="259045"/>
    <xdr:sp macro="" textlink="">
      <xdr:nvSpPr>
        <xdr:cNvPr id="414" name="テキスト ボックス 413"/>
        <xdr:cNvSpPr txBox="1"/>
      </xdr:nvSpPr>
      <xdr:spPr>
        <a:xfrm>
          <a:off x="7561795" y="1310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26101</xdr:rowOff>
    </xdr:from>
    <xdr:to>
      <xdr:col>55</xdr:col>
      <xdr:colOff>50800</xdr:colOff>
      <xdr:row>78</xdr:row>
      <xdr:rowOff>127701</xdr:rowOff>
    </xdr:to>
    <xdr:sp macro="" textlink="">
      <xdr:nvSpPr>
        <xdr:cNvPr id="420" name="楕円 419"/>
        <xdr:cNvSpPr/>
      </xdr:nvSpPr>
      <xdr:spPr>
        <a:xfrm>
          <a:off x="10426700" y="1339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48978</xdr:rowOff>
    </xdr:from>
    <xdr:ext cx="599010" cy="259045"/>
    <xdr:sp macro="" textlink="">
      <xdr:nvSpPr>
        <xdr:cNvPr id="421" name="普通建設事業費 （ うち新規整備　）該当値テキスト"/>
        <xdr:cNvSpPr txBox="1"/>
      </xdr:nvSpPr>
      <xdr:spPr>
        <a:xfrm>
          <a:off x="10528300" y="1325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33737</xdr:rowOff>
    </xdr:from>
    <xdr:to>
      <xdr:col>50</xdr:col>
      <xdr:colOff>165100</xdr:colOff>
      <xdr:row>79</xdr:row>
      <xdr:rowOff>135337</xdr:rowOff>
    </xdr:to>
    <xdr:sp macro="" textlink="">
      <xdr:nvSpPr>
        <xdr:cNvPr id="422" name="楕円 421"/>
        <xdr:cNvSpPr/>
      </xdr:nvSpPr>
      <xdr:spPr>
        <a:xfrm>
          <a:off x="9588500" y="1357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126464</xdr:rowOff>
    </xdr:from>
    <xdr:ext cx="469744" cy="259045"/>
    <xdr:sp macro="" textlink="">
      <xdr:nvSpPr>
        <xdr:cNvPr id="423" name="テキスト ボックス 422"/>
        <xdr:cNvSpPr txBox="1"/>
      </xdr:nvSpPr>
      <xdr:spPr>
        <a:xfrm>
          <a:off x="9404428" y="1367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154880</xdr:rowOff>
    </xdr:from>
    <xdr:to>
      <xdr:col>46</xdr:col>
      <xdr:colOff>38100</xdr:colOff>
      <xdr:row>79</xdr:row>
      <xdr:rowOff>85030</xdr:rowOff>
    </xdr:to>
    <xdr:sp macro="" textlink="">
      <xdr:nvSpPr>
        <xdr:cNvPr id="424" name="楕円 423"/>
        <xdr:cNvSpPr/>
      </xdr:nvSpPr>
      <xdr:spPr>
        <a:xfrm>
          <a:off x="8699500" y="1352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76157</xdr:rowOff>
    </xdr:from>
    <xdr:ext cx="534377" cy="259045"/>
    <xdr:sp macro="" textlink="">
      <xdr:nvSpPr>
        <xdr:cNvPr id="425" name="テキスト ボックス 424"/>
        <xdr:cNvSpPr txBox="1"/>
      </xdr:nvSpPr>
      <xdr:spPr>
        <a:xfrm>
          <a:off x="8483111" y="1362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135632</xdr:rowOff>
    </xdr:from>
    <xdr:to>
      <xdr:col>41</xdr:col>
      <xdr:colOff>101600</xdr:colOff>
      <xdr:row>79</xdr:row>
      <xdr:rowOff>65782</xdr:rowOff>
    </xdr:to>
    <xdr:sp macro="" textlink="">
      <xdr:nvSpPr>
        <xdr:cNvPr id="426" name="楕円 425"/>
        <xdr:cNvSpPr/>
      </xdr:nvSpPr>
      <xdr:spPr>
        <a:xfrm>
          <a:off x="7810500" y="1350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56909</xdr:rowOff>
    </xdr:from>
    <xdr:ext cx="534377" cy="259045"/>
    <xdr:sp macro="" textlink="">
      <xdr:nvSpPr>
        <xdr:cNvPr id="427" name="テキスト ボックス 426"/>
        <xdr:cNvSpPr txBox="1"/>
      </xdr:nvSpPr>
      <xdr:spPr>
        <a:xfrm>
          <a:off x="7594111" y="1360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122369</xdr:rowOff>
    </xdr:from>
    <xdr:to>
      <xdr:col>55</xdr:col>
      <xdr:colOff>0</xdr:colOff>
      <xdr:row>97</xdr:row>
      <xdr:rowOff>136142</xdr:rowOff>
    </xdr:to>
    <xdr:cxnSp macro="">
      <xdr:nvCxnSpPr>
        <xdr:cNvPr id="452" name="直線コネクタ 451"/>
        <xdr:cNvCxnSpPr/>
      </xdr:nvCxnSpPr>
      <xdr:spPr>
        <a:xfrm flipV="1">
          <a:off x="9639300" y="16753019"/>
          <a:ext cx="838200" cy="1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136142</xdr:rowOff>
    </xdr:from>
    <xdr:to>
      <xdr:col>50</xdr:col>
      <xdr:colOff>114300</xdr:colOff>
      <xdr:row>97</xdr:row>
      <xdr:rowOff>143241</xdr:rowOff>
    </xdr:to>
    <xdr:cxnSp macro="">
      <xdr:nvCxnSpPr>
        <xdr:cNvPr id="455" name="直線コネクタ 454"/>
        <xdr:cNvCxnSpPr/>
      </xdr:nvCxnSpPr>
      <xdr:spPr>
        <a:xfrm flipV="1">
          <a:off x="8750300" y="16766792"/>
          <a:ext cx="889000" cy="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143241</xdr:rowOff>
    </xdr:from>
    <xdr:to>
      <xdr:col>45</xdr:col>
      <xdr:colOff>177800</xdr:colOff>
      <xdr:row>97</xdr:row>
      <xdr:rowOff>154017</xdr:rowOff>
    </xdr:to>
    <xdr:cxnSp macro="">
      <xdr:nvCxnSpPr>
        <xdr:cNvPr id="458" name="直線コネクタ 457"/>
        <xdr:cNvCxnSpPr/>
      </xdr:nvCxnSpPr>
      <xdr:spPr>
        <a:xfrm flipV="1">
          <a:off x="7861300" y="16773891"/>
          <a:ext cx="889000" cy="1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2" name="テキスト ボックス 461"/>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71569</xdr:rowOff>
    </xdr:from>
    <xdr:to>
      <xdr:col>55</xdr:col>
      <xdr:colOff>50800</xdr:colOff>
      <xdr:row>98</xdr:row>
      <xdr:rowOff>1719</xdr:rowOff>
    </xdr:to>
    <xdr:sp macro="" textlink="">
      <xdr:nvSpPr>
        <xdr:cNvPr id="468" name="楕円 467"/>
        <xdr:cNvSpPr/>
      </xdr:nvSpPr>
      <xdr:spPr>
        <a:xfrm>
          <a:off x="10426700" y="1670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34927</xdr:rowOff>
    </xdr:from>
    <xdr:ext cx="599010" cy="259045"/>
    <xdr:sp macro="" textlink="">
      <xdr:nvSpPr>
        <xdr:cNvPr id="469" name="普通建設事業費 （ うち更新整備　）該当値テキスト"/>
        <xdr:cNvSpPr txBox="1"/>
      </xdr:nvSpPr>
      <xdr:spPr>
        <a:xfrm>
          <a:off x="10528300" y="1666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85342</xdr:rowOff>
    </xdr:from>
    <xdr:to>
      <xdr:col>50</xdr:col>
      <xdr:colOff>165100</xdr:colOff>
      <xdr:row>98</xdr:row>
      <xdr:rowOff>15492</xdr:rowOff>
    </xdr:to>
    <xdr:sp macro="" textlink="">
      <xdr:nvSpPr>
        <xdr:cNvPr id="470" name="楕円 469"/>
        <xdr:cNvSpPr/>
      </xdr:nvSpPr>
      <xdr:spPr>
        <a:xfrm>
          <a:off x="9588500" y="1671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6619</xdr:rowOff>
    </xdr:from>
    <xdr:ext cx="599010" cy="259045"/>
    <xdr:sp macro="" textlink="">
      <xdr:nvSpPr>
        <xdr:cNvPr id="471" name="テキスト ボックス 470"/>
        <xdr:cNvSpPr txBox="1"/>
      </xdr:nvSpPr>
      <xdr:spPr>
        <a:xfrm>
          <a:off x="9339795" y="1680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92441</xdr:rowOff>
    </xdr:from>
    <xdr:to>
      <xdr:col>46</xdr:col>
      <xdr:colOff>38100</xdr:colOff>
      <xdr:row>98</xdr:row>
      <xdr:rowOff>22591</xdr:rowOff>
    </xdr:to>
    <xdr:sp macro="" textlink="">
      <xdr:nvSpPr>
        <xdr:cNvPr id="472" name="楕円 471"/>
        <xdr:cNvSpPr/>
      </xdr:nvSpPr>
      <xdr:spPr>
        <a:xfrm>
          <a:off x="8699500" y="1672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13718</xdr:rowOff>
    </xdr:from>
    <xdr:ext cx="534377" cy="259045"/>
    <xdr:sp macro="" textlink="">
      <xdr:nvSpPr>
        <xdr:cNvPr id="473" name="テキスト ボックス 472"/>
        <xdr:cNvSpPr txBox="1"/>
      </xdr:nvSpPr>
      <xdr:spPr>
        <a:xfrm>
          <a:off x="8483111" y="1681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103217</xdr:rowOff>
    </xdr:from>
    <xdr:to>
      <xdr:col>41</xdr:col>
      <xdr:colOff>101600</xdr:colOff>
      <xdr:row>98</xdr:row>
      <xdr:rowOff>33367</xdr:rowOff>
    </xdr:to>
    <xdr:sp macro="" textlink="">
      <xdr:nvSpPr>
        <xdr:cNvPr id="474" name="楕円 473"/>
        <xdr:cNvSpPr/>
      </xdr:nvSpPr>
      <xdr:spPr>
        <a:xfrm>
          <a:off x="7810500" y="1673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24494</xdr:rowOff>
    </xdr:from>
    <xdr:ext cx="534377" cy="259045"/>
    <xdr:sp macro="" textlink="">
      <xdr:nvSpPr>
        <xdr:cNvPr id="475" name="テキスト ボックス 474"/>
        <xdr:cNvSpPr txBox="1"/>
      </xdr:nvSpPr>
      <xdr:spPr>
        <a:xfrm>
          <a:off x="7594111" y="168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66868</xdr:rowOff>
    </xdr:from>
    <xdr:to>
      <xdr:col>85</xdr:col>
      <xdr:colOff>127000</xdr:colOff>
      <xdr:row>38</xdr:row>
      <xdr:rowOff>166370</xdr:rowOff>
    </xdr:to>
    <xdr:cxnSp macro="">
      <xdr:nvCxnSpPr>
        <xdr:cNvPr id="504" name="直線コネクタ 503"/>
        <xdr:cNvCxnSpPr/>
      </xdr:nvCxnSpPr>
      <xdr:spPr>
        <a:xfrm flipV="1">
          <a:off x="15481300" y="6581968"/>
          <a:ext cx="838200" cy="9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78959</xdr:rowOff>
    </xdr:from>
    <xdr:ext cx="534377" cy="259045"/>
    <xdr:sp macro="" textlink="">
      <xdr:nvSpPr>
        <xdr:cNvPr id="505" name="災害復旧事業費平均値テキスト"/>
        <xdr:cNvSpPr txBox="1"/>
      </xdr:nvSpPr>
      <xdr:spPr>
        <a:xfrm>
          <a:off x="16370300" y="6594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166370</xdr:rowOff>
    </xdr:from>
    <xdr:to>
      <xdr:col>81</xdr:col>
      <xdr:colOff>50800</xdr:colOff>
      <xdr:row>39</xdr:row>
      <xdr:rowOff>43360</xdr:rowOff>
    </xdr:to>
    <xdr:cxnSp macro="">
      <xdr:nvCxnSpPr>
        <xdr:cNvPr id="507" name="直線コネクタ 506"/>
        <xdr:cNvCxnSpPr/>
      </xdr:nvCxnSpPr>
      <xdr:spPr>
        <a:xfrm flipV="1">
          <a:off x="14592300" y="6681470"/>
          <a:ext cx="889000" cy="4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144436</xdr:rowOff>
    </xdr:from>
    <xdr:to>
      <xdr:col>76</xdr:col>
      <xdr:colOff>114300</xdr:colOff>
      <xdr:row>39</xdr:row>
      <xdr:rowOff>43360</xdr:rowOff>
    </xdr:to>
    <xdr:cxnSp macro="">
      <xdr:nvCxnSpPr>
        <xdr:cNvPr id="510" name="直線コネクタ 509"/>
        <xdr:cNvCxnSpPr/>
      </xdr:nvCxnSpPr>
      <xdr:spPr>
        <a:xfrm>
          <a:off x="13703300" y="6659536"/>
          <a:ext cx="889000" cy="7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57850</xdr:rowOff>
    </xdr:from>
    <xdr:to>
      <xdr:col>71</xdr:col>
      <xdr:colOff>177800</xdr:colOff>
      <xdr:row>38</xdr:row>
      <xdr:rowOff>144436</xdr:rowOff>
    </xdr:to>
    <xdr:cxnSp macro="">
      <xdr:nvCxnSpPr>
        <xdr:cNvPr id="513" name="直線コネクタ 512"/>
        <xdr:cNvCxnSpPr/>
      </xdr:nvCxnSpPr>
      <xdr:spPr>
        <a:xfrm>
          <a:off x="12814300" y="6401500"/>
          <a:ext cx="889000" cy="25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17301</xdr:rowOff>
    </xdr:from>
    <xdr:ext cx="534377" cy="259045"/>
    <xdr:sp macro="" textlink="">
      <xdr:nvSpPr>
        <xdr:cNvPr id="515" name="テキスト ボックス 514"/>
        <xdr:cNvSpPr txBox="1"/>
      </xdr:nvSpPr>
      <xdr:spPr>
        <a:xfrm>
          <a:off x="13436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167446</xdr:rowOff>
    </xdr:from>
    <xdr:ext cx="534377" cy="259045"/>
    <xdr:sp macro="" textlink="">
      <xdr:nvSpPr>
        <xdr:cNvPr id="517" name="テキスト ボックス 516"/>
        <xdr:cNvSpPr txBox="1"/>
      </xdr:nvSpPr>
      <xdr:spPr>
        <a:xfrm>
          <a:off x="12547111" y="668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16068</xdr:rowOff>
    </xdr:from>
    <xdr:to>
      <xdr:col>85</xdr:col>
      <xdr:colOff>177800</xdr:colOff>
      <xdr:row>38</xdr:row>
      <xdr:rowOff>117668</xdr:rowOff>
    </xdr:to>
    <xdr:sp macro="" textlink="">
      <xdr:nvSpPr>
        <xdr:cNvPr id="523" name="楕円 522"/>
        <xdr:cNvSpPr/>
      </xdr:nvSpPr>
      <xdr:spPr>
        <a:xfrm>
          <a:off x="16268700" y="653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38945</xdr:rowOff>
    </xdr:from>
    <xdr:ext cx="534377" cy="259045"/>
    <xdr:sp macro="" textlink="">
      <xdr:nvSpPr>
        <xdr:cNvPr id="524" name="災害復旧事業費該当値テキスト"/>
        <xdr:cNvSpPr txBox="1"/>
      </xdr:nvSpPr>
      <xdr:spPr>
        <a:xfrm>
          <a:off x="16370300" y="638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115570</xdr:rowOff>
    </xdr:from>
    <xdr:to>
      <xdr:col>81</xdr:col>
      <xdr:colOff>101600</xdr:colOff>
      <xdr:row>39</xdr:row>
      <xdr:rowOff>45720</xdr:rowOff>
    </xdr:to>
    <xdr:sp macro="" textlink="">
      <xdr:nvSpPr>
        <xdr:cNvPr id="525" name="楕円 524"/>
        <xdr:cNvSpPr/>
      </xdr:nvSpPr>
      <xdr:spPr>
        <a:xfrm>
          <a:off x="15430500" y="663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36847</xdr:rowOff>
    </xdr:from>
    <xdr:ext cx="534377" cy="259045"/>
    <xdr:sp macro="" textlink="">
      <xdr:nvSpPr>
        <xdr:cNvPr id="526" name="テキスト ボックス 525"/>
        <xdr:cNvSpPr txBox="1"/>
      </xdr:nvSpPr>
      <xdr:spPr>
        <a:xfrm>
          <a:off x="15214111" y="67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164010</xdr:rowOff>
    </xdr:from>
    <xdr:to>
      <xdr:col>76</xdr:col>
      <xdr:colOff>165100</xdr:colOff>
      <xdr:row>39</xdr:row>
      <xdr:rowOff>94160</xdr:rowOff>
    </xdr:to>
    <xdr:sp macro="" textlink="">
      <xdr:nvSpPr>
        <xdr:cNvPr id="527" name="楕円 526"/>
        <xdr:cNvSpPr/>
      </xdr:nvSpPr>
      <xdr:spPr>
        <a:xfrm>
          <a:off x="14541500" y="667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85287</xdr:rowOff>
    </xdr:from>
    <xdr:ext cx="378565" cy="259045"/>
    <xdr:sp macro="" textlink="">
      <xdr:nvSpPr>
        <xdr:cNvPr id="528" name="テキスト ボックス 527"/>
        <xdr:cNvSpPr txBox="1"/>
      </xdr:nvSpPr>
      <xdr:spPr>
        <a:xfrm>
          <a:off x="14403017" y="6771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93636</xdr:rowOff>
    </xdr:from>
    <xdr:to>
      <xdr:col>72</xdr:col>
      <xdr:colOff>38100</xdr:colOff>
      <xdr:row>39</xdr:row>
      <xdr:rowOff>23786</xdr:rowOff>
    </xdr:to>
    <xdr:sp macro="" textlink="">
      <xdr:nvSpPr>
        <xdr:cNvPr id="529" name="楕円 528"/>
        <xdr:cNvSpPr/>
      </xdr:nvSpPr>
      <xdr:spPr>
        <a:xfrm>
          <a:off x="13652500" y="660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40313</xdr:rowOff>
    </xdr:from>
    <xdr:ext cx="534377" cy="259045"/>
    <xdr:sp macro="" textlink="">
      <xdr:nvSpPr>
        <xdr:cNvPr id="530" name="テキスト ボックス 529"/>
        <xdr:cNvSpPr txBox="1"/>
      </xdr:nvSpPr>
      <xdr:spPr>
        <a:xfrm>
          <a:off x="13436111" y="638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7050</xdr:rowOff>
    </xdr:from>
    <xdr:to>
      <xdr:col>67</xdr:col>
      <xdr:colOff>101600</xdr:colOff>
      <xdr:row>37</xdr:row>
      <xdr:rowOff>108650</xdr:rowOff>
    </xdr:to>
    <xdr:sp macro="" textlink="">
      <xdr:nvSpPr>
        <xdr:cNvPr id="531" name="楕円 530"/>
        <xdr:cNvSpPr/>
      </xdr:nvSpPr>
      <xdr:spPr>
        <a:xfrm>
          <a:off x="12763500" y="635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125177</xdr:rowOff>
    </xdr:from>
    <xdr:ext cx="534377" cy="259045"/>
    <xdr:sp macro="" textlink="">
      <xdr:nvSpPr>
        <xdr:cNvPr id="532" name="テキスト ボックス 531"/>
        <xdr:cNvSpPr txBox="1"/>
      </xdr:nvSpPr>
      <xdr:spPr>
        <a:xfrm>
          <a:off x="12547111" y="612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73113</xdr:rowOff>
    </xdr:from>
    <xdr:to>
      <xdr:col>85</xdr:col>
      <xdr:colOff>127000</xdr:colOff>
      <xdr:row>77</xdr:row>
      <xdr:rowOff>152879</xdr:rowOff>
    </xdr:to>
    <xdr:cxnSp macro="">
      <xdr:nvCxnSpPr>
        <xdr:cNvPr id="616" name="直線コネクタ 615"/>
        <xdr:cNvCxnSpPr/>
      </xdr:nvCxnSpPr>
      <xdr:spPr>
        <a:xfrm flipV="1">
          <a:off x="15481300" y="13274763"/>
          <a:ext cx="838200" cy="7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32166</xdr:rowOff>
    </xdr:from>
    <xdr:ext cx="599010" cy="259045"/>
    <xdr:sp macro="" textlink="">
      <xdr:nvSpPr>
        <xdr:cNvPr id="617" name="公債費平均値テキスト"/>
        <xdr:cNvSpPr txBox="1"/>
      </xdr:nvSpPr>
      <xdr:spPr>
        <a:xfrm>
          <a:off x="16370300" y="13233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152879</xdr:rowOff>
    </xdr:from>
    <xdr:to>
      <xdr:col>81</xdr:col>
      <xdr:colOff>50800</xdr:colOff>
      <xdr:row>78</xdr:row>
      <xdr:rowOff>9652</xdr:rowOff>
    </xdr:to>
    <xdr:cxnSp macro="">
      <xdr:nvCxnSpPr>
        <xdr:cNvPr id="619" name="直線コネクタ 618"/>
        <xdr:cNvCxnSpPr/>
      </xdr:nvCxnSpPr>
      <xdr:spPr>
        <a:xfrm flipV="1">
          <a:off x="14592300" y="13354529"/>
          <a:ext cx="889000" cy="2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9652</xdr:rowOff>
    </xdr:from>
    <xdr:to>
      <xdr:col>76</xdr:col>
      <xdr:colOff>114300</xdr:colOff>
      <xdr:row>78</xdr:row>
      <xdr:rowOff>31102</xdr:rowOff>
    </xdr:to>
    <xdr:cxnSp macro="">
      <xdr:nvCxnSpPr>
        <xdr:cNvPr id="622" name="直線コネクタ 621"/>
        <xdr:cNvCxnSpPr/>
      </xdr:nvCxnSpPr>
      <xdr:spPr>
        <a:xfrm flipV="1">
          <a:off x="13703300" y="13382752"/>
          <a:ext cx="889000" cy="2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31102</xdr:rowOff>
    </xdr:from>
    <xdr:to>
      <xdr:col>71</xdr:col>
      <xdr:colOff>177800</xdr:colOff>
      <xdr:row>78</xdr:row>
      <xdr:rowOff>32941</xdr:rowOff>
    </xdr:to>
    <xdr:cxnSp macro="">
      <xdr:nvCxnSpPr>
        <xdr:cNvPr id="625" name="直線コネクタ 624"/>
        <xdr:cNvCxnSpPr/>
      </xdr:nvCxnSpPr>
      <xdr:spPr>
        <a:xfrm flipV="1">
          <a:off x="12814300" y="13404202"/>
          <a:ext cx="889000" cy="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7" name="テキスト ボックス 626"/>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159518</xdr:rowOff>
    </xdr:from>
    <xdr:ext cx="599010" cy="259045"/>
    <xdr:sp macro="" textlink="">
      <xdr:nvSpPr>
        <xdr:cNvPr id="629" name="テキスト ボックス 628"/>
        <xdr:cNvSpPr txBox="1"/>
      </xdr:nvSpPr>
      <xdr:spPr>
        <a:xfrm>
          <a:off x="12514795"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22313</xdr:rowOff>
    </xdr:from>
    <xdr:to>
      <xdr:col>85</xdr:col>
      <xdr:colOff>177800</xdr:colOff>
      <xdr:row>77</xdr:row>
      <xdr:rowOff>123913</xdr:rowOff>
    </xdr:to>
    <xdr:sp macro="" textlink="">
      <xdr:nvSpPr>
        <xdr:cNvPr id="635" name="楕円 634"/>
        <xdr:cNvSpPr/>
      </xdr:nvSpPr>
      <xdr:spPr>
        <a:xfrm>
          <a:off x="16268700" y="1322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45190</xdr:rowOff>
    </xdr:from>
    <xdr:ext cx="599010" cy="259045"/>
    <xdr:sp macro="" textlink="">
      <xdr:nvSpPr>
        <xdr:cNvPr id="636" name="公債費該当値テキスト"/>
        <xdr:cNvSpPr txBox="1"/>
      </xdr:nvSpPr>
      <xdr:spPr>
        <a:xfrm>
          <a:off x="16370300" y="13075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102079</xdr:rowOff>
    </xdr:from>
    <xdr:to>
      <xdr:col>81</xdr:col>
      <xdr:colOff>101600</xdr:colOff>
      <xdr:row>78</xdr:row>
      <xdr:rowOff>32229</xdr:rowOff>
    </xdr:to>
    <xdr:sp macro="" textlink="">
      <xdr:nvSpPr>
        <xdr:cNvPr id="637" name="楕円 636"/>
        <xdr:cNvSpPr/>
      </xdr:nvSpPr>
      <xdr:spPr>
        <a:xfrm>
          <a:off x="15430500" y="1330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23356</xdr:rowOff>
    </xdr:from>
    <xdr:ext cx="599010" cy="259045"/>
    <xdr:sp macro="" textlink="">
      <xdr:nvSpPr>
        <xdr:cNvPr id="638" name="テキスト ボックス 637"/>
        <xdr:cNvSpPr txBox="1"/>
      </xdr:nvSpPr>
      <xdr:spPr>
        <a:xfrm>
          <a:off x="15181795" y="13396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130302</xdr:rowOff>
    </xdr:from>
    <xdr:to>
      <xdr:col>76</xdr:col>
      <xdr:colOff>165100</xdr:colOff>
      <xdr:row>78</xdr:row>
      <xdr:rowOff>60452</xdr:rowOff>
    </xdr:to>
    <xdr:sp macro="" textlink="">
      <xdr:nvSpPr>
        <xdr:cNvPr id="639" name="楕円 638"/>
        <xdr:cNvSpPr/>
      </xdr:nvSpPr>
      <xdr:spPr>
        <a:xfrm>
          <a:off x="14541500" y="1333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51579</xdr:rowOff>
    </xdr:from>
    <xdr:ext cx="599010" cy="259045"/>
    <xdr:sp macro="" textlink="">
      <xdr:nvSpPr>
        <xdr:cNvPr id="640" name="テキスト ボックス 639"/>
        <xdr:cNvSpPr txBox="1"/>
      </xdr:nvSpPr>
      <xdr:spPr>
        <a:xfrm>
          <a:off x="14292795" y="13424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151752</xdr:rowOff>
    </xdr:from>
    <xdr:to>
      <xdr:col>72</xdr:col>
      <xdr:colOff>38100</xdr:colOff>
      <xdr:row>78</xdr:row>
      <xdr:rowOff>81902</xdr:rowOff>
    </xdr:to>
    <xdr:sp macro="" textlink="">
      <xdr:nvSpPr>
        <xdr:cNvPr id="641" name="楕円 640"/>
        <xdr:cNvSpPr/>
      </xdr:nvSpPr>
      <xdr:spPr>
        <a:xfrm>
          <a:off x="13652500" y="1335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73029</xdr:rowOff>
    </xdr:from>
    <xdr:ext cx="534377" cy="259045"/>
    <xdr:sp macro="" textlink="">
      <xdr:nvSpPr>
        <xdr:cNvPr id="642" name="テキスト ボックス 641"/>
        <xdr:cNvSpPr txBox="1"/>
      </xdr:nvSpPr>
      <xdr:spPr>
        <a:xfrm>
          <a:off x="13436111" y="1344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153591</xdr:rowOff>
    </xdr:from>
    <xdr:to>
      <xdr:col>67</xdr:col>
      <xdr:colOff>101600</xdr:colOff>
      <xdr:row>78</xdr:row>
      <xdr:rowOff>83741</xdr:rowOff>
    </xdr:to>
    <xdr:sp macro="" textlink="">
      <xdr:nvSpPr>
        <xdr:cNvPr id="643" name="楕円 642"/>
        <xdr:cNvSpPr/>
      </xdr:nvSpPr>
      <xdr:spPr>
        <a:xfrm>
          <a:off x="12763500" y="1335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74868</xdr:rowOff>
    </xdr:from>
    <xdr:ext cx="534377" cy="259045"/>
    <xdr:sp macro="" textlink="">
      <xdr:nvSpPr>
        <xdr:cNvPr id="644" name="テキスト ボックス 643"/>
        <xdr:cNvSpPr txBox="1"/>
      </xdr:nvSpPr>
      <xdr:spPr>
        <a:xfrm>
          <a:off x="12547111" y="1344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88669</xdr:rowOff>
    </xdr:from>
    <xdr:to>
      <xdr:col>85</xdr:col>
      <xdr:colOff>127000</xdr:colOff>
      <xdr:row>98</xdr:row>
      <xdr:rowOff>106166</xdr:rowOff>
    </xdr:to>
    <xdr:cxnSp macro="">
      <xdr:nvCxnSpPr>
        <xdr:cNvPr id="671" name="直線コネクタ 670"/>
        <xdr:cNvCxnSpPr/>
      </xdr:nvCxnSpPr>
      <xdr:spPr>
        <a:xfrm flipV="1">
          <a:off x="15481300" y="16890769"/>
          <a:ext cx="838200" cy="1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15985</xdr:rowOff>
    </xdr:from>
    <xdr:to>
      <xdr:col>81</xdr:col>
      <xdr:colOff>50800</xdr:colOff>
      <xdr:row>98</xdr:row>
      <xdr:rowOff>106166</xdr:rowOff>
    </xdr:to>
    <xdr:cxnSp macro="">
      <xdr:nvCxnSpPr>
        <xdr:cNvPr id="674" name="直線コネクタ 673"/>
        <xdr:cNvCxnSpPr/>
      </xdr:nvCxnSpPr>
      <xdr:spPr>
        <a:xfrm>
          <a:off x="14592300" y="16818085"/>
          <a:ext cx="889000" cy="9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15985</xdr:rowOff>
    </xdr:from>
    <xdr:to>
      <xdr:col>76</xdr:col>
      <xdr:colOff>114300</xdr:colOff>
      <xdr:row>98</xdr:row>
      <xdr:rowOff>52343</xdr:rowOff>
    </xdr:to>
    <xdr:cxnSp macro="">
      <xdr:nvCxnSpPr>
        <xdr:cNvPr id="677" name="直線コネクタ 676"/>
        <xdr:cNvCxnSpPr/>
      </xdr:nvCxnSpPr>
      <xdr:spPr>
        <a:xfrm flipV="1">
          <a:off x="13703300" y="16818085"/>
          <a:ext cx="889000" cy="3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108973</xdr:rowOff>
    </xdr:from>
    <xdr:ext cx="534377" cy="259045"/>
    <xdr:sp macro="" textlink="">
      <xdr:nvSpPr>
        <xdr:cNvPr id="679" name="テキスト ボックス 678"/>
        <xdr:cNvSpPr txBox="1"/>
      </xdr:nvSpPr>
      <xdr:spPr>
        <a:xfrm>
          <a:off x="14325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52343</xdr:rowOff>
    </xdr:from>
    <xdr:to>
      <xdr:col>71</xdr:col>
      <xdr:colOff>177800</xdr:colOff>
      <xdr:row>98</xdr:row>
      <xdr:rowOff>89596</xdr:rowOff>
    </xdr:to>
    <xdr:cxnSp macro="">
      <xdr:nvCxnSpPr>
        <xdr:cNvPr id="680" name="直線コネクタ 679"/>
        <xdr:cNvCxnSpPr/>
      </xdr:nvCxnSpPr>
      <xdr:spPr>
        <a:xfrm flipV="1">
          <a:off x="12814300" y="16854443"/>
          <a:ext cx="889000" cy="3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121260</xdr:rowOff>
    </xdr:from>
    <xdr:ext cx="534377" cy="259045"/>
    <xdr:sp macro="" textlink="">
      <xdr:nvSpPr>
        <xdr:cNvPr id="682" name="テキスト ボックス 681"/>
        <xdr:cNvSpPr txBox="1"/>
      </xdr:nvSpPr>
      <xdr:spPr>
        <a:xfrm>
          <a:off x="13436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129768</xdr:rowOff>
    </xdr:from>
    <xdr:ext cx="534377" cy="259045"/>
    <xdr:sp macro="" textlink="">
      <xdr:nvSpPr>
        <xdr:cNvPr id="684" name="テキスト ボックス 683"/>
        <xdr:cNvSpPr txBox="1"/>
      </xdr:nvSpPr>
      <xdr:spPr>
        <a:xfrm>
          <a:off x="12547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37869</xdr:rowOff>
    </xdr:from>
    <xdr:to>
      <xdr:col>85</xdr:col>
      <xdr:colOff>177800</xdr:colOff>
      <xdr:row>98</xdr:row>
      <xdr:rowOff>139469</xdr:rowOff>
    </xdr:to>
    <xdr:sp macro="" textlink="">
      <xdr:nvSpPr>
        <xdr:cNvPr id="690" name="楕円 689"/>
        <xdr:cNvSpPr/>
      </xdr:nvSpPr>
      <xdr:spPr>
        <a:xfrm>
          <a:off x="16268700" y="1683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164457</xdr:rowOff>
    </xdr:from>
    <xdr:ext cx="534377" cy="259045"/>
    <xdr:sp macro="" textlink="">
      <xdr:nvSpPr>
        <xdr:cNvPr id="691" name="積立金該当値テキスト"/>
        <xdr:cNvSpPr txBox="1"/>
      </xdr:nvSpPr>
      <xdr:spPr>
        <a:xfrm>
          <a:off x="16370300" y="1679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55366</xdr:rowOff>
    </xdr:from>
    <xdr:to>
      <xdr:col>81</xdr:col>
      <xdr:colOff>101600</xdr:colOff>
      <xdr:row>98</xdr:row>
      <xdr:rowOff>156966</xdr:rowOff>
    </xdr:to>
    <xdr:sp macro="" textlink="">
      <xdr:nvSpPr>
        <xdr:cNvPr id="692" name="楕円 691"/>
        <xdr:cNvSpPr/>
      </xdr:nvSpPr>
      <xdr:spPr>
        <a:xfrm>
          <a:off x="15430500" y="1685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148093</xdr:rowOff>
    </xdr:from>
    <xdr:ext cx="534377" cy="259045"/>
    <xdr:sp macro="" textlink="">
      <xdr:nvSpPr>
        <xdr:cNvPr id="693" name="テキスト ボックス 692"/>
        <xdr:cNvSpPr txBox="1"/>
      </xdr:nvSpPr>
      <xdr:spPr>
        <a:xfrm>
          <a:off x="15214111" y="1695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136635</xdr:rowOff>
    </xdr:from>
    <xdr:to>
      <xdr:col>76</xdr:col>
      <xdr:colOff>165100</xdr:colOff>
      <xdr:row>98</xdr:row>
      <xdr:rowOff>66785</xdr:rowOff>
    </xdr:to>
    <xdr:sp macro="" textlink="">
      <xdr:nvSpPr>
        <xdr:cNvPr id="694" name="楕円 693"/>
        <xdr:cNvSpPr/>
      </xdr:nvSpPr>
      <xdr:spPr>
        <a:xfrm>
          <a:off x="14541500" y="1676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83312</xdr:rowOff>
    </xdr:from>
    <xdr:ext cx="599010" cy="259045"/>
    <xdr:sp macro="" textlink="">
      <xdr:nvSpPr>
        <xdr:cNvPr id="695" name="テキスト ボックス 694"/>
        <xdr:cNvSpPr txBox="1"/>
      </xdr:nvSpPr>
      <xdr:spPr>
        <a:xfrm>
          <a:off x="14292795" y="16542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1543</xdr:rowOff>
    </xdr:from>
    <xdr:to>
      <xdr:col>72</xdr:col>
      <xdr:colOff>38100</xdr:colOff>
      <xdr:row>98</xdr:row>
      <xdr:rowOff>103143</xdr:rowOff>
    </xdr:to>
    <xdr:sp macro="" textlink="">
      <xdr:nvSpPr>
        <xdr:cNvPr id="696" name="楕円 695"/>
        <xdr:cNvSpPr/>
      </xdr:nvSpPr>
      <xdr:spPr>
        <a:xfrm>
          <a:off x="13652500" y="1680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119670</xdr:rowOff>
    </xdr:from>
    <xdr:ext cx="534377" cy="259045"/>
    <xdr:sp macro="" textlink="">
      <xdr:nvSpPr>
        <xdr:cNvPr id="697" name="テキスト ボックス 696"/>
        <xdr:cNvSpPr txBox="1"/>
      </xdr:nvSpPr>
      <xdr:spPr>
        <a:xfrm>
          <a:off x="13436111" y="1657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38796</xdr:rowOff>
    </xdr:from>
    <xdr:to>
      <xdr:col>67</xdr:col>
      <xdr:colOff>101600</xdr:colOff>
      <xdr:row>98</xdr:row>
      <xdr:rowOff>140396</xdr:rowOff>
    </xdr:to>
    <xdr:sp macro="" textlink="">
      <xdr:nvSpPr>
        <xdr:cNvPr id="698" name="楕円 697"/>
        <xdr:cNvSpPr/>
      </xdr:nvSpPr>
      <xdr:spPr>
        <a:xfrm>
          <a:off x="12763500" y="1684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131523</xdr:rowOff>
    </xdr:from>
    <xdr:ext cx="534377" cy="259045"/>
    <xdr:sp macro="" textlink="">
      <xdr:nvSpPr>
        <xdr:cNvPr id="699" name="テキスト ボックス 698"/>
        <xdr:cNvSpPr txBox="1"/>
      </xdr:nvSpPr>
      <xdr:spPr>
        <a:xfrm>
          <a:off x="12547111" y="1693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43345</xdr:rowOff>
    </xdr:from>
    <xdr:to>
      <xdr:col>116</xdr:col>
      <xdr:colOff>63500</xdr:colOff>
      <xdr:row>38</xdr:row>
      <xdr:rowOff>139700</xdr:rowOff>
    </xdr:to>
    <xdr:cxnSp macro="">
      <xdr:nvCxnSpPr>
        <xdr:cNvPr id="726" name="直線コネクタ 725"/>
        <xdr:cNvCxnSpPr/>
      </xdr:nvCxnSpPr>
      <xdr:spPr>
        <a:xfrm flipV="1">
          <a:off x="21323300" y="6386995"/>
          <a:ext cx="838200" cy="26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45816</xdr:rowOff>
    </xdr:from>
    <xdr:ext cx="378565" cy="259045"/>
    <xdr:sp macro="" textlink="">
      <xdr:nvSpPr>
        <xdr:cNvPr id="727" name="投資及び出資金平均値テキスト"/>
        <xdr:cNvSpPr txBox="1"/>
      </xdr:nvSpPr>
      <xdr:spPr>
        <a:xfrm>
          <a:off x="22212300" y="6560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107765</xdr:rowOff>
    </xdr:from>
    <xdr:to>
      <xdr:col>111</xdr:col>
      <xdr:colOff>177800</xdr:colOff>
      <xdr:row>38</xdr:row>
      <xdr:rowOff>139700</xdr:rowOff>
    </xdr:to>
    <xdr:cxnSp macro="">
      <xdr:nvCxnSpPr>
        <xdr:cNvPr id="729" name="直線コネクタ 728"/>
        <xdr:cNvCxnSpPr/>
      </xdr:nvCxnSpPr>
      <xdr:spPr>
        <a:xfrm>
          <a:off x="20434300" y="6622865"/>
          <a:ext cx="889000" cy="3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107765</xdr:rowOff>
    </xdr:from>
    <xdr:to>
      <xdr:col>107</xdr:col>
      <xdr:colOff>50800</xdr:colOff>
      <xdr:row>38</xdr:row>
      <xdr:rowOff>139700</xdr:rowOff>
    </xdr:to>
    <xdr:cxnSp macro="">
      <xdr:nvCxnSpPr>
        <xdr:cNvPr id="732" name="直線コネクタ 731"/>
        <xdr:cNvCxnSpPr/>
      </xdr:nvCxnSpPr>
      <xdr:spPr>
        <a:xfrm flipV="1">
          <a:off x="19545300" y="6622865"/>
          <a:ext cx="889000" cy="3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161076</xdr:rowOff>
    </xdr:from>
    <xdr:ext cx="378565" cy="259045"/>
    <xdr:sp macro="" textlink="">
      <xdr:nvSpPr>
        <xdr:cNvPr id="734" name="テキスト ボックス 733"/>
        <xdr:cNvSpPr txBox="1"/>
      </xdr:nvSpPr>
      <xdr:spPr>
        <a:xfrm>
          <a:off x="20245017" y="6676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163995</xdr:rowOff>
    </xdr:from>
    <xdr:to>
      <xdr:col>116</xdr:col>
      <xdr:colOff>114300</xdr:colOff>
      <xdr:row>37</xdr:row>
      <xdr:rowOff>94145</xdr:rowOff>
    </xdr:to>
    <xdr:sp macro="" textlink="">
      <xdr:nvSpPr>
        <xdr:cNvPr id="745" name="楕円 744"/>
        <xdr:cNvSpPr/>
      </xdr:nvSpPr>
      <xdr:spPr>
        <a:xfrm>
          <a:off x="22110700" y="633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15422</xdr:rowOff>
    </xdr:from>
    <xdr:ext cx="534377" cy="259045"/>
    <xdr:sp macro="" textlink="">
      <xdr:nvSpPr>
        <xdr:cNvPr id="746" name="投資及び出資金該当値テキスト"/>
        <xdr:cNvSpPr txBox="1"/>
      </xdr:nvSpPr>
      <xdr:spPr>
        <a:xfrm>
          <a:off x="22212300" y="618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56965</xdr:rowOff>
    </xdr:from>
    <xdr:to>
      <xdr:col>107</xdr:col>
      <xdr:colOff>101600</xdr:colOff>
      <xdr:row>38</xdr:row>
      <xdr:rowOff>158565</xdr:rowOff>
    </xdr:to>
    <xdr:sp macro="" textlink="">
      <xdr:nvSpPr>
        <xdr:cNvPr id="749" name="楕円 748"/>
        <xdr:cNvSpPr/>
      </xdr:nvSpPr>
      <xdr:spPr>
        <a:xfrm>
          <a:off x="20383500" y="657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3642</xdr:rowOff>
    </xdr:from>
    <xdr:ext cx="469744" cy="259045"/>
    <xdr:sp macro="" textlink="">
      <xdr:nvSpPr>
        <xdr:cNvPr id="750" name="テキスト ボックス 749"/>
        <xdr:cNvSpPr txBox="1"/>
      </xdr:nvSpPr>
      <xdr:spPr>
        <a:xfrm>
          <a:off x="20199428" y="634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52692</xdr:rowOff>
    </xdr:from>
    <xdr:to>
      <xdr:col>116</xdr:col>
      <xdr:colOff>63500</xdr:colOff>
      <xdr:row>58</xdr:row>
      <xdr:rowOff>134582</xdr:rowOff>
    </xdr:to>
    <xdr:cxnSp macro="">
      <xdr:nvCxnSpPr>
        <xdr:cNvPr id="783" name="直線コネクタ 782"/>
        <xdr:cNvCxnSpPr/>
      </xdr:nvCxnSpPr>
      <xdr:spPr>
        <a:xfrm flipV="1">
          <a:off x="21323300" y="9996792"/>
          <a:ext cx="838200" cy="8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35882</xdr:rowOff>
    </xdr:from>
    <xdr:ext cx="469744" cy="259045"/>
    <xdr:sp macro="" textlink="">
      <xdr:nvSpPr>
        <xdr:cNvPr id="784" name="貸付金平均値テキスト"/>
        <xdr:cNvSpPr txBox="1"/>
      </xdr:nvSpPr>
      <xdr:spPr>
        <a:xfrm>
          <a:off x="22212300" y="9979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134582</xdr:rowOff>
    </xdr:from>
    <xdr:to>
      <xdr:col>111</xdr:col>
      <xdr:colOff>177800</xdr:colOff>
      <xdr:row>58</xdr:row>
      <xdr:rowOff>136258</xdr:rowOff>
    </xdr:to>
    <xdr:cxnSp macro="">
      <xdr:nvCxnSpPr>
        <xdr:cNvPr id="786" name="直線コネクタ 785"/>
        <xdr:cNvCxnSpPr/>
      </xdr:nvCxnSpPr>
      <xdr:spPr>
        <a:xfrm flipV="1">
          <a:off x="20434300" y="10078682"/>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136258</xdr:rowOff>
    </xdr:from>
    <xdr:to>
      <xdr:col>107</xdr:col>
      <xdr:colOff>50800</xdr:colOff>
      <xdr:row>58</xdr:row>
      <xdr:rowOff>138240</xdr:rowOff>
    </xdr:to>
    <xdr:cxnSp macro="">
      <xdr:nvCxnSpPr>
        <xdr:cNvPr id="789" name="直線コネクタ 788"/>
        <xdr:cNvCxnSpPr/>
      </xdr:nvCxnSpPr>
      <xdr:spPr>
        <a:xfrm flipV="1">
          <a:off x="19545300" y="10080358"/>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138240</xdr:rowOff>
    </xdr:from>
    <xdr:to>
      <xdr:col>102</xdr:col>
      <xdr:colOff>114300</xdr:colOff>
      <xdr:row>58</xdr:row>
      <xdr:rowOff>138976</xdr:rowOff>
    </xdr:to>
    <xdr:cxnSp macro="">
      <xdr:nvCxnSpPr>
        <xdr:cNvPr id="792" name="直線コネクタ 791"/>
        <xdr:cNvCxnSpPr/>
      </xdr:nvCxnSpPr>
      <xdr:spPr>
        <a:xfrm flipV="1">
          <a:off x="18656300" y="10082340"/>
          <a:ext cx="889000" cy="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1892</xdr:rowOff>
    </xdr:from>
    <xdr:to>
      <xdr:col>116</xdr:col>
      <xdr:colOff>114300</xdr:colOff>
      <xdr:row>58</xdr:row>
      <xdr:rowOff>103492</xdr:rowOff>
    </xdr:to>
    <xdr:sp macro="" textlink="">
      <xdr:nvSpPr>
        <xdr:cNvPr id="802" name="楕円 801"/>
        <xdr:cNvSpPr/>
      </xdr:nvSpPr>
      <xdr:spPr>
        <a:xfrm>
          <a:off x="22110700" y="99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24769</xdr:rowOff>
    </xdr:from>
    <xdr:ext cx="534377" cy="259045"/>
    <xdr:sp macro="" textlink="">
      <xdr:nvSpPr>
        <xdr:cNvPr id="803" name="貸付金該当値テキスト"/>
        <xdr:cNvSpPr txBox="1"/>
      </xdr:nvSpPr>
      <xdr:spPr>
        <a:xfrm>
          <a:off x="22212300" y="979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83782</xdr:rowOff>
    </xdr:from>
    <xdr:to>
      <xdr:col>112</xdr:col>
      <xdr:colOff>38100</xdr:colOff>
      <xdr:row>59</xdr:row>
      <xdr:rowOff>13932</xdr:rowOff>
    </xdr:to>
    <xdr:sp macro="" textlink="">
      <xdr:nvSpPr>
        <xdr:cNvPr id="804" name="楕円 803"/>
        <xdr:cNvSpPr/>
      </xdr:nvSpPr>
      <xdr:spPr>
        <a:xfrm>
          <a:off x="21272500" y="1002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5059</xdr:rowOff>
    </xdr:from>
    <xdr:ext cx="469744" cy="259045"/>
    <xdr:sp macro="" textlink="">
      <xdr:nvSpPr>
        <xdr:cNvPr id="805" name="テキスト ボックス 804"/>
        <xdr:cNvSpPr txBox="1"/>
      </xdr:nvSpPr>
      <xdr:spPr>
        <a:xfrm>
          <a:off x="21088428" y="1012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85458</xdr:rowOff>
    </xdr:from>
    <xdr:to>
      <xdr:col>107</xdr:col>
      <xdr:colOff>101600</xdr:colOff>
      <xdr:row>59</xdr:row>
      <xdr:rowOff>15608</xdr:rowOff>
    </xdr:to>
    <xdr:sp macro="" textlink="">
      <xdr:nvSpPr>
        <xdr:cNvPr id="806" name="楕円 805"/>
        <xdr:cNvSpPr/>
      </xdr:nvSpPr>
      <xdr:spPr>
        <a:xfrm>
          <a:off x="20383500" y="1002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6735</xdr:rowOff>
    </xdr:from>
    <xdr:ext cx="469744" cy="259045"/>
    <xdr:sp macro="" textlink="">
      <xdr:nvSpPr>
        <xdr:cNvPr id="807" name="テキスト ボックス 806"/>
        <xdr:cNvSpPr txBox="1"/>
      </xdr:nvSpPr>
      <xdr:spPr>
        <a:xfrm>
          <a:off x="20199428" y="1012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87440</xdr:rowOff>
    </xdr:from>
    <xdr:to>
      <xdr:col>102</xdr:col>
      <xdr:colOff>165100</xdr:colOff>
      <xdr:row>59</xdr:row>
      <xdr:rowOff>17590</xdr:rowOff>
    </xdr:to>
    <xdr:sp macro="" textlink="">
      <xdr:nvSpPr>
        <xdr:cNvPr id="808" name="楕円 807"/>
        <xdr:cNvSpPr/>
      </xdr:nvSpPr>
      <xdr:spPr>
        <a:xfrm>
          <a:off x="19494500" y="1003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8717</xdr:rowOff>
    </xdr:from>
    <xdr:ext cx="469744" cy="259045"/>
    <xdr:sp macro="" textlink="">
      <xdr:nvSpPr>
        <xdr:cNvPr id="809" name="テキスト ボックス 808"/>
        <xdr:cNvSpPr txBox="1"/>
      </xdr:nvSpPr>
      <xdr:spPr>
        <a:xfrm>
          <a:off x="19310428" y="1012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88176</xdr:rowOff>
    </xdr:from>
    <xdr:to>
      <xdr:col>98</xdr:col>
      <xdr:colOff>38100</xdr:colOff>
      <xdr:row>59</xdr:row>
      <xdr:rowOff>18326</xdr:rowOff>
    </xdr:to>
    <xdr:sp macro="" textlink="">
      <xdr:nvSpPr>
        <xdr:cNvPr id="810" name="楕円 809"/>
        <xdr:cNvSpPr/>
      </xdr:nvSpPr>
      <xdr:spPr>
        <a:xfrm>
          <a:off x="18605500" y="1003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9453</xdr:rowOff>
    </xdr:from>
    <xdr:ext cx="469744" cy="259045"/>
    <xdr:sp macro="" textlink="">
      <xdr:nvSpPr>
        <xdr:cNvPr id="811" name="テキスト ボックス 810"/>
        <xdr:cNvSpPr txBox="1"/>
      </xdr:nvSpPr>
      <xdr:spPr>
        <a:xfrm>
          <a:off x="18421428" y="10125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128374</xdr:rowOff>
    </xdr:from>
    <xdr:to>
      <xdr:col>116</xdr:col>
      <xdr:colOff>63500</xdr:colOff>
      <xdr:row>77</xdr:row>
      <xdr:rowOff>2022</xdr:rowOff>
    </xdr:to>
    <xdr:cxnSp macro="">
      <xdr:nvCxnSpPr>
        <xdr:cNvPr id="840" name="直線コネクタ 839"/>
        <xdr:cNvCxnSpPr/>
      </xdr:nvCxnSpPr>
      <xdr:spPr>
        <a:xfrm>
          <a:off x="21323300" y="13158574"/>
          <a:ext cx="838200" cy="4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1" name="繰出金平均値テキスト"/>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128374</xdr:rowOff>
    </xdr:from>
    <xdr:to>
      <xdr:col>111</xdr:col>
      <xdr:colOff>177800</xdr:colOff>
      <xdr:row>77</xdr:row>
      <xdr:rowOff>38399</xdr:rowOff>
    </xdr:to>
    <xdr:cxnSp macro="">
      <xdr:nvCxnSpPr>
        <xdr:cNvPr id="843" name="直線コネクタ 842"/>
        <xdr:cNvCxnSpPr/>
      </xdr:nvCxnSpPr>
      <xdr:spPr>
        <a:xfrm flipV="1">
          <a:off x="20434300" y="13158574"/>
          <a:ext cx="889000" cy="8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19614</xdr:rowOff>
    </xdr:from>
    <xdr:ext cx="599010" cy="259045"/>
    <xdr:sp macro="" textlink="">
      <xdr:nvSpPr>
        <xdr:cNvPr id="845" name="テキスト ボックス 844"/>
        <xdr:cNvSpPr txBox="1"/>
      </xdr:nvSpPr>
      <xdr:spPr>
        <a:xfrm>
          <a:off x="21023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38399</xdr:rowOff>
    </xdr:from>
    <xdr:to>
      <xdr:col>107</xdr:col>
      <xdr:colOff>50800</xdr:colOff>
      <xdr:row>77</xdr:row>
      <xdr:rowOff>48851</xdr:rowOff>
    </xdr:to>
    <xdr:cxnSp macro="">
      <xdr:nvCxnSpPr>
        <xdr:cNvPr id="846" name="直線コネクタ 845"/>
        <xdr:cNvCxnSpPr/>
      </xdr:nvCxnSpPr>
      <xdr:spPr>
        <a:xfrm flipV="1">
          <a:off x="19545300" y="13240049"/>
          <a:ext cx="889000" cy="1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44462</xdr:rowOff>
    </xdr:from>
    <xdr:ext cx="599010" cy="259045"/>
    <xdr:sp macro="" textlink="">
      <xdr:nvSpPr>
        <xdr:cNvPr id="848" name="テキスト ボックス 847"/>
        <xdr:cNvSpPr txBox="1"/>
      </xdr:nvSpPr>
      <xdr:spPr>
        <a:xfrm>
          <a:off x="20134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32638</xdr:rowOff>
    </xdr:from>
    <xdr:to>
      <xdr:col>102</xdr:col>
      <xdr:colOff>114300</xdr:colOff>
      <xdr:row>77</xdr:row>
      <xdr:rowOff>48851</xdr:rowOff>
    </xdr:to>
    <xdr:cxnSp macro="">
      <xdr:nvCxnSpPr>
        <xdr:cNvPr id="849" name="直線コネクタ 848"/>
        <xdr:cNvCxnSpPr/>
      </xdr:nvCxnSpPr>
      <xdr:spPr>
        <a:xfrm>
          <a:off x="18656300" y="13234288"/>
          <a:ext cx="889000" cy="1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56052</xdr:rowOff>
    </xdr:from>
    <xdr:ext cx="599010" cy="259045"/>
    <xdr:sp macro="" textlink="">
      <xdr:nvSpPr>
        <xdr:cNvPr id="851" name="テキスト ボックス 850"/>
        <xdr:cNvSpPr txBox="1"/>
      </xdr:nvSpPr>
      <xdr:spPr>
        <a:xfrm>
          <a:off x="19245795"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65089</xdr:rowOff>
    </xdr:from>
    <xdr:ext cx="599010" cy="259045"/>
    <xdr:sp macro="" textlink="">
      <xdr:nvSpPr>
        <xdr:cNvPr id="853" name="テキスト ボックス 852"/>
        <xdr:cNvSpPr txBox="1"/>
      </xdr:nvSpPr>
      <xdr:spPr>
        <a:xfrm>
          <a:off x="18356795"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122672</xdr:rowOff>
    </xdr:from>
    <xdr:to>
      <xdr:col>116</xdr:col>
      <xdr:colOff>114300</xdr:colOff>
      <xdr:row>77</xdr:row>
      <xdr:rowOff>52822</xdr:rowOff>
    </xdr:to>
    <xdr:sp macro="" textlink="">
      <xdr:nvSpPr>
        <xdr:cNvPr id="859" name="楕円 858"/>
        <xdr:cNvSpPr/>
      </xdr:nvSpPr>
      <xdr:spPr>
        <a:xfrm>
          <a:off x="22110700" y="1315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101099</xdr:rowOff>
    </xdr:from>
    <xdr:ext cx="599010" cy="259045"/>
    <xdr:sp macro="" textlink="">
      <xdr:nvSpPr>
        <xdr:cNvPr id="860" name="繰出金該当値テキスト"/>
        <xdr:cNvSpPr txBox="1"/>
      </xdr:nvSpPr>
      <xdr:spPr>
        <a:xfrm>
          <a:off x="22212300" y="13131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77574</xdr:rowOff>
    </xdr:from>
    <xdr:to>
      <xdr:col>112</xdr:col>
      <xdr:colOff>38100</xdr:colOff>
      <xdr:row>77</xdr:row>
      <xdr:rowOff>7724</xdr:rowOff>
    </xdr:to>
    <xdr:sp macro="" textlink="">
      <xdr:nvSpPr>
        <xdr:cNvPr id="861" name="楕円 860"/>
        <xdr:cNvSpPr/>
      </xdr:nvSpPr>
      <xdr:spPr>
        <a:xfrm>
          <a:off x="21272500" y="1310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24250</xdr:rowOff>
    </xdr:from>
    <xdr:ext cx="599010" cy="259045"/>
    <xdr:sp macro="" textlink="">
      <xdr:nvSpPr>
        <xdr:cNvPr id="862" name="テキスト ボックス 861"/>
        <xdr:cNvSpPr txBox="1"/>
      </xdr:nvSpPr>
      <xdr:spPr>
        <a:xfrm>
          <a:off x="21023795" y="1288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159049</xdr:rowOff>
    </xdr:from>
    <xdr:to>
      <xdr:col>107</xdr:col>
      <xdr:colOff>101600</xdr:colOff>
      <xdr:row>77</xdr:row>
      <xdr:rowOff>89199</xdr:rowOff>
    </xdr:to>
    <xdr:sp macro="" textlink="">
      <xdr:nvSpPr>
        <xdr:cNvPr id="863" name="楕円 862"/>
        <xdr:cNvSpPr/>
      </xdr:nvSpPr>
      <xdr:spPr>
        <a:xfrm>
          <a:off x="20383500" y="1318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80326</xdr:rowOff>
    </xdr:from>
    <xdr:ext cx="534377" cy="259045"/>
    <xdr:sp macro="" textlink="">
      <xdr:nvSpPr>
        <xdr:cNvPr id="864" name="テキスト ボックス 863"/>
        <xdr:cNvSpPr txBox="1"/>
      </xdr:nvSpPr>
      <xdr:spPr>
        <a:xfrm>
          <a:off x="20167111" y="1328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169501</xdr:rowOff>
    </xdr:from>
    <xdr:to>
      <xdr:col>102</xdr:col>
      <xdr:colOff>165100</xdr:colOff>
      <xdr:row>77</xdr:row>
      <xdr:rowOff>99651</xdr:rowOff>
    </xdr:to>
    <xdr:sp macro="" textlink="">
      <xdr:nvSpPr>
        <xdr:cNvPr id="865" name="楕円 864"/>
        <xdr:cNvSpPr/>
      </xdr:nvSpPr>
      <xdr:spPr>
        <a:xfrm>
          <a:off x="19494500" y="1319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90778</xdr:rowOff>
    </xdr:from>
    <xdr:ext cx="534377" cy="259045"/>
    <xdr:sp macro="" textlink="">
      <xdr:nvSpPr>
        <xdr:cNvPr id="866" name="テキスト ボックス 865"/>
        <xdr:cNvSpPr txBox="1"/>
      </xdr:nvSpPr>
      <xdr:spPr>
        <a:xfrm>
          <a:off x="19278111" y="1329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153288</xdr:rowOff>
    </xdr:from>
    <xdr:to>
      <xdr:col>98</xdr:col>
      <xdr:colOff>38100</xdr:colOff>
      <xdr:row>77</xdr:row>
      <xdr:rowOff>83438</xdr:rowOff>
    </xdr:to>
    <xdr:sp macro="" textlink="">
      <xdr:nvSpPr>
        <xdr:cNvPr id="867" name="楕円 866"/>
        <xdr:cNvSpPr/>
      </xdr:nvSpPr>
      <xdr:spPr>
        <a:xfrm>
          <a:off x="18605500" y="1318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74565</xdr:rowOff>
    </xdr:from>
    <xdr:ext cx="534377" cy="259045"/>
    <xdr:sp macro="" textlink="">
      <xdr:nvSpPr>
        <xdr:cNvPr id="868" name="テキスト ボックス 867"/>
        <xdr:cNvSpPr txBox="1"/>
      </xdr:nvSpPr>
      <xdr:spPr>
        <a:xfrm>
          <a:off x="18389111" y="1327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維持補修費は、本村が全国でも屈指の豪雪地であり、例年除排雪費用に巨額の費用を投じている。</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年豪雪により本村肘折地区では最大積雪深の記録を更新し、例年よりも除排雪経費が多額となり、類似団体平均を大きく上回り、</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は前年度に比べ</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扶助費は、村内に</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つの保育所を設置しているため、児童福祉費分が大きくなっていることにより、類似団体平均を上回っている。人件費は、へき地診療所会計が普通会計に含まれており、医師や看護師等に掛かる分があるため、類似団体平均値を上回っている。普通建設事業費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に農産物加工施設を建設したことから類似団体平均を上回った。投資及び出資金は、銅山川水力発電事業出資金により類似団体平均を上回った。貸付金は、ふるさと融資を実行したことから、前年度比</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％増となり、類似団体平均を上回った。公債費については、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まで類似団体平均を下回っていたが、</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に繰上償還を行ったことにより類似団体平均を上回った。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山形県大蔵村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3,346
3,329
211.63
4,698,375
4,571,451
108,579
2,197,456
4,468,721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9951</xdr:rowOff>
    </xdr:from>
    <xdr:to>
      <xdr:col>24</xdr:col>
      <xdr:colOff>63500</xdr:colOff>
      <xdr:row>37</xdr:row>
      <xdr:rowOff>16713</xdr:rowOff>
    </xdr:to>
    <xdr:cxnSp macro="">
      <xdr:nvCxnSpPr>
        <xdr:cNvPr id="60" name="直線コネクタ 59"/>
        <xdr:cNvCxnSpPr/>
      </xdr:nvCxnSpPr>
      <xdr:spPr>
        <a:xfrm flipV="1">
          <a:off x="3797300" y="6353601"/>
          <a:ext cx="838200" cy="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4293</xdr:rowOff>
    </xdr:from>
    <xdr:to>
      <xdr:col>19</xdr:col>
      <xdr:colOff>177800</xdr:colOff>
      <xdr:row>37</xdr:row>
      <xdr:rowOff>16713</xdr:rowOff>
    </xdr:to>
    <xdr:cxnSp macro="">
      <xdr:nvCxnSpPr>
        <xdr:cNvPr id="63" name="直線コネクタ 62"/>
        <xdr:cNvCxnSpPr/>
      </xdr:nvCxnSpPr>
      <xdr:spPr>
        <a:xfrm>
          <a:off x="2908300" y="6347943"/>
          <a:ext cx="889000" cy="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95997</xdr:rowOff>
    </xdr:from>
    <xdr:ext cx="534377" cy="259045"/>
    <xdr:sp macro="" textlink="">
      <xdr:nvSpPr>
        <xdr:cNvPr id="65" name="テキスト ボックス 64"/>
        <xdr:cNvSpPr txBox="1"/>
      </xdr:nvSpPr>
      <xdr:spPr>
        <a:xfrm>
          <a:off x="3530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4293</xdr:rowOff>
    </xdr:from>
    <xdr:to>
      <xdr:col>15</xdr:col>
      <xdr:colOff>50800</xdr:colOff>
      <xdr:row>37</xdr:row>
      <xdr:rowOff>27743</xdr:rowOff>
    </xdr:to>
    <xdr:cxnSp macro="">
      <xdr:nvCxnSpPr>
        <xdr:cNvPr id="66" name="直線コネクタ 65"/>
        <xdr:cNvCxnSpPr/>
      </xdr:nvCxnSpPr>
      <xdr:spPr>
        <a:xfrm flipV="1">
          <a:off x="2019300" y="6347943"/>
          <a:ext cx="889000" cy="2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80224</xdr:rowOff>
    </xdr:from>
    <xdr:ext cx="534377" cy="259045"/>
    <xdr:sp macro="" textlink="">
      <xdr:nvSpPr>
        <xdr:cNvPr id="68" name="テキスト ボックス 67"/>
        <xdr:cNvSpPr txBox="1"/>
      </xdr:nvSpPr>
      <xdr:spPr>
        <a:xfrm>
          <a:off x="2641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27743</xdr:rowOff>
    </xdr:from>
    <xdr:to>
      <xdr:col>10</xdr:col>
      <xdr:colOff>114300</xdr:colOff>
      <xdr:row>37</xdr:row>
      <xdr:rowOff>37916</xdr:rowOff>
    </xdr:to>
    <xdr:cxnSp macro="">
      <xdr:nvCxnSpPr>
        <xdr:cNvPr id="69" name="直線コネクタ 68"/>
        <xdr:cNvCxnSpPr/>
      </xdr:nvCxnSpPr>
      <xdr:spPr>
        <a:xfrm flipV="1">
          <a:off x="1130300" y="6371393"/>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81081</xdr:rowOff>
    </xdr:from>
    <xdr:ext cx="534377" cy="259045"/>
    <xdr:sp macro="" textlink="">
      <xdr:nvSpPr>
        <xdr:cNvPr id="71" name="テキスト ボックス 70"/>
        <xdr:cNvSpPr txBox="1"/>
      </xdr:nvSpPr>
      <xdr:spPr>
        <a:xfrm>
          <a:off x="1752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83253</xdr:rowOff>
    </xdr:from>
    <xdr:ext cx="534377" cy="259045"/>
    <xdr:sp macro="" textlink="">
      <xdr:nvSpPr>
        <xdr:cNvPr id="73" name="テキスト ボックス 72"/>
        <xdr:cNvSpPr txBox="1"/>
      </xdr:nvSpPr>
      <xdr:spPr>
        <a:xfrm>
          <a:off x="863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130601</xdr:rowOff>
    </xdr:from>
    <xdr:to>
      <xdr:col>24</xdr:col>
      <xdr:colOff>114300</xdr:colOff>
      <xdr:row>37</xdr:row>
      <xdr:rowOff>60751</xdr:rowOff>
    </xdr:to>
    <xdr:sp macro="" textlink="">
      <xdr:nvSpPr>
        <xdr:cNvPr id="79" name="楕円 78"/>
        <xdr:cNvSpPr/>
      </xdr:nvSpPr>
      <xdr:spPr>
        <a:xfrm>
          <a:off x="4584700" y="63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153478</xdr:rowOff>
    </xdr:from>
    <xdr:ext cx="534377" cy="259045"/>
    <xdr:sp macro="" textlink="">
      <xdr:nvSpPr>
        <xdr:cNvPr id="80" name="議会費該当値テキスト"/>
        <xdr:cNvSpPr txBox="1"/>
      </xdr:nvSpPr>
      <xdr:spPr>
        <a:xfrm>
          <a:off x="4686300" y="615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137363</xdr:rowOff>
    </xdr:from>
    <xdr:to>
      <xdr:col>20</xdr:col>
      <xdr:colOff>38100</xdr:colOff>
      <xdr:row>37</xdr:row>
      <xdr:rowOff>67513</xdr:rowOff>
    </xdr:to>
    <xdr:sp macro="" textlink="">
      <xdr:nvSpPr>
        <xdr:cNvPr id="81" name="楕円 80"/>
        <xdr:cNvSpPr/>
      </xdr:nvSpPr>
      <xdr:spPr>
        <a:xfrm>
          <a:off x="3746500" y="630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84040</xdr:rowOff>
    </xdr:from>
    <xdr:ext cx="534377" cy="259045"/>
    <xdr:sp macro="" textlink="">
      <xdr:nvSpPr>
        <xdr:cNvPr id="82" name="テキスト ボックス 81"/>
        <xdr:cNvSpPr txBox="1"/>
      </xdr:nvSpPr>
      <xdr:spPr>
        <a:xfrm>
          <a:off x="3530111" y="608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124943</xdr:rowOff>
    </xdr:from>
    <xdr:to>
      <xdr:col>15</xdr:col>
      <xdr:colOff>101600</xdr:colOff>
      <xdr:row>37</xdr:row>
      <xdr:rowOff>55093</xdr:rowOff>
    </xdr:to>
    <xdr:sp macro="" textlink="">
      <xdr:nvSpPr>
        <xdr:cNvPr id="83" name="楕円 82"/>
        <xdr:cNvSpPr/>
      </xdr:nvSpPr>
      <xdr:spPr>
        <a:xfrm>
          <a:off x="2857500" y="629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71620</xdr:rowOff>
    </xdr:from>
    <xdr:ext cx="534377" cy="259045"/>
    <xdr:sp macro="" textlink="">
      <xdr:nvSpPr>
        <xdr:cNvPr id="84" name="テキスト ボックス 83"/>
        <xdr:cNvSpPr txBox="1"/>
      </xdr:nvSpPr>
      <xdr:spPr>
        <a:xfrm>
          <a:off x="2641111" y="6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148393</xdr:rowOff>
    </xdr:from>
    <xdr:to>
      <xdr:col>10</xdr:col>
      <xdr:colOff>165100</xdr:colOff>
      <xdr:row>37</xdr:row>
      <xdr:rowOff>78543</xdr:rowOff>
    </xdr:to>
    <xdr:sp macro="" textlink="">
      <xdr:nvSpPr>
        <xdr:cNvPr id="85" name="楕円 84"/>
        <xdr:cNvSpPr/>
      </xdr:nvSpPr>
      <xdr:spPr>
        <a:xfrm>
          <a:off x="1968500" y="632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95070</xdr:rowOff>
    </xdr:from>
    <xdr:ext cx="534377" cy="259045"/>
    <xdr:sp macro="" textlink="">
      <xdr:nvSpPr>
        <xdr:cNvPr id="86" name="テキスト ボックス 85"/>
        <xdr:cNvSpPr txBox="1"/>
      </xdr:nvSpPr>
      <xdr:spPr>
        <a:xfrm>
          <a:off x="1752111" y="609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158566</xdr:rowOff>
    </xdr:from>
    <xdr:to>
      <xdr:col>6</xdr:col>
      <xdr:colOff>38100</xdr:colOff>
      <xdr:row>37</xdr:row>
      <xdr:rowOff>88716</xdr:rowOff>
    </xdr:to>
    <xdr:sp macro="" textlink="">
      <xdr:nvSpPr>
        <xdr:cNvPr id="87" name="楕円 86"/>
        <xdr:cNvSpPr/>
      </xdr:nvSpPr>
      <xdr:spPr>
        <a:xfrm>
          <a:off x="1079500" y="633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105243</xdr:rowOff>
    </xdr:from>
    <xdr:ext cx="534377" cy="259045"/>
    <xdr:sp macro="" textlink="">
      <xdr:nvSpPr>
        <xdr:cNvPr id="88" name="テキスト ボックス 87"/>
        <xdr:cNvSpPr txBox="1"/>
      </xdr:nvSpPr>
      <xdr:spPr>
        <a:xfrm>
          <a:off x="863111" y="610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33802</xdr:rowOff>
    </xdr:from>
    <xdr:to>
      <xdr:col>24</xdr:col>
      <xdr:colOff>63500</xdr:colOff>
      <xdr:row>58</xdr:row>
      <xdr:rowOff>60877</xdr:rowOff>
    </xdr:to>
    <xdr:cxnSp macro="">
      <xdr:nvCxnSpPr>
        <xdr:cNvPr id="115" name="直線コネクタ 114"/>
        <xdr:cNvCxnSpPr/>
      </xdr:nvCxnSpPr>
      <xdr:spPr>
        <a:xfrm flipV="1">
          <a:off x="3797300" y="9977902"/>
          <a:ext cx="838200" cy="2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17940</xdr:rowOff>
    </xdr:from>
    <xdr:to>
      <xdr:col>19</xdr:col>
      <xdr:colOff>177800</xdr:colOff>
      <xdr:row>58</xdr:row>
      <xdr:rowOff>60877</xdr:rowOff>
    </xdr:to>
    <xdr:cxnSp macro="">
      <xdr:nvCxnSpPr>
        <xdr:cNvPr id="118" name="直線コネクタ 117"/>
        <xdr:cNvCxnSpPr/>
      </xdr:nvCxnSpPr>
      <xdr:spPr>
        <a:xfrm>
          <a:off x="2908300" y="9962040"/>
          <a:ext cx="889000" cy="4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17940</xdr:rowOff>
    </xdr:from>
    <xdr:to>
      <xdr:col>15</xdr:col>
      <xdr:colOff>50800</xdr:colOff>
      <xdr:row>58</xdr:row>
      <xdr:rowOff>34436</xdr:rowOff>
    </xdr:to>
    <xdr:cxnSp macro="">
      <xdr:nvCxnSpPr>
        <xdr:cNvPr id="121" name="直線コネクタ 120"/>
        <xdr:cNvCxnSpPr/>
      </xdr:nvCxnSpPr>
      <xdr:spPr>
        <a:xfrm flipV="1">
          <a:off x="2019300" y="9962040"/>
          <a:ext cx="889000" cy="1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60220</xdr:rowOff>
    </xdr:from>
    <xdr:ext cx="599010" cy="259045"/>
    <xdr:sp macro="" textlink="">
      <xdr:nvSpPr>
        <xdr:cNvPr id="123" name="テキスト ボックス 122"/>
        <xdr:cNvSpPr txBox="1"/>
      </xdr:nvSpPr>
      <xdr:spPr>
        <a:xfrm>
          <a:off x="2608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34436</xdr:rowOff>
    </xdr:from>
    <xdr:to>
      <xdr:col>10</xdr:col>
      <xdr:colOff>114300</xdr:colOff>
      <xdr:row>58</xdr:row>
      <xdr:rowOff>52101</xdr:rowOff>
    </xdr:to>
    <xdr:cxnSp macro="">
      <xdr:nvCxnSpPr>
        <xdr:cNvPr id="124" name="直線コネクタ 123"/>
        <xdr:cNvCxnSpPr/>
      </xdr:nvCxnSpPr>
      <xdr:spPr>
        <a:xfrm flipV="1">
          <a:off x="1130300" y="9978536"/>
          <a:ext cx="889000" cy="1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96654</xdr:rowOff>
    </xdr:from>
    <xdr:ext cx="599010" cy="259045"/>
    <xdr:sp macro="" textlink="">
      <xdr:nvSpPr>
        <xdr:cNvPr id="126" name="テキスト ボックス 125"/>
        <xdr:cNvSpPr txBox="1"/>
      </xdr:nvSpPr>
      <xdr:spPr>
        <a:xfrm>
          <a:off x="1719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92972</xdr:rowOff>
    </xdr:from>
    <xdr:ext cx="599010" cy="259045"/>
    <xdr:sp macro="" textlink="">
      <xdr:nvSpPr>
        <xdr:cNvPr id="128" name="テキスト ボックス 127"/>
        <xdr:cNvSpPr txBox="1"/>
      </xdr:nvSpPr>
      <xdr:spPr>
        <a:xfrm>
          <a:off x="830795" y="969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154452</xdr:rowOff>
    </xdr:from>
    <xdr:to>
      <xdr:col>24</xdr:col>
      <xdr:colOff>114300</xdr:colOff>
      <xdr:row>58</xdr:row>
      <xdr:rowOff>84602</xdr:rowOff>
    </xdr:to>
    <xdr:sp macro="" textlink="">
      <xdr:nvSpPr>
        <xdr:cNvPr id="134" name="楕円 133"/>
        <xdr:cNvSpPr/>
      </xdr:nvSpPr>
      <xdr:spPr>
        <a:xfrm>
          <a:off x="4584700" y="992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109031</xdr:rowOff>
    </xdr:from>
    <xdr:ext cx="599010" cy="259045"/>
    <xdr:sp macro="" textlink="">
      <xdr:nvSpPr>
        <xdr:cNvPr id="135" name="総務費該当値テキスト"/>
        <xdr:cNvSpPr txBox="1"/>
      </xdr:nvSpPr>
      <xdr:spPr>
        <a:xfrm>
          <a:off x="4686300" y="988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10077</xdr:rowOff>
    </xdr:from>
    <xdr:to>
      <xdr:col>20</xdr:col>
      <xdr:colOff>38100</xdr:colOff>
      <xdr:row>58</xdr:row>
      <xdr:rowOff>111677</xdr:rowOff>
    </xdr:to>
    <xdr:sp macro="" textlink="">
      <xdr:nvSpPr>
        <xdr:cNvPr id="136" name="楕円 135"/>
        <xdr:cNvSpPr/>
      </xdr:nvSpPr>
      <xdr:spPr>
        <a:xfrm>
          <a:off x="3746500" y="995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102804</xdr:rowOff>
    </xdr:from>
    <xdr:ext cx="599010" cy="259045"/>
    <xdr:sp macro="" textlink="">
      <xdr:nvSpPr>
        <xdr:cNvPr id="137" name="テキスト ボックス 136"/>
        <xdr:cNvSpPr txBox="1"/>
      </xdr:nvSpPr>
      <xdr:spPr>
        <a:xfrm>
          <a:off x="3497795" y="10046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138590</xdr:rowOff>
    </xdr:from>
    <xdr:to>
      <xdr:col>15</xdr:col>
      <xdr:colOff>101600</xdr:colOff>
      <xdr:row>58</xdr:row>
      <xdr:rowOff>68740</xdr:rowOff>
    </xdr:to>
    <xdr:sp macro="" textlink="">
      <xdr:nvSpPr>
        <xdr:cNvPr id="138" name="楕円 137"/>
        <xdr:cNvSpPr/>
      </xdr:nvSpPr>
      <xdr:spPr>
        <a:xfrm>
          <a:off x="2857500" y="99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85267</xdr:rowOff>
    </xdr:from>
    <xdr:ext cx="599010" cy="259045"/>
    <xdr:sp macro="" textlink="">
      <xdr:nvSpPr>
        <xdr:cNvPr id="139" name="テキスト ボックス 138"/>
        <xdr:cNvSpPr txBox="1"/>
      </xdr:nvSpPr>
      <xdr:spPr>
        <a:xfrm>
          <a:off x="2608795" y="9686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155086</xdr:rowOff>
    </xdr:from>
    <xdr:to>
      <xdr:col>10</xdr:col>
      <xdr:colOff>165100</xdr:colOff>
      <xdr:row>58</xdr:row>
      <xdr:rowOff>85236</xdr:rowOff>
    </xdr:to>
    <xdr:sp macro="" textlink="">
      <xdr:nvSpPr>
        <xdr:cNvPr id="140" name="楕円 139"/>
        <xdr:cNvSpPr/>
      </xdr:nvSpPr>
      <xdr:spPr>
        <a:xfrm>
          <a:off x="1968500" y="992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76363</xdr:rowOff>
    </xdr:from>
    <xdr:ext cx="599010" cy="259045"/>
    <xdr:sp macro="" textlink="">
      <xdr:nvSpPr>
        <xdr:cNvPr id="141" name="テキスト ボックス 140"/>
        <xdr:cNvSpPr txBox="1"/>
      </xdr:nvSpPr>
      <xdr:spPr>
        <a:xfrm>
          <a:off x="1719795" y="10020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1301</xdr:rowOff>
    </xdr:from>
    <xdr:to>
      <xdr:col>6</xdr:col>
      <xdr:colOff>38100</xdr:colOff>
      <xdr:row>58</xdr:row>
      <xdr:rowOff>102901</xdr:rowOff>
    </xdr:to>
    <xdr:sp macro="" textlink="">
      <xdr:nvSpPr>
        <xdr:cNvPr id="142" name="楕円 141"/>
        <xdr:cNvSpPr/>
      </xdr:nvSpPr>
      <xdr:spPr>
        <a:xfrm>
          <a:off x="1079500" y="994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94028</xdr:rowOff>
    </xdr:from>
    <xdr:ext cx="599010" cy="259045"/>
    <xdr:sp macro="" textlink="">
      <xdr:nvSpPr>
        <xdr:cNvPr id="143" name="テキスト ボックス 142"/>
        <xdr:cNvSpPr txBox="1"/>
      </xdr:nvSpPr>
      <xdr:spPr>
        <a:xfrm>
          <a:off x="830795" y="10038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77882</xdr:rowOff>
    </xdr:from>
    <xdr:to>
      <xdr:col>24</xdr:col>
      <xdr:colOff>63500</xdr:colOff>
      <xdr:row>76</xdr:row>
      <xdr:rowOff>95447</xdr:rowOff>
    </xdr:to>
    <xdr:cxnSp macro="">
      <xdr:nvCxnSpPr>
        <xdr:cNvPr id="170" name="直線コネクタ 169"/>
        <xdr:cNvCxnSpPr/>
      </xdr:nvCxnSpPr>
      <xdr:spPr>
        <a:xfrm>
          <a:off x="3797300" y="13108082"/>
          <a:ext cx="838200" cy="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77882</xdr:rowOff>
    </xdr:from>
    <xdr:to>
      <xdr:col>19</xdr:col>
      <xdr:colOff>177800</xdr:colOff>
      <xdr:row>76</xdr:row>
      <xdr:rowOff>109508</xdr:rowOff>
    </xdr:to>
    <xdr:cxnSp macro="">
      <xdr:nvCxnSpPr>
        <xdr:cNvPr id="173" name="直線コネクタ 172"/>
        <xdr:cNvCxnSpPr/>
      </xdr:nvCxnSpPr>
      <xdr:spPr>
        <a:xfrm flipV="1">
          <a:off x="2908300" y="13108082"/>
          <a:ext cx="889000" cy="3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109508</xdr:rowOff>
    </xdr:from>
    <xdr:to>
      <xdr:col>15</xdr:col>
      <xdr:colOff>50800</xdr:colOff>
      <xdr:row>76</xdr:row>
      <xdr:rowOff>115030</xdr:rowOff>
    </xdr:to>
    <xdr:cxnSp macro="">
      <xdr:nvCxnSpPr>
        <xdr:cNvPr id="176" name="直線コネクタ 175"/>
        <xdr:cNvCxnSpPr/>
      </xdr:nvCxnSpPr>
      <xdr:spPr>
        <a:xfrm flipV="1">
          <a:off x="2019300" y="13139708"/>
          <a:ext cx="889000" cy="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75756</xdr:rowOff>
    </xdr:from>
    <xdr:ext cx="599010" cy="259045"/>
    <xdr:sp macro="" textlink="">
      <xdr:nvSpPr>
        <xdr:cNvPr id="178" name="テキスト ボックス 177"/>
        <xdr:cNvSpPr txBox="1"/>
      </xdr:nvSpPr>
      <xdr:spPr>
        <a:xfrm>
          <a:off x="2608795"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92531</xdr:rowOff>
    </xdr:from>
    <xdr:to>
      <xdr:col>10</xdr:col>
      <xdr:colOff>114300</xdr:colOff>
      <xdr:row>76</xdr:row>
      <xdr:rowOff>115030</xdr:rowOff>
    </xdr:to>
    <xdr:cxnSp macro="">
      <xdr:nvCxnSpPr>
        <xdr:cNvPr id="179" name="直線コネクタ 178"/>
        <xdr:cNvCxnSpPr/>
      </xdr:nvCxnSpPr>
      <xdr:spPr>
        <a:xfrm>
          <a:off x="1130300" y="13122731"/>
          <a:ext cx="889000" cy="2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79288</xdr:rowOff>
    </xdr:from>
    <xdr:ext cx="599010" cy="259045"/>
    <xdr:sp macro="" textlink="">
      <xdr:nvSpPr>
        <xdr:cNvPr id="181" name="テキスト ボックス 180"/>
        <xdr:cNvSpPr txBox="1"/>
      </xdr:nvSpPr>
      <xdr:spPr>
        <a:xfrm>
          <a:off x="1719795"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44647</xdr:rowOff>
    </xdr:from>
    <xdr:to>
      <xdr:col>24</xdr:col>
      <xdr:colOff>114300</xdr:colOff>
      <xdr:row>76</xdr:row>
      <xdr:rowOff>146247</xdr:rowOff>
    </xdr:to>
    <xdr:sp macro="" textlink="">
      <xdr:nvSpPr>
        <xdr:cNvPr id="189" name="楕円 188"/>
        <xdr:cNvSpPr/>
      </xdr:nvSpPr>
      <xdr:spPr>
        <a:xfrm>
          <a:off x="4584700" y="1307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131024</xdr:rowOff>
    </xdr:from>
    <xdr:ext cx="599010" cy="259045"/>
    <xdr:sp macro="" textlink="">
      <xdr:nvSpPr>
        <xdr:cNvPr id="190" name="民生費該当値テキスト"/>
        <xdr:cNvSpPr txBox="1"/>
      </xdr:nvSpPr>
      <xdr:spPr>
        <a:xfrm>
          <a:off x="4686300" y="12989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27082</xdr:rowOff>
    </xdr:from>
    <xdr:to>
      <xdr:col>20</xdr:col>
      <xdr:colOff>38100</xdr:colOff>
      <xdr:row>76</xdr:row>
      <xdr:rowOff>128682</xdr:rowOff>
    </xdr:to>
    <xdr:sp macro="" textlink="">
      <xdr:nvSpPr>
        <xdr:cNvPr id="191" name="楕円 190"/>
        <xdr:cNvSpPr/>
      </xdr:nvSpPr>
      <xdr:spPr>
        <a:xfrm>
          <a:off x="3746500" y="1305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119809</xdr:rowOff>
    </xdr:from>
    <xdr:ext cx="599010" cy="259045"/>
    <xdr:sp macro="" textlink="">
      <xdr:nvSpPr>
        <xdr:cNvPr id="192" name="テキスト ボックス 191"/>
        <xdr:cNvSpPr txBox="1"/>
      </xdr:nvSpPr>
      <xdr:spPr>
        <a:xfrm>
          <a:off x="3497795" y="13150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58708</xdr:rowOff>
    </xdr:from>
    <xdr:to>
      <xdr:col>15</xdr:col>
      <xdr:colOff>101600</xdr:colOff>
      <xdr:row>76</xdr:row>
      <xdr:rowOff>160308</xdr:rowOff>
    </xdr:to>
    <xdr:sp macro="" textlink="">
      <xdr:nvSpPr>
        <xdr:cNvPr id="193" name="楕円 192"/>
        <xdr:cNvSpPr/>
      </xdr:nvSpPr>
      <xdr:spPr>
        <a:xfrm>
          <a:off x="2857500" y="1308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151435</xdr:rowOff>
    </xdr:from>
    <xdr:ext cx="599010" cy="259045"/>
    <xdr:sp macro="" textlink="">
      <xdr:nvSpPr>
        <xdr:cNvPr id="194" name="テキスト ボックス 193"/>
        <xdr:cNvSpPr txBox="1"/>
      </xdr:nvSpPr>
      <xdr:spPr>
        <a:xfrm>
          <a:off x="2608795" y="13181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64230</xdr:rowOff>
    </xdr:from>
    <xdr:to>
      <xdr:col>10</xdr:col>
      <xdr:colOff>165100</xdr:colOff>
      <xdr:row>76</xdr:row>
      <xdr:rowOff>165830</xdr:rowOff>
    </xdr:to>
    <xdr:sp macro="" textlink="">
      <xdr:nvSpPr>
        <xdr:cNvPr id="195" name="楕円 194"/>
        <xdr:cNvSpPr/>
      </xdr:nvSpPr>
      <xdr:spPr>
        <a:xfrm>
          <a:off x="1968500" y="1309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156957</xdr:rowOff>
    </xdr:from>
    <xdr:ext cx="599010" cy="259045"/>
    <xdr:sp macro="" textlink="">
      <xdr:nvSpPr>
        <xdr:cNvPr id="196" name="テキスト ボックス 195"/>
        <xdr:cNvSpPr txBox="1"/>
      </xdr:nvSpPr>
      <xdr:spPr>
        <a:xfrm>
          <a:off x="1719795" y="13187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41731</xdr:rowOff>
    </xdr:from>
    <xdr:to>
      <xdr:col>6</xdr:col>
      <xdr:colOff>38100</xdr:colOff>
      <xdr:row>76</xdr:row>
      <xdr:rowOff>143331</xdr:rowOff>
    </xdr:to>
    <xdr:sp macro="" textlink="">
      <xdr:nvSpPr>
        <xdr:cNvPr id="197" name="楕円 196"/>
        <xdr:cNvSpPr/>
      </xdr:nvSpPr>
      <xdr:spPr>
        <a:xfrm>
          <a:off x="1079500" y="1307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134458</xdr:rowOff>
    </xdr:from>
    <xdr:ext cx="599010" cy="259045"/>
    <xdr:sp macro="" textlink="">
      <xdr:nvSpPr>
        <xdr:cNvPr id="198" name="テキスト ボックス 197"/>
        <xdr:cNvSpPr txBox="1"/>
      </xdr:nvSpPr>
      <xdr:spPr>
        <a:xfrm>
          <a:off x="830795" y="1316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75833</xdr:rowOff>
    </xdr:from>
    <xdr:to>
      <xdr:col>24</xdr:col>
      <xdr:colOff>63500</xdr:colOff>
      <xdr:row>96</xdr:row>
      <xdr:rowOff>76088</xdr:rowOff>
    </xdr:to>
    <xdr:cxnSp macro="">
      <xdr:nvCxnSpPr>
        <xdr:cNvPr id="227" name="直線コネクタ 226"/>
        <xdr:cNvCxnSpPr/>
      </xdr:nvCxnSpPr>
      <xdr:spPr>
        <a:xfrm>
          <a:off x="3797300" y="16535033"/>
          <a:ext cx="838200"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62089</xdr:rowOff>
    </xdr:from>
    <xdr:ext cx="599010" cy="259045"/>
    <xdr:sp macro="" textlink="">
      <xdr:nvSpPr>
        <xdr:cNvPr id="228" name="衛生費平均値テキスト"/>
        <xdr:cNvSpPr txBox="1"/>
      </xdr:nvSpPr>
      <xdr:spPr>
        <a:xfrm>
          <a:off x="4686300" y="16521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64038</xdr:rowOff>
    </xdr:from>
    <xdr:to>
      <xdr:col>19</xdr:col>
      <xdr:colOff>177800</xdr:colOff>
      <xdr:row>96</xdr:row>
      <xdr:rowOff>75833</xdr:rowOff>
    </xdr:to>
    <xdr:cxnSp macro="">
      <xdr:nvCxnSpPr>
        <xdr:cNvPr id="230" name="直線コネクタ 229"/>
        <xdr:cNvCxnSpPr/>
      </xdr:nvCxnSpPr>
      <xdr:spPr>
        <a:xfrm>
          <a:off x="2908300" y="16523238"/>
          <a:ext cx="889000" cy="1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11949</xdr:rowOff>
    </xdr:from>
    <xdr:ext cx="599010" cy="259045"/>
    <xdr:sp macro="" textlink="">
      <xdr:nvSpPr>
        <xdr:cNvPr id="232" name="テキスト ボックス 231"/>
        <xdr:cNvSpPr txBox="1"/>
      </xdr:nvSpPr>
      <xdr:spPr>
        <a:xfrm>
          <a:off x="3497795" y="166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64038</xdr:rowOff>
    </xdr:from>
    <xdr:to>
      <xdr:col>15</xdr:col>
      <xdr:colOff>50800</xdr:colOff>
      <xdr:row>96</xdr:row>
      <xdr:rowOff>113407</xdr:rowOff>
    </xdr:to>
    <xdr:cxnSp macro="">
      <xdr:nvCxnSpPr>
        <xdr:cNvPr id="233" name="直線コネクタ 232"/>
        <xdr:cNvCxnSpPr/>
      </xdr:nvCxnSpPr>
      <xdr:spPr>
        <a:xfrm flipV="1">
          <a:off x="2019300" y="16523238"/>
          <a:ext cx="889000" cy="4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39087</xdr:rowOff>
    </xdr:from>
    <xdr:ext cx="599010" cy="259045"/>
    <xdr:sp macro="" textlink="">
      <xdr:nvSpPr>
        <xdr:cNvPr id="235" name="テキスト ボックス 234"/>
        <xdr:cNvSpPr txBox="1"/>
      </xdr:nvSpPr>
      <xdr:spPr>
        <a:xfrm>
          <a:off x="2608795"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109620</xdr:rowOff>
    </xdr:from>
    <xdr:to>
      <xdr:col>10</xdr:col>
      <xdr:colOff>114300</xdr:colOff>
      <xdr:row>96</xdr:row>
      <xdr:rowOff>113407</xdr:rowOff>
    </xdr:to>
    <xdr:cxnSp macro="">
      <xdr:nvCxnSpPr>
        <xdr:cNvPr id="236" name="直線コネクタ 235"/>
        <xdr:cNvCxnSpPr/>
      </xdr:nvCxnSpPr>
      <xdr:spPr>
        <a:xfrm>
          <a:off x="1130300" y="16397370"/>
          <a:ext cx="889000" cy="17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23942</xdr:rowOff>
    </xdr:from>
    <xdr:ext cx="599010" cy="259045"/>
    <xdr:sp macro="" textlink="">
      <xdr:nvSpPr>
        <xdr:cNvPr id="238" name="テキスト ボックス 237"/>
        <xdr:cNvSpPr txBox="1"/>
      </xdr:nvSpPr>
      <xdr:spPr>
        <a:xfrm>
          <a:off x="1719795"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42798</xdr:rowOff>
    </xdr:from>
    <xdr:ext cx="599010" cy="259045"/>
    <xdr:sp macro="" textlink="">
      <xdr:nvSpPr>
        <xdr:cNvPr id="240" name="テキスト ボックス 239"/>
        <xdr:cNvSpPr txBox="1"/>
      </xdr:nvSpPr>
      <xdr:spPr>
        <a:xfrm>
          <a:off x="830795"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25288</xdr:rowOff>
    </xdr:from>
    <xdr:to>
      <xdr:col>24</xdr:col>
      <xdr:colOff>114300</xdr:colOff>
      <xdr:row>96</xdr:row>
      <xdr:rowOff>126888</xdr:rowOff>
    </xdr:to>
    <xdr:sp macro="" textlink="">
      <xdr:nvSpPr>
        <xdr:cNvPr id="246" name="楕円 245"/>
        <xdr:cNvSpPr/>
      </xdr:nvSpPr>
      <xdr:spPr>
        <a:xfrm>
          <a:off x="4584700" y="1648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48165</xdr:rowOff>
    </xdr:from>
    <xdr:ext cx="599010" cy="259045"/>
    <xdr:sp macro="" textlink="">
      <xdr:nvSpPr>
        <xdr:cNvPr id="247" name="衛生費該当値テキスト"/>
        <xdr:cNvSpPr txBox="1"/>
      </xdr:nvSpPr>
      <xdr:spPr>
        <a:xfrm>
          <a:off x="4686300" y="16335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25033</xdr:rowOff>
    </xdr:from>
    <xdr:to>
      <xdr:col>20</xdr:col>
      <xdr:colOff>38100</xdr:colOff>
      <xdr:row>96</xdr:row>
      <xdr:rowOff>126633</xdr:rowOff>
    </xdr:to>
    <xdr:sp macro="" textlink="">
      <xdr:nvSpPr>
        <xdr:cNvPr id="248" name="楕円 247"/>
        <xdr:cNvSpPr/>
      </xdr:nvSpPr>
      <xdr:spPr>
        <a:xfrm>
          <a:off x="3746500" y="1648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143160</xdr:rowOff>
    </xdr:from>
    <xdr:ext cx="599010" cy="259045"/>
    <xdr:sp macro="" textlink="">
      <xdr:nvSpPr>
        <xdr:cNvPr id="249" name="テキスト ボックス 248"/>
        <xdr:cNvSpPr txBox="1"/>
      </xdr:nvSpPr>
      <xdr:spPr>
        <a:xfrm>
          <a:off x="3497795" y="16259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13238</xdr:rowOff>
    </xdr:from>
    <xdr:to>
      <xdr:col>15</xdr:col>
      <xdr:colOff>101600</xdr:colOff>
      <xdr:row>96</xdr:row>
      <xdr:rowOff>114838</xdr:rowOff>
    </xdr:to>
    <xdr:sp macro="" textlink="">
      <xdr:nvSpPr>
        <xdr:cNvPr id="250" name="楕円 249"/>
        <xdr:cNvSpPr/>
      </xdr:nvSpPr>
      <xdr:spPr>
        <a:xfrm>
          <a:off x="2857500" y="1647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131365</xdr:rowOff>
    </xdr:from>
    <xdr:ext cx="599010" cy="259045"/>
    <xdr:sp macro="" textlink="">
      <xdr:nvSpPr>
        <xdr:cNvPr id="251" name="テキスト ボックス 250"/>
        <xdr:cNvSpPr txBox="1"/>
      </xdr:nvSpPr>
      <xdr:spPr>
        <a:xfrm>
          <a:off x="2608795" y="1624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62607</xdr:rowOff>
    </xdr:from>
    <xdr:to>
      <xdr:col>10</xdr:col>
      <xdr:colOff>165100</xdr:colOff>
      <xdr:row>96</xdr:row>
      <xdr:rowOff>164207</xdr:rowOff>
    </xdr:to>
    <xdr:sp macro="" textlink="">
      <xdr:nvSpPr>
        <xdr:cNvPr id="252" name="楕円 251"/>
        <xdr:cNvSpPr/>
      </xdr:nvSpPr>
      <xdr:spPr>
        <a:xfrm>
          <a:off x="1968500" y="1652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9284</xdr:rowOff>
    </xdr:from>
    <xdr:ext cx="599010" cy="259045"/>
    <xdr:sp macro="" textlink="">
      <xdr:nvSpPr>
        <xdr:cNvPr id="253" name="テキスト ボックス 252"/>
        <xdr:cNvSpPr txBox="1"/>
      </xdr:nvSpPr>
      <xdr:spPr>
        <a:xfrm>
          <a:off x="1719795" y="16297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58820</xdr:rowOff>
    </xdr:from>
    <xdr:to>
      <xdr:col>6</xdr:col>
      <xdr:colOff>38100</xdr:colOff>
      <xdr:row>95</xdr:row>
      <xdr:rowOff>160420</xdr:rowOff>
    </xdr:to>
    <xdr:sp macro="" textlink="">
      <xdr:nvSpPr>
        <xdr:cNvPr id="254" name="楕円 253"/>
        <xdr:cNvSpPr/>
      </xdr:nvSpPr>
      <xdr:spPr>
        <a:xfrm>
          <a:off x="1079500" y="1634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5497</xdr:rowOff>
    </xdr:from>
    <xdr:ext cx="599010" cy="259045"/>
    <xdr:sp macro="" textlink="">
      <xdr:nvSpPr>
        <xdr:cNvPr id="255" name="テキスト ボックス 254"/>
        <xdr:cNvSpPr txBox="1"/>
      </xdr:nvSpPr>
      <xdr:spPr>
        <a:xfrm>
          <a:off x="830795" y="16121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137185</xdr:rowOff>
    </xdr:from>
    <xdr:to>
      <xdr:col>55</xdr:col>
      <xdr:colOff>0</xdr:colOff>
      <xdr:row>38</xdr:row>
      <xdr:rowOff>152426</xdr:rowOff>
    </xdr:to>
    <xdr:cxnSp macro="">
      <xdr:nvCxnSpPr>
        <xdr:cNvPr id="284" name="直線コネクタ 283"/>
        <xdr:cNvCxnSpPr/>
      </xdr:nvCxnSpPr>
      <xdr:spPr>
        <a:xfrm>
          <a:off x="9639300" y="6652285"/>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123296</xdr:rowOff>
    </xdr:from>
    <xdr:ext cx="378565" cy="259045"/>
    <xdr:sp macro="" textlink="">
      <xdr:nvSpPr>
        <xdr:cNvPr id="285" name="労働費平均値テキスト"/>
        <xdr:cNvSpPr txBox="1"/>
      </xdr:nvSpPr>
      <xdr:spPr>
        <a:xfrm>
          <a:off x="10528300" y="6638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137185</xdr:rowOff>
    </xdr:from>
    <xdr:to>
      <xdr:col>50</xdr:col>
      <xdr:colOff>114300</xdr:colOff>
      <xdr:row>38</xdr:row>
      <xdr:rowOff>153797</xdr:rowOff>
    </xdr:to>
    <xdr:cxnSp macro="">
      <xdr:nvCxnSpPr>
        <xdr:cNvPr id="287" name="直線コネクタ 286"/>
        <xdr:cNvCxnSpPr/>
      </xdr:nvCxnSpPr>
      <xdr:spPr>
        <a:xfrm flipV="1">
          <a:off x="8750300" y="6652285"/>
          <a:ext cx="889000" cy="1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34561</xdr:rowOff>
    </xdr:from>
    <xdr:ext cx="469744" cy="259045"/>
    <xdr:sp macro="" textlink="">
      <xdr:nvSpPr>
        <xdr:cNvPr id="289" name="テキスト ボックス 288"/>
        <xdr:cNvSpPr txBox="1"/>
      </xdr:nvSpPr>
      <xdr:spPr>
        <a:xfrm>
          <a:off x="9404428" y="672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144805</xdr:rowOff>
    </xdr:from>
    <xdr:to>
      <xdr:col>45</xdr:col>
      <xdr:colOff>177800</xdr:colOff>
      <xdr:row>38</xdr:row>
      <xdr:rowOff>153797</xdr:rowOff>
    </xdr:to>
    <xdr:cxnSp macro="">
      <xdr:nvCxnSpPr>
        <xdr:cNvPr id="290" name="直線コネクタ 289"/>
        <xdr:cNvCxnSpPr/>
      </xdr:nvCxnSpPr>
      <xdr:spPr>
        <a:xfrm>
          <a:off x="7861300" y="6659905"/>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48810</xdr:rowOff>
    </xdr:from>
    <xdr:ext cx="378565" cy="259045"/>
    <xdr:sp macro="" textlink="">
      <xdr:nvSpPr>
        <xdr:cNvPr id="292" name="テキスト ボックス 291"/>
        <xdr:cNvSpPr txBox="1"/>
      </xdr:nvSpPr>
      <xdr:spPr>
        <a:xfrm>
          <a:off x="8561017" y="6735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55042</xdr:rowOff>
    </xdr:from>
    <xdr:to>
      <xdr:col>41</xdr:col>
      <xdr:colOff>50800</xdr:colOff>
      <xdr:row>38</xdr:row>
      <xdr:rowOff>144805</xdr:rowOff>
    </xdr:to>
    <xdr:cxnSp macro="">
      <xdr:nvCxnSpPr>
        <xdr:cNvPr id="293" name="直線コネクタ 292"/>
        <xdr:cNvCxnSpPr/>
      </xdr:nvCxnSpPr>
      <xdr:spPr>
        <a:xfrm>
          <a:off x="6972300" y="6570142"/>
          <a:ext cx="889000" cy="8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101626</xdr:rowOff>
    </xdr:from>
    <xdr:to>
      <xdr:col>55</xdr:col>
      <xdr:colOff>50800</xdr:colOff>
      <xdr:row>39</xdr:row>
      <xdr:rowOff>31776</xdr:rowOff>
    </xdr:to>
    <xdr:sp macro="" textlink="">
      <xdr:nvSpPr>
        <xdr:cNvPr id="303" name="楕円 302"/>
        <xdr:cNvSpPr/>
      </xdr:nvSpPr>
      <xdr:spPr>
        <a:xfrm>
          <a:off x="10426700" y="661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61003</xdr:rowOff>
    </xdr:from>
    <xdr:ext cx="469744" cy="259045"/>
    <xdr:sp macro="" textlink="">
      <xdr:nvSpPr>
        <xdr:cNvPr id="304" name="労働費該当値テキスト"/>
        <xdr:cNvSpPr txBox="1"/>
      </xdr:nvSpPr>
      <xdr:spPr>
        <a:xfrm>
          <a:off x="10528300" y="640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86385</xdr:rowOff>
    </xdr:from>
    <xdr:to>
      <xdr:col>50</xdr:col>
      <xdr:colOff>165100</xdr:colOff>
      <xdr:row>39</xdr:row>
      <xdr:rowOff>16535</xdr:rowOff>
    </xdr:to>
    <xdr:sp macro="" textlink="">
      <xdr:nvSpPr>
        <xdr:cNvPr id="305" name="楕円 304"/>
        <xdr:cNvSpPr/>
      </xdr:nvSpPr>
      <xdr:spPr>
        <a:xfrm>
          <a:off x="9588500" y="66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33062</xdr:rowOff>
    </xdr:from>
    <xdr:ext cx="469744" cy="259045"/>
    <xdr:sp macro="" textlink="">
      <xdr:nvSpPr>
        <xdr:cNvPr id="306" name="テキスト ボックス 305"/>
        <xdr:cNvSpPr txBox="1"/>
      </xdr:nvSpPr>
      <xdr:spPr>
        <a:xfrm>
          <a:off x="9404428" y="637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102997</xdr:rowOff>
    </xdr:from>
    <xdr:to>
      <xdr:col>46</xdr:col>
      <xdr:colOff>38100</xdr:colOff>
      <xdr:row>39</xdr:row>
      <xdr:rowOff>33147</xdr:rowOff>
    </xdr:to>
    <xdr:sp macro="" textlink="">
      <xdr:nvSpPr>
        <xdr:cNvPr id="307" name="楕円 306"/>
        <xdr:cNvSpPr/>
      </xdr:nvSpPr>
      <xdr:spPr>
        <a:xfrm>
          <a:off x="8699500" y="661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49674</xdr:rowOff>
    </xdr:from>
    <xdr:ext cx="469744" cy="259045"/>
    <xdr:sp macro="" textlink="">
      <xdr:nvSpPr>
        <xdr:cNvPr id="308" name="テキスト ボックス 307"/>
        <xdr:cNvSpPr txBox="1"/>
      </xdr:nvSpPr>
      <xdr:spPr>
        <a:xfrm>
          <a:off x="8515428" y="6393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94005</xdr:rowOff>
    </xdr:from>
    <xdr:to>
      <xdr:col>41</xdr:col>
      <xdr:colOff>101600</xdr:colOff>
      <xdr:row>39</xdr:row>
      <xdr:rowOff>24155</xdr:rowOff>
    </xdr:to>
    <xdr:sp macro="" textlink="">
      <xdr:nvSpPr>
        <xdr:cNvPr id="309" name="楕円 308"/>
        <xdr:cNvSpPr/>
      </xdr:nvSpPr>
      <xdr:spPr>
        <a:xfrm>
          <a:off x="7810500" y="66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15282</xdr:rowOff>
    </xdr:from>
    <xdr:ext cx="469744" cy="259045"/>
    <xdr:sp macro="" textlink="">
      <xdr:nvSpPr>
        <xdr:cNvPr id="310" name="テキスト ボックス 309"/>
        <xdr:cNvSpPr txBox="1"/>
      </xdr:nvSpPr>
      <xdr:spPr>
        <a:xfrm>
          <a:off x="7626428" y="670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4242</xdr:rowOff>
    </xdr:from>
    <xdr:to>
      <xdr:col>36</xdr:col>
      <xdr:colOff>165100</xdr:colOff>
      <xdr:row>38</xdr:row>
      <xdr:rowOff>105842</xdr:rowOff>
    </xdr:to>
    <xdr:sp macro="" textlink="">
      <xdr:nvSpPr>
        <xdr:cNvPr id="311" name="楕円 310"/>
        <xdr:cNvSpPr/>
      </xdr:nvSpPr>
      <xdr:spPr>
        <a:xfrm>
          <a:off x="6921500" y="651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96969</xdr:rowOff>
    </xdr:from>
    <xdr:ext cx="469744" cy="259045"/>
    <xdr:sp macro="" textlink="">
      <xdr:nvSpPr>
        <xdr:cNvPr id="312" name="テキスト ボックス 311"/>
        <xdr:cNvSpPr txBox="1"/>
      </xdr:nvSpPr>
      <xdr:spPr>
        <a:xfrm>
          <a:off x="6737428" y="661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49578</xdr:rowOff>
    </xdr:from>
    <xdr:to>
      <xdr:col>55</xdr:col>
      <xdr:colOff>0</xdr:colOff>
      <xdr:row>58</xdr:row>
      <xdr:rowOff>69389</xdr:rowOff>
    </xdr:to>
    <xdr:cxnSp macro="">
      <xdr:nvCxnSpPr>
        <xdr:cNvPr id="339" name="直線コネクタ 338"/>
        <xdr:cNvCxnSpPr/>
      </xdr:nvCxnSpPr>
      <xdr:spPr>
        <a:xfrm flipV="1">
          <a:off x="9639300" y="9993678"/>
          <a:ext cx="83820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160382</xdr:rowOff>
    </xdr:from>
    <xdr:ext cx="599010" cy="259045"/>
    <xdr:sp macro="" textlink="">
      <xdr:nvSpPr>
        <xdr:cNvPr id="340" name="農林水産業費平均値テキスト"/>
        <xdr:cNvSpPr txBox="1"/>
      </xdr:nvSpPr>
      <xdr:spPr>
        <a:xfrm>
          <a:off x="10528300" y="9933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69389</xdr:rowOff>
    </xdr:from>
    <xdr:to>
      <xdr:col>50</xdr:col>
      <xdr:colOff>114300</xdr:colOff>
      <xdr:row>58</xdr:row>
      <xdr:rowOff>98068</xdr:rowOff>
    </xdr:to>
    <xdr:cxnSp macro="">
      <xdr:nvCxnSpPr>
        <xdr:cNvPr id="342" name="直線コネクタ 341"/>
        <xdr:cNvCxnSpPr/>
      </xdr:nvCxnSpPr>
      <xdr:spPr>
        <a:xfrm flipV="1">
          <a:off x="8750300" y="10013489"/>
          <a:ext cx="889000" cy="2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96144</xdr:rowOff>
    </xdr:from>
    <xdr:to>
      <xdr:col>45</xdr:col>
      <xdr:colOff>177800</xdr:colOff>
      <xdr:row>58</xdr:row>
      <xdr:rowOff>98068</xdr:rowOff>
    </xdr:to>
    <xdr:cxnSp macro="">
      <xdr:nvCxnSpPr>
        <xdr:cNvPr id="345" name="直線コネクタ 344"/>
        <xdr:cNvCxnSpPr/>
      </xdr:nvCxnSpPr>
      <xdr:spPr>
        <a:xfrm>
          <a:off x="7861300" y="10040244"/>
          <a:ext cx="8890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96144</xdr:rowOff>
    </xdr:from>
    <xdr:to>
      <xdr:col>41</xdr:col>
      <xdr:colOff>50800</xdr:colOff>
      <xdr:row>58</xdr:row>
      <xdr:rowOff>104870</xdr:rowOff>
    </xdr:to>
    <xdr:cxnSp macro="">
      <xdr:nvCxnSpPr>
        <xdr:cNvPr id="348" name="直線コネクタ 347"/>
        <xdr:cNvCxnSpPr/>
      </xdr:nvCxnSpPr>
      <xdr:spPr>
        <a:xfrm flipV="1">
          <a:off x="6972300" y="10040244"/>
          <a:ext cx="889000" cy="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128957</xdr:rowOff>
    </xdr:from>
    <xdr:ext cx="599010" cy="259045"/>
    <xdr:sp macro="" textlink="">
      <xdr:nvSpPr>
        <xdr:cNvPr id="350" name="テキスト ボックス 349"/>
        <xdr:cNvSpPr txBox="1"/>
      </xdr:nvSpPr>
      <xdr:spPr>
        <a:xfrm>
          <a:off x="7561795" y="97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170228</xdr:rowOff>
    </xdr:from>
    <xdr:to>
      <xdr:col>55</xdr:col>
      <xdr:colOff>50800</xdr:colOff>
      <xdr:row>58</xdr:row>
      <xdr:rowOff>100378</xdr:rowOff>
    </xdr:to>
    <xdr:sp macro="" textlink="">
      <xdr:nvSpPr>
        <xdr:cNvPr id="358" name="楕円 357"/>
        <xdr:cNvSpPr/>
      </xdr:nvSpPr>
      <xdr:spPr>
        <a:xfrm>
          <a:off x="10426700" y="994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129605</xdr:rowOff>
    </xdr:from>
    <xdr:ext cx="599010" cy="259045"/>
    <xdr:sp macro="" textlink="">
      <xdr:nvSpPr>
        <xdr:cNvPr id="359" name="農林水産業費該当値テキスト"/>
        <xdr:cNvSpPr txBox="1"/>
      </xdr:nvSpPr>
      <xdr:spPr>
        <a:xfrm>
          <a:off x="10528300" y="9730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18589</xdr:rowOff>
    </xdr:from>
    <xdr:to>
      <xdr:col>50</xdr:col>
      <xdr:colOff>165100</xdr:colOff>
      <xdr:row>58</xdr:row>
      <xdr:rowOff>120189</xdr:rowOff>
    </xdr:to>
    <xdr:sp macro="" textlink="">
      <xdr:nvSpPr>
        <xdr:cNvPr id="360" name="楕円 359"/>
        <xdr:cNvSpPr/>
      </xdr:nvSpPr>
      <xdr:spPr>
        <a:xfrm>
          <a:off x="9588500" y="996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111316</xdr:rowOff>
    </xdr:from>
    <xdr:ext cx="599010" cy="259045"/>
    <xdr:sp macro="" textlink="">
      <xdr:nvSpPr>
        <xdr:cNvPr id="361" name="テキスト ボックス 360"/>
        <xdr:cNvSpPr txBox="1"/>
      </xdr:nvSpPr>
      <xdr:spPr>
        <a:xfrm>
          <a:off x="9339795" y="1005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47268</xdr:rowOff>
    </xdr:from>
    <xdr:to>
      <xdr:col>46</xdr:col>
      <xdr:colOff>38100</xdr:colOff>
      <xdr:row>58</xdr:row>
      <xdr:rowOff>148868</xdr:rowOff>
    </xdr:to>
    <xdr:sp macro="" textlink="">
      <xdr:nvSpPr>
        <xdr:cNvPr id="362" name="楕円 361"/>
        <xdr:cNvSpPr/>
      </xdr:nvSpPr>
      <xdr:spPr>
        <a:xfrm>
          <a:off x="8699500" y="999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139995</xdr:rowOff>
    </xdr:from>
    <xdr:ext cx="534377" cy="259045"/>
    <xdr:sp macro="" textlink="">
      <xdr:nvSpPr>
        <xdr:cNvPr id="363" name="テキスト ボックス 362"/>
        <xdr:cNvSpPr txBox="1"/>
      </xdr:nvSpPr>
      <xdr:spPr>
        <a:xfrm>
          <a:off x="8483111" y="1008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45344</xdr:rowOff>
    </xdr:from>
    <xdr:to>
      <xdr:col>41</xdr:col>
      <xdr:colOff>101600</xdr:colOff>
      <xdr:row>58</xdr:row>
      <xdr:rowOff>146944</xdr:rowOff>
    </xdr:to>
    <xdr:sp macro="" textlink="">
      <xdr:nvSpPr>
        <xdr:cNvPr id="364" name="楕円 363"/>
        <xdr:cNvSpPr/>
      </xdr:nvSpPr>
      <xdr:spPr>
        <a:xfrm>
          <a:off x="7810500" y="998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138071</xdr:rowOff>
    </xdr:from>
    <xdr:ext cx="534377" cy="259045"/>
    <xdr:sp macro="" textlink="">
      <xdr:nvSpPr>
        <xdr:cNvPr id="365" name="テキスト ボックス 364"/>
        <xdr:cNvSpPr txBox="1"/>
      </xdr:nvSpPr>
      <xdr:spPr>
        <a:xfrm>
          <a:off x="7594111" y="1008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54070</xdr:rowOff>
    </xdr:from>
    <xdr:to>
      <xdr:col>36</xdr:col>
      <xdr:colOff>165100</xdr:colOff>
      <xdr:row>58</xdr:row>
      <xdr:rowOff>155670</xdr:rowOff>
    </xdr:to>
    <xdr:sp macro="" textlink="">
      <xdr:nvSpPr>
        <xdr:cNvPr id="366" name="楕円 365"/>
        <xdr:cNvSpPr/>
      </xdr:nvSpPr>
      <xdr:spPr>
        <a:xfrm>
          <a:off x="6921500" y="99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146797</xdr:rowOff>
    </xdr:from>
    <xdr:ext cx="534377" cy="259045"/>
    <xdr:sp macro="" textlink="">
      <xdr:nvSpPr>
        <xdr:cNvPr id="367" name="テキスト ボックス 366"/>
        <xdr:cNvSpPr txBox="1"/>
      </xdr:nvSpPr>
      <xdr:spPr>
        <a:xfrm>
          <a:off x="6705111" y="1009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129577</xdr:rowOff>
    </xdr:from>
    <xdr:to>
      <xdr:col>55</xdr:col>
      <xdr:colOff>0</xdr:colOff>
      <xdr:row>78</xdr:row>
      <xdr:rowOff>134462</xdr:rowOff>
    </xdr:to>
    <xdr:cxnSp macro="">
      <xdr:nvCxnSpPr>
        <xdr:cNvPr id="396" name="直線コネクタ 395"/>
        <xdr:cNvCxnSpPr/>
      </xdr:nvCxnSpPr>
      <xdr:spPr>
        <a:xfrm>
          <a:off x="9639300" y="13502677"/>
          <a:ext cx="838200" cy="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129577</xdr:rowOff>
    </xdr:from>
    <xdr:to>
      <xdr:col>50</xdr:col>
      <xdr:colOff>114300</xdr:colOff>
      <xdr:row>78</xdr:row>
      <xdr:rowOff>137522</xdr:rowOff>
    </xdr:to>
    <xdr:cxnSp macro="">
      <xdr:nvCxnSpPr>
        <xdr:cNvPr id="399" name="直線コネクタ 398"/>
        <xdr:cNvCxnSpPr/>
      </xdr:nvCxnSpPr>
      <xdr:spPr>
        <a:xfrm flipV="1">
          <a:off x="8750300" y="13502677"/>
          <a:ext cx="889000" cy="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137522</xdr:rowOff>
    </xdr:from>
    <xdr:to>
      <xdr:col>45</xdr:col>
      <xdr:colOff>177800</xdr:colOff>
      <xdr:row>78</xdr:row>
      <xdr:rowOff>154459</xdr:rowOff>
    </xdr:to>
    <xdr:cxnSp macro="">
      <xdr:nvCxnSpPr>
        <xdr:cNvPr id="402" name="直線コネクタ 401"/>
        <xdr:cNvCxnSpPr/>
      </xdr:nvCxnSpPr>
      <xdr:spPr>
        <a:xfrm flipV="1">
          <a:off x="7861300" y="13510622"/>
          <a:ext cx="889000" cy="1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150200</xdr:rowOff>
    </xdr:from>
    <xdr:to>
      <xdr:col>41</xdr:col>
      <xdr:colOff>50800</xdr:colOff>
      <xdr:row>78</xdr:row>
      <xdr:rowOff>154459</xdr:rowOff>
    </xdr:to>
    <xdr:cxnSp macro="">
      <xdr:nvCxnSpPr>
        <xdr:cNvPr id="405" name="直線コネクタ 404"/>
        <xdr:cNvCxnSpPr/>
      </xdr:nvCxnSpPr>
      <xdr:spPr>
        <a:xfrm>
          <a:off x="6972300" y="13523300"/>
          <a:ext cx="889000" cy="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83662</xdr:rowOff>
    </xdr:from>
    <xdr:to>
      <xdr:col>55</xdr:col>
      <xdr:colOff>50800</xdr:colOff>
      <xdr:row>79</xdr:row>
      <xdr:rowOff>13812</xdr:rowOff>
    </xdr:to>
    <xdr:sp macro="" textlink="">
      <xdr:nvSpPr>
        <xdr:cNvPr id="415" name="楕円 414"/>
        <xdr:cNvSpPr/>
      </xdr:nvSpPr>
      <xdr:spPr>
        <a:xfrm>
          <a:off x="10426700" y="1345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54265</xdr:rowOff>
    </xdr:from>
    <xdr:ext cx="534377" cy="259045"/>
    <xdr:sp macro="" textlink="">
      <xdr:nvSpPr>
        <xdr:cNvPr id="416" name="商工費該当値テキスト"/>
        <xdr:cNvSpPr txBox="1"/>
      </xdr:nvSpPr>
      <xdr:spPr>
        <a:xfrm>
          <a:off x="10528300" y="1342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78777</xdr:rowOff>
    </xdr:from>
    <xdr:to>
      <xdr:col>50</xdr:col>
      <xdr:colOff>165100</xdr:colOff>
      <xdr:row>79</xdr:row>
      <xdr:rowOff>8927</xdr:rowOff>
    </xdr:to>
    <xdr:sp macro="" textlink="">
      <xdr:nvSpPr>
        <xdr:cNvPr id="417" name="楕円 416"/>
        <xdr:cNvSpPr/>
      </xdr:nvSpPr>
      <xdr:spPr>
        <a:xfrm>
          <a:off x="9588500" y="1345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54</xdr:rowOff>
    </xdr:from>
    <xdr:ext cx="534377" cy="259045"/>
    <xdr:sp macro="" textlink="">
      <xdr:nvSpPr>
        <xdr:cNvPr id="418" name="テキスト ボックス 417"/>
        <xdr:cNvSpPr txBox="1"/>
      </xdr:nvSpPr>
      <xdr:spPr>
        <a:xfrm>
          <a:off x="9372111" y="1354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86722</xdr:rowOff>
    </xdr:from>
    <xdr:to>
      <xdr:col>46</xdr:col>
      <xdr:colOff>38100</xdr:colOff>
      <xdr:row>79</xdr:row>
      <xdr:rowOff>16872</xdr:rowOff>
    </xdr:to>
    <xdr:sp macro="" textlink="">
      <xdr:nvSpPr>
        <xdr:cNvPr id="419" name="楕円 418"/>
        <xdr:cNvSpPr/>
      </xdr:nvSpPr>
      <xdr:spPr>
        <a:xfrm>
          <a:off x="8699500" y="1345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7999</xdr:rowOff>
    </xdr:from>
    <xdr:ext cx="534377" cy="259045"/>
    <xdr:sp macro="" textlink="">
      <xdr:nvSpPr>
        <xdr:cNvPr id="420" name="テキスト ボックス 419"/>
        <xdr:cNvSpPr txBox="1"/>
      </xdr:nvSpPr>
      <xdr:spPr>
        <a:xfrm>
          <a:off x="8483111" y="135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103659</xdr:rowOff>
    </xdr:from>
    <xdr:to>
      <xdr:col>41</xdr:col>
      <xdr:colOff>101600</xdr:colOff>
      <xdr:row>79</xdr:row>
      <xdr:rowOff>33809</xdr:rowOff>
    </xdr:to>
    <xdr:sp macro="" textlink="">
      <xdr:nvSpPr>
        <xdr:cNvPr id="421" name="楕円 420"/>
        <xdr:cNvSpPr/>
      </xdr:nvSpPr>
      <xdr:spPr>
        <a:xfrm>
          <a:off x="7810500" y="1347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24936</xdr:rowOff>
    </xdr:from>
    <xdr:ext cx="534377" cy="259045"/>
    <xdr:sp macro="" textlink="">
      <xdr:nvSpPr>
        <xdr:cNvPr id="422" name="テキスト ボックス 421"/>
        <xdr:cNvSpPr txBox="1"/>
      </xdr:nvSpPr>
      <xdr:spPr>
        <a:xfrm>
          <a:off x="7594111" y="1356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99400</xdr:rowOff>
    </xdr:from>
    <xdr:to>
      <xdr:col>36</xdr:col>
      <xdr:colOff>165100</xdr:colOff>
      <xdr:row>79</xdr:row>
      <xdr:rowOff>29550</xdr:rowOff>
    </xdr:to>
    <xdr:sp macro="" textlink="">
      <xdr:nvSpPr>
        <xdr:cNvPr id="423" name="楕円 422"/>
        <xdr:cNvSpPr/>
      </xdr:nvSpPr>
      <xdr:spPr>
        <a:xfrm>
          <a:off x="6921500" y="1347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20677</xdr:rowOff>
    </xdr:from>
    <xdr:ext cx="534377" cy="259045"/>
    <xdr:sp macro="" textlink="">
      <xdr:nvSpPr>
        <xdr:cNvPr id="424" name="テキスト ボックス 423"/>
        <xdr:cNvSpPr txBox="1"/>
      </xdr:nvSpPr>
      <xdr:spPr>
        <a:xfrm>
          <a:off x="6705111" y="1356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95724</xdr:rowOff>
    </xdr:from>
    <xdr:to>
      <xdr:col>55</xdr:col>
      <xdr:colOff>0</xdr:colOff>
      <xdr:row>97</xdr:row>
      <xdr:rowOff>161123</xdr:rowOff>
    </xdr:to>
    <xdr:cxnSp macro="">
      <xdr:nvCxnSpPr>
        <xdr:cNvPr id="451" name="直線コネクタ 450"/>
        <xdr:cNvCxnSpPr/>
      </xdr:nvCxnSpPr>
      <xdr:spPr>
        <a:xfrm flipV="1">
          <a:off x="9639300" y="16726374"/>
          <a:ext cx="838200" cy="6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100243</xdr:rowOff>
    </xdr:from>
    <xdr:ext cx="599010" cy="259045"/>
    <xdr:sp macro="" textlink="">
      <xdr:nvSpPr>
        <xdr:cNvPr id="452" name="土木費平均値テキスト"/>
        <xdr:cNvSpPr txBox="1"/>
      </xdr:nvSpPr>
      <xdr:spPr>
        <a:xfrm>
          <a:off x="10528300" y="16730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139869</xdr:rowOff>
    </xdr:from>
    <xdr:to>
      <xdr:col>50</xdr:col>
      <xdr:colOff>114300</xdr:colOff>
      <xdr:row>97</xdr:row>
      <xdr:rowOff>161123</xdr:rowOff>
    </xdr:to>
    <xdr:cxnSp macro="">
      <xdr:nvCxnSpPr>
        <xdr:cNvPr id="454" name="直線コネクタ 453"/>
        <xdr:cNvCxnSpPr/>
      </xdr:nvCxnSpPr>
      <xdr:spPr>
        <a:xfrm>
          <a:off x="8750300" y="16770519"/>
          <a:ext cx="889000" cy="2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45299</xdr:rowOff>
    </xdr:from>
    <xdr:ext cx="599010" cy="259045"/>
    <xdr:sp macro="" textlink="">
      <xdr:nvSpPr>
        <xdr:cNvPr id="456" name="テキスト ボックス 455"/>
        <xdr:cNvSpPr txBox="1"/>
      </xdr:nvSpPr>
      <xdr:spPr>
        <a:xfrm>
          <a:off x="9339795" y="1684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139869</xdr:rowOff>
    </xdr:from>
    <xdr:to>
      <xdr:col>45</xdr:col>
      <xdr:colOff>177800</xdr:colOff>
      <xdr:row>97</xdr:row>
      <xdr:rowOff>141911</xdr:rowOff>
    </xdr:to>
    <xdr:cxnSp macro="">
      <xdr:nvCxnSpPr>
        <xdr:cNvPr id="457" name="直線コネクタ 456"/>
        <xdr:cNvCxnSpPr/>
      </xdr:nvCxnSpPr>
      <xdr:spPr>
        <a:xfrm flipV="1">
          <a:off x="7861300" y="16770519"/>
          <a:ext cx="889000" cy="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58560</xdr:rowOff>
    </xdr:from>
    <xdr:ext cx="599010" cy="259045"/>
    <xdr:sp macro="" textlink="">
      <xdr:nvSpPr>
        <xdr:cNvPr id="459" name="テキスト ボックス 458"/>
        <xdr:cNvSpPr txBox="1"/>
      </xdr:nvSpPr>
      <xdr:spPr>
        <a:xfrm>
          <a:off x="8450795" y="1686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141911</xdr:rowOff>
    </xdr:from>
    <xdr:to>
      <xdr:col>41</xdr:col>
      <xdr:colOff>50800</xdr:colOff>
      <xdr:row>97</xdr:row>
      <xdr:rowOff>165982</xdr:rowOff>
    </xdr:to>
    <xdr:cxnSp macro="">
      <xdr:nvCxnSpPr>
        <xdr:cNvPr id="460" name="直線コネクタ 459"/>
        <xdr:cNvCxnSpPr/>
      </xdr:nvCxnSpPr>
      <xdr:spPr>
        <a:xfrm flipV="1">
          <a:off x="6972300" y="16772561"/>
          <a:ext cx="889000" cy="2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34194</xdr:rowOff>
    </xdr:from>
    <xdr:ext cx="599010" cy="259045"/>
    <xdr:sp macro="" textlink="">
      <xdr:nvSpPr>
        <xdr:cNvPr id="462" name="テキスト ボックス 461"/>
        <xdr:cNvSpPr txBox="1"/>
      </xdr:nvSpPr>
      <xdr:spPr>
        <a:xfrm>
          <a:off x="7561795" y="1683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53906</xdr:rowOff>
    </xdr:from>
    <xdr:ext cx="599010" cy="259045"/>
    <xdr:sp macro="" textlink="">
      <xdr:nvSpPr>
        <xdr:cNvPr id="464" name="テキスト ボックス 463"/>
        <xdr:cNvSpPr txBox="1"/>
      </xdr:nvSpPr>
      <xdr:spPr>
        <a:xfrm>
          <a:off x="6672795" y="1685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44924</xdr:rowOff>
    </xdr:from>
    <xdr:to>
      <xdr:col>55</xdr:col>
      <xdr:colOff>50800</xdr:colOff>
      <xdr:row>97</xdr:row>
      <xdr:rowOff>146524</xdr:rowOff>
    </xdr:to>
    <xdr:sp macro="" textlink="">
      <xdr:nvSpPr>
        <xdr:cNvPr id="470" name="楕円 469"/>
        <xdr:cNvSpPr/>
      </xdr:nvSpPr>
      <xdr:spPr>
        <a:xfrm>
          <a:off x="10426700" y="1667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67801</xdr:rowOff>
    </xdr:from>
    <xdr:ext cx="599010" cy="259045"/>
    <xdr:sp macro="" textlink="">
      <xdr:nvSpPr>
        <xdr:cNvPr id="471" name="土木費該当値テキスト"/>
        <xdr:cNvSpPr txBox="1"/>
      </xdr:nvSpPr>
      <xdr:spPr>
        <a:xfrm>
          <a:off x="10528300" y="16527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110323</xdr:rowOff>
    </xdr:from>
    <xdr:to>
      <xdr:col>50</xdr:col>
      <xdr:colOff>165100</xdr:colOff>
      <xdr:row>98</xdr:row>
      <xdr:rowOff>40473</xdr:rowOff>
    </xdr:to>
    <xdr:sp macro="" textlink="">
      <xdr:nvSpPr>
        <xdr:cNvPr id="472" name="楕円 471"/>
        <xdr:cNvSpPr/>
      </xdr:nvSpPr>
      <xdr:spPr>
        <a:xfrm>
          <a:off x="9588500" y="1674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57000</xdr:rowOff>
    </xdr:from>
    <xdr:ext cx="599010" cy="259045"/>
    <xdr:sp macro="" textlink="">
      <xdr:nvSpPr>
        <xdr:cNvPr id="473" name="テキスト ボックス 472"/>
        <xdr:cNvSpPr txBox="1"/>
      </xdr:nvSpPr>
      <xdr:spPr>
        <a:xfrm>
          <a:off x="9339795" y="16516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89069</xdr:rowOff>
    </xdr:from>
    <xdr:to>
      <xdr:col>46</xdr:col>
      <xdr:colOff>38100</xdr:colOff>
      <xdr:row>98</xdr:row>
      <xdr:rowOff>19219</xdr:rowOff>
    </xdr:to>
    <xdr:sp macro="" textlink="">
      <xdr:nvSpPr>
        <xdr:cNvPr id="474" name="楕円 473"/>
        <xdr:cNvSpPr/>
      </xdr:nvSpPr>
      <xdr:spPr>
        <a:xfrm>
          <a:off x="8699500" y="1671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35746</xdr:rowOff>
    </xdr:from>
    <xdr:ext cx="599010" cy="259045"/>
    <xdr:sp macro="" textlink="">
      <xdr:nvSpPr>
        <xdr:cNvPr id="475" name="テキスト ボックス 474"/>
        <xdr:cNvSpPr txBox="1"/>
      </xdr:nvSpPr>
      <xdr:spPr>
        <a:xfrm>
          <a:off x="8450795" y="16494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91111</xdr:rowOff>
    </xdr:from>
    <xdr:to>
      <xdr:col>41</xdr:col>
      <xdr:colOff>101600</xdr:colOff>
      <xdr:row>98</xdr:row>
      <xdr:rowOff>21261</xdr:rowOff>
    </xdr:to>
    <xdr:sp macro="" textlink="">
      <xdr:nvSpPr>
        <xdr:cNvPr id="476" name="楕円 475"/>
        <xdr:cNvSpPr/>
      </xdr:nvSpPr>
      <xdr:spPr>
        <a:xfrm>
          <a:off x="7810500" y="1672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37788</xdr:rowOff>
    </xdr:from>
    <xdr:ext cx="599010" cy="259045"/>
    <xdr:sp macro="" textlink="">
      <xdr:nvSpPr>
        <xdr:cNvPr id="477" name="テキスト ボックス 476"/>
        <xdr:cNvSpPr txBox="1"/>
      </xdr:nvSpPr>
      <xdr:spPr>
        <a:xfrm>
          <a:off x="7561795" y="16496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115182</xdr:rowOff>
    </xdr:from>
    <xdr:to>
      <xdr:col>36</xdr:col>
      <xdr:colOff>165100</xdr:colOff>
      <xdr:row>98</xdr:row>
      <xdr:rowOff>45332</xdr:rowOff>
    </xdr:to>
    <xdr:sp macro="" textlink="">
      <xdr:nvSpPr>
        <xdr:cNvPr id="478" name="楕円 477"/>
        <xdr:cNvSpPr/>
      </xdr:nvSpPr>
      <xdr:spPr>
        <a:xfrm>
          <a:off x="6921500" y="1674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61859</xdr:rowOff>
    </xdr:from>
    <xdr:ext cx="599010" cy="259045"/>
    <xdr:sp macro="" textlink="">
      <xdr:nvSpPr>
        <xdr:cNvPr id="479" name="テキスト ボックス 478"/>
        <xdr:cNvSpPr txBox="1"/>
      </xdr:nvSpPr>
      <xdr:spPr>
        <a:xfrm>
          <a:off x="6672795" y="1652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85491</xdr:rowOff>
    </xdr:from>
    <xdr:to>
      <xdr:col>85</xdr:col>
      <xdr:colOff>127000</xdr:colOff>
      <xdr:row>37</xdr:row>
      <xdr:rowOff>131714</xdr:rowOff>
    </xdr:to>
    <xdr:cxnSp macro="">
      <xdr:nvCxnSpPr>
        <xdr:cNvPr id="508" name="直線コネクタ 507"/>
        <xdr:cNvCxnSpPr/>
      </xdr:nvCxnSpPr>
      <xdr:spPr>
        <a:xfrm>
          <a:off x="15481300" y="6429141"/>
          <a:ext cx="838200" cy="4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85491</xdr:rowOff>
    </xdr:from>
    <xdr:to>
      <xdr:col>81</xdr:col>
      <xdr:colOff>50800</xdr:colOff>
      <xdr:row>37</xdr:row>
      <xdr:rowOff>143320</xdr:rowOff>
    </xdr:to>
    <xdr:cxnSp macro="">
      <xdr:nvCxnSpPr>
        <xdr:cNvPr id="511" name="直線コネクタ 510"/>
        <xdr:cNvCxnSpPr/>
      </xdr:nvCxnSpPr>
      <xdr:spPr>
        <a:xfrm flipV="1">
          <a:off x="14592300" y="6429141"/>
          <a:ext cx="889000" cy="5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143320</xdr:rowOff>
    </xdr:from>
    <xdr:to>
      <xdr:col>76</xdr:col>
      <xdr:colOff>114300</xdr:colOff>
      <xdr:row>37</xdr:row>
      <xdr:rowOff>146810</xdr:rowOff>
    </xdr:to>
    <xdr:cxnSp macro="">
      <xdr:nvCxnSpPr>
        <xdr:cNvPr id="514" name="直線コネクタ 513"/>
        <xdr:cNvCxnSpPr/>
      </xdr:nvCxnSpPr>
      <xdr:spPr>
        <a:xfrm flipV="1">
          <a:off x="13703300" y="6486970"/>
          <a:ext cx="889000" cy="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3188</xdr:rowOff>
    </xdr:from>
    <xdr:to>
      <xdr:col>71</xdr:col>
      <xdr:colOff>177800</xdr:colOff>
      <xdr:row>37</xdr:row>
      <xdr:rowOff>146810</xdr:rowOff>
    </xdr:to>
    <xdr:cxnSp macro="">
      <xdr:nvCxnSpPr>
        <xdr:cNvPr id="517" name="直線コネクタ 516"/>
        <xdr:cNvCxnSpPr/>
      </xdr:nvCxnSpPr>
      <xdr:spPr>
        <a:xfrm>
          <a:off x="12814300" y="6346838"/>
          <a:ext cx="889000" cy="14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63372</xdr:rowOff>
    </xdr:from>
    <xdr:ext cx="534377" cy="259045"/>
    <xdr:sp macro="" textlink="">
      <xdr:nvSpPr>
        <xdr:cNvPr id="521" name="テキスト ボックス 520"/>
        <xdr:cNvSpPr txBox="1"/>
      </xdr:nvSpPr>
      <xdr:spPr>
        <a:xfrm>
          <a:off x="12547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80914</xdr:rowOff>
    </xdr:from>
    <xdr:to>
      <xdr:col>85</xdr:col>
      <xdr:colOff>177800</xdr:colOff>
      <xdr:row>38</xdr:row>
      <xdr:rowOff>11064</xdr:rowOff>
    </xdr:to>
    <xdr:sp macro="" textlink="">
      <xdr:nvSpPr>
        <xdr:cNvPr id="527" name="楕円 526"/>
        <xdr:cNvSpPr/>
      </xdr:nvSpPr>
      <xdr:spPr>
        <a:xfrm>
          <a:off x="16268700" y="642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59341</xdr:rowOff>
    </xdr:from>
    <xdr:ext cx="534377" cy="259045"/>
    <xdr:sp macro="" textlink="">
      <xdr:nvSpPr>
        <xdr:cNvPr id="528" name="消防費該当値テキスト"/>
        <xdr:cNvSpPr txBox="1"/>
      </xdr:nvSpPr>
      <xdr:spPr>
        <a:xfrm>
          <a:off x="16370300" y="64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34691</xdr:rowOff>
    </xdr:from>
    <xdr:to>
      <xdr:col>81</xdr:col>
      <xdr:colOff>101600</xdr:colOff>
      <xdr:row>37</xdr:row>
      <xdr:rowOff>136291</xdr:rowOff>
    </xdr:to>
    <xdr:sp macro="" textlink="">
      <xdr:nvSpPr>
        <xdr:cNvPr id="529" name="楕円 528"/>
        <xdr:cNvSpPr/>
      </xdr:nvSpPr>
      <xdr:spPr>
        <a:xfrm>
          <a:off x="15430500" y="637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127419</xdr:rowOff>
    </xdr:from>
    <xdr:ext cx="534377" cy="259045"/>
    <xdr:sp macro="" textlink="">
      <xdr:nvSpPr>
        <xdr:cNvPr id="530" name="テキスト ボックス 529"/>
        <xdr:cNvSpPr txBox="1"/>
      </xdr:nvSpPr>
      <xdr:spPr>
        <a:xfrm>
          <a:off x="15214111" y="647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92520</xdr:rowOff>
    </xdr:from>
    <xdr:to>
      <xdr:col>76</xdr:col>
      <xdr:colOff>165100</xdr:colOff>
      <xdr:row>38</xdr:row>
      <xdr:rowOff>22670</xdr:rowOff>
    </xdr:to>
    <xdr:sp macro="" textlink="">
      <xdr:nvSpPr>
        <xdr:cNvPr id="531" name="楕円 530"/>
        <xdr:cNvSpPr/>
      </xdr:nvSpPr>
      <xdr:spPr>
        <a:xfrm>
          <a:off x="14541500" y="643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13796</xdr:rowOff>
    </xdr:from>
    <xdr:ext cx="534377" cy="259045"/>
    <xdr:sp macro="" textlink="">
      <xdr:nvSpPr>
        <xdr:cNvPr id="532" name="テキスト ボックス 531"/>
        <xdr:cNvSpPr txBox="1"/>
      </xdr:nvSpPr>
      <xdr:spPr>
        <a:xfrm>
          <a:off x="14325111" y="652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96010</xdr:rowOff>
    </xdr:from>
    <xdr:to>
      <xdr:col>72</xdr:col>
      <xdr:colOff>38100</xdr:colOff>
      <xdr:row>38</xdr:row>
      <xdr:rowOff>26160</xdr:rowOff>
    </xdr:to>
    <xdr:sp macro="" textlink="">
      <xdr:nvSpPr>
        <xdr:cNvPr id="533" name="楕円 532"/>
        <xdr:cNvSpPr/>
      </xdr:nvSpPr>
      <xdr:spPr>
        <a:xfrm>
          <a:off x="13652500" y="643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17287</xdr:rowOff>
    </xdr:from>
    <xdr:ext cx="534377" cy="259045"/>
    <xdr:sp macro="" textlink="">
      <xdr:nvSpPr>
        <xdr:cNvPr id="534" name="テキスト ボックス 533"/>
        <xdr:cNvSpPr txBox="1"/>
      </xdr:nvSpPr>
      <xdr:spPr>
        <a:xfrm>
          <a:off x="13436111" y="653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123838</xdr:rowOff>
    </xdr:from>
    <xdr:to>
      <xdr:col>67</xdr:col>
      <xdr:colOff>101600</xdr:colOff>
      <xdr:row>37</xdr:row>
      <xdr:rowOff>53988</xdr:rowOff>
    </xdr:to>
    <xdr:sp macro="" textlink="">
      <xdr:nvSpPr>
        <xdr:cNvPr id="535" name="楕円 534"/>
        <xdr:cNvSpPr/>
      </xdr:nvSpPr>
      <xdr:spPr>
        <a:xfrm>
          <a:off x="12763500" y="62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70515</xdr:rowOff>
    </xdr:from>
    <xdr:ext cx="534377" cy="259045"/>
    <xdr:sp macro="" textlink="">
      <xdr:nvSpPr>
        <xdr:cNvPr id="536" name="テキスト ボックス 535"/>
        <xdr:cNvSpPr txBox="1"/>
      </xdr:nvSpPr>
      <xdr:spPr>
        <a:xfrm>
          <a:off x="12547111" y="607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17761</xdr:rowOff>
    </xdr:from>
    <xdr:to>
      <xdr:col>85</xdr:col>
      <xdr:colOff>127000</xdr:colOff>
      <xdr:row>58</xdr:row>
      <xdr:rowOff>36739</xdr:rowOff>
    </xdr:to>
    <xdr:cxnSp macro="">
      <xdr:nvCxnSpPr>
        <xdr:cNvPr id="565" name="直線コネクタ 564"/>
        <xdr:cNvCxnSpPr/>
      </xdr:nvCxnSpPr>
      <xdr:spPr>
        <a:xfrm flipV="1">
          <a:off x="15481300" y="9961861"/>
          <a:ext cx="838200" cy="1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18732</xdr:rowOff>
    </xdr:from>
    <xdr:to>
      <xdr:col>81</xdr:col>
      <xdr:colOff>50800</xdr:colOff>
      <xdr:row>58</xdr:row>
      <xdr:rowOff>36739</xdr:rowOff>
    </xdr:to>
    <xdr:cxnSp macro="">
      <xdr:nvCxnSpPr>
        <xdr:cNvPr id="568" name="直線コネクタ 567"/>
        <xdr:cNvCxnSpPr/>
      </xdr:nvCxnSpPr>
      <xdr:spPr>
        <a:xfrm>
          <a:off x="14592300" y="9962832"/>
          <a:ext cx="889000" cy="1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18732</xdr:rowOff>
    </xdr:from>
    <xdr:to>
      <xdr:col>76</xdr:col>
      <xdr:colOff>114300</xdr:colOff>
      <xdr:row>58</xdr:row>
      <xdr:rowOff>44983</xdr:rowOff>
    </xdr:to>
    <xdr:cxnSp macro="">
      <xdr:nvCxnSpPr>
        <xdr:cNvPr id="571" name="直線コネクタ 570"/>
        <xdr:cNvCxnSpPr/>
      </xdr:nvCxnSpPr>
      <xdr:spPr>
        <a:xfrm flipV="1">
          <a:off x="13703300" y="9962832"/>
          <a:ext cx="889000" cy="2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18605</xdr:rowOff>
    </xdr:from>
    <xdr:to>
      <xdr:col>71</xdr:col>
      <xdr:colOff>177800</xdr:colOff>
      <xdr:row>58</xdr:row>
      <xdr:rowOff>44983</xdr:rowOff>
    </xdr:to>
    <xdr:cxnSp macro="">
      <xdr:nvCxnSpPr>
        <xdr:cNvPr id="574" name="直線コネクタ 573"/>
        <xdr:cNvCxnSpPr/>
      </xdr:nvCxnSpPr>
      <xdr:spPr>
        <a:xfrm>
          <a:off x="12814300" y="9962705"/>
          <a:ext cx="889000" cy="2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76" name="テキスト ボックス 575"/>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138411</xdr:rowOff>
    </xdr:from>
    <xdr:to>
      <xdr:col>85</xdr:col>
      <xdr:colOff>177800</xdr:colOff>
      <xdr:row>58</xdr:row>
      <xdr:rowOff>68561</xdr:rowOff>
    </xdr:to>
    <xdr:sp macro="" textlink="">
      <xdr:nvSpPr>
        <xdr:cNvPr id="584" name="楕円 583"/>
        <xdr:cNvSpPr/>
      </xdr:nvSpPr>
      <xdr:spPr>
        <a:xfrm>
          <a:off x="16268700" y="991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67369</xdr:rowOff>
    </xdr:from>
    <xdr:ext cx="599010" cy="259045"/>
    <xdr:sp macro="" textlink="">
      <xdr:nvSpPr>
        <xdr:cNvPr id="585" name="教育費該当値テキスト"/>
        <xdr:cNvSpPr txBox="1"/>
      </xdr:nvSpPr>
      <xdr:spPr>
        <a:xfrm>
          <a:off x="16370300" y="9840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157389</xdr:rowOff>
    </xdr:from>
    <xdr:to>
      <xdr:col>81</xdr:col>
      <xdr:colOff>101600</xdr:colOff>
      <xdr:row>58</xdr:row>
      <xdr:rowOff>87539</xdr:rowOff>
    </xdr:to>
    <xdr:sp macro="" textlink="">
      <xdr:nvSpPr>
        <xdr:cNvPr id="586" name="楕円 585"/>
        <xdr:cNvSpPr/>
      </xdr:nvSpPr>
      <xdr:spPr>
        <a:xfrm>
          <a:off x="15430500" y="993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78666</xdr:rowOff>
    </xdr:from>
    <xdr:ext cx="534377" cy="259045"/>
    <xdr:sp macro="" textlink="">
      <xdr:nvSpPr>
        <xdr:cNvPr id="587" name="テキスト ボックス 586"/>
        <xdr:cNvSpPr txBox="1"/>
      </xdr:nvSpPr>
      <xdr:spPr>
        <a:xfrm>
          <a:off x="15214111" y="1002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139382</xdr:rowOff>
    </xdr:from>
    <xdr:to>
      <xdr:col>76</xdr:col>
      <xdr:colOff>165100</xdr:colOff>
      <xdr:row>58</xdr:row>
      <xdr:rowOff>69532</xdr:rowOff>
    </xdr:to>
    <xdr:sp macro="" textlink="">
      <xdr:nvSpPr>
        <xdr:cNvPr id="588" name="楕円 587"/>
        <xdr:cNvSpPr/>
      </xdr:nvSpPr>
      <xdr:spPr>
        <a:xfrm>
          <a:off x="14541500" y="991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60659</xdr:rowOff>
    </xdr:from>
    <xdr:ext cx="599010" cy="259045"/>
    <xdr:sp macro="" textlink="">
      <xdr:nvSpPr>
        <xdr:cNvPr id="589" name="テキスト ボックス 588"/>
        <xdr:cNvSpPr txBox="1"/>
      </xdr:nvSpPr>
      <xdr:spPr>
        <a:xfrm>
          <a:off x="14292795" y="1000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165633</xdr:rowOff>
    </xdr:from>
    <xdr:to>
      <xdr:col>72</xdr:col>
      <xdr:colOff>38100</xdr:colOff>
      <xdr:row>58</xdr:row>
      <xdr:rowOff>95783</xdr:rowOff>
    </xdr:to>
    <xdr:sp macro="" textlink="">
      <xdr:nvSpPr>
        <xdr:cNvPr id="590" name="楕円 589"/>
        <xdr:cNvSpPr/>
      </xdr:nvSpPr>
      <xdr:spPr>
        <a:xfrm>
          <a:off x="13652500" y="993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86910</xdr:rowOff>
    </xdr:from>
    <xdr:ext cx="534377" cy="259045"/>
    <xdr:sp macro="" textlink="">
      <xdr:nvSpPr>
        <xdr:cNvPr id="591" name="テキスト ボックス 590"/>
        <xdr:cNvSpPr txBox="1"/>
      </xdr:nvSpPr>
      <xdr:spPr>
        <a:xfrm>
          <a:off x="13436111" y="1003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139255</xdr:rowOff>
    </xdr:from>
    <xdr:to>
      <xdr:col>67</xdr:col>
      <xdr:colOff>101600</xdr:colOff>
      <xdr:row>58</xdr:row>
      <xdr:rowOff>69405</xdr:rowOff>
    </xdr:to>
    <xdr:sp macro="" textlink="">
      <xdr:nvSpPr>
        <xdr:cNvPr id="592" name="楕円 591"/>
        <xdr:cNvSpPr/>
      </xdr:nvSpPr>
      <xdr:spPr>
        <a:xfrm>
          <a:off x="12763500" y="991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60532</xdr:rowOff>
    </xdr:from>
    <xdr:ext cx="599010" cy="259045"/>
    <xdr:sp macro="" textlink="">
      <xdr:nvSpPr>
        <xdr:cNvPr id="593" name="テキスト ボックス 592"/>
        <xdr:cNvSpPr txBox="1"/>
      </xdr:nvSpPr>
      <xdr:spPr>
        <a:xfrm>
          <a:off x="12514795" y="10004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66869</xdr:rowOff>
    </xdr:from>
    <xdr:to>
      <xdr:col>85</xdr:col>
      <xdr:colOff>127000</xdr:colOff>
      <xdr:row>78</xdr:row>
      <xdr:rowOff>166370</xdr:rowOff>
    </xdr:to>
    <xdr:cxnSp macro="">
      <xdr:nvCxnSpPr>
        <xdr:cNvPr id="622" name="直線コネクタ 621"/>
        <xdr:cNvCxnSpPr/>
      </xdr:nvCxnSpPr>
      <xdr:spPr>
        <a:xfrm flipV="1">
          <a:off x="15481300" y="13439969"/>
          <a:ext cx="838200" cy="9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78959</xdr:rowOff>
    </xdr:from>
    <xdr:ext cx="534377" cy="259045"/>
    <xdr:sp macro="" textlink="">
      <xdr:nvSpPr>
        <xdr:cNvPr id="623" name="災害復旧費平均値テキスト"/>
        <xdr:cNvSpPr txBox="1"/>
      </xdr:nvSpPr>
      <xdr:spPr>
        <a:xfrm>
          <a:off x="16370300" y="13452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166370</xdr:rowOff>
    </xdr:from>
    <xdr:to>
      <xdr:col>81</xdr:col>
      <xdr:colOff>50800</xdr:colOff>
      <xdr:row>79</xdr:row>
      <xdr:rowOff>43360</xdr:rowOff>
    </xdr:to>
    <xdr:cxnSp macro="">
      <xdr:nvCxnSpPr>
        <xdr:cNvPr id="625" name="直線コネクタ 624"/>
        <xdr:cNvCxnSpPr/>
      </xdr:nvCxnSpPr>
      <xdr:spPr>
        <a:xfrm flipV="1">
          <a:off x="14592300" y="13539470"/>
          <a:ext cx="889000" cy="4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144436</xdr:rowOff>
    </xdr:from>
    <xdr:to>
      <xdr:col>76</xdr:col>
      <xdr:colOff>114300</xdr:colOff>
      <xdr:row>79</xdr:row>
      <xdr:rowOff>43360</xdr:rowOff>
    </xdr:to>
    <xdr:cxnSp macro="">
      <xdr:nvCxnSpPr>
        <xdr:cNvPr id="628" name="直線コネクタ 627"/>
        <xdr:cNvCxnSpPr/>
      </xdr:nvCxnSpPr>
      <xdr:spPr>
        <a:xfrm>
          <a:off x="13703300" y="13517536"/>
          <a:ext cx="889000" cy="7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57849</xdr:rowOff>
    </xdr:from>
    <xdr:to>
      <xdr:col>71</xdr:col>
      <xdr:colOff>177800</xdr:colOff>
      <xdr:row>78</xdr:row>
      <xdr:rowOff>144436</xdr:rowOff>
    </xdr:to>
    <xdr:cxnSp macro="">
      <xdr:nvCxnSpPr>
        <xdr:cNvPr id="631" name="直線コネクタ 630"/>
        <xdr:cNvCxnSpPr/>
      </xdr:nvCxnSpPr>
      <xdr:spPr>
        <a:xfrm>
          <a:off x="12814300" y="13259499"/>
          <a:ext cx="889000" cy="25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17237</xdr:rowOff>
    </xdr:from>
    <xdr:ext cx="534377" cy="259045"/>
    <xdr:sp macro="" textlink="">
      <xdr:nvSpPr>
        <xdr:cNvPr id="633" name="テキスト ボックス 632"/>
        <xdr:cNvSpPr txBox="1"/>
      </xdr:nvSpPr>
      <xdr:spPr>
        <a:xfrm>
          <a:off x="13436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167446</xdr:rowOff>
    </xdr:from>
    <xdr:ext cx="534377" cy="259045"/>
    <xdr:sp macro="" textlink="">
      <xdr:nvSpPr>
        <xdr:cNvPr id="635" name="テキスト ボックス 634"/>
        <xdr:cNvSpPr txBox="1"/>
      </xdr:nvSpPr>
      <xdr:spPr>
        <a:xfrm>
          <a:off x="12547111" y="1354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16069</xdr:rowOff>
    </xdr:from>
    <xdr:to>
      <xdr:col>85</xdr:col>
      <xdr:colOff>177800</xdr:colOff>
      <xdr:row>78</xdr:row>
      <xdr:rowOff>117669</xdr:rowOff>
    </xdr:to>
    <xdr:sp macro="" textlink="">
      <xdr:nvSpPr>
        <xdr:cNvPr id="641" name="楕円 640"/>
        <xdr:cNvSpPr/>
      </xdr:nvSpPr>
      <xdr:spPr>
        <a:xfrm>
          <a:off x="16268700" y="1338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38946</xdr:rowOff>
    </xdr:from>
    <xdr:ext cx="534377" cy="259045"/>
    <xdr:sp macro="" textlink="">
      <xdr:nvSpPr>
        <xdr:cNvPr id="642" name="災害復旧費該当値テキスト"/>
        <xdr:cNvSpPr txBox="1"/>
      </xdr:nvSpPr>
      <xdr:spPr>
        <a:xfrm>
          <a:off x="16370300" y="1324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115570</xdr:rowOff>
    </xdr:from>
    <xdr:to>
      <xdr:col>81</xdr:col>
      <xdr:colOff>101600</xdr:colOff>
      <xdr:row>79</xdr:row>
      <xdr:rowOff>45720</xdr:rowOff>
    </xdr:to>
    <xdr:sp macro="" textlink="">
      <xdr:nvSpPr>
        <xdr:cNvPr id="643" name="楕円 642"/>
        <xdr:cNvSpPr/>
      </xdr:nvSpPr>
      <xdr:spPr>
        <a:xfrm>
          <a:off x="15430500" y="1348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36847</xdr:rowOff>
    </xdr:from>
    <xdr:ext cx="534377" cy="259045"/>
    <xdr:sp macro="" textlink="">
      <xdr:nvSpPr>
        <xdr:cNvPr id="644" name="テキスト ボックス 643"/>
        <xdr:cNvSpPr txBox="1"/>
      </xdr:nvSpPr>
      <xdr:spPr>
        <a:xfrm>
          <a:off x="15214111" y="1358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164010</xdr:rowOff>
    </xdr:from>
    <xdr:to>
      <xdr:col>76</xdr:col>
      <xdr:colOff>165100</xdr:colOff>
      <xdr:row>79</xdr:row>
      <xdr:rowOff>94160</xdr:rowOff>
    </xdr:to>
    <xdr:sp macro="" textlink="">
      <xdr:nvSpPr>
        <xdr:cNvPr id="645" name="楕円 644"/>
        <xdr:cNvSpPr/>
      </xdr:nvSpPr>
      <xdr:spPr>
        <a:xfrm>
          <a:off x="14541500" y="1353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85287</xdr:rowOff>
    </xdr:from>
    <xdr:ext cx="378565" cy="259045"/>
    <xdr:sp macro="" textlink="">
      <xdr:nvSpPr>
        <xdr:cNvPr id="646" name="テキスト ボックス 645"/>
        <xdr:cNvSpPr txBox="1"/>
      </xdr:nvSpPr>
      <xdr:spPr>
        <a:xfrm>
          <a:off x="14403017" y="136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93636</xdr:rowOff>
    </xdr:from>
    <xdr:to>
      <xdr:col>72</xdr:col>
      <xdr:colOff>38100</xdr:colOff>
      <xdr:row>79</xdr:row>
      <xdr:rowOff>23786</xdr:rowOff>
    </xdr:to>
    <xdr:sp macro="" textlink="">
      <xdr:nvSpPr>
        <xdr:cNvPr id="647" name="楕円 646"/>
        <xdr:cNvSpPr/>
      </xdr:nvSpPr>
      <xdr:spPr>
        <a:xfrm>
          <a:off x="13652500" y="1346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40313</xdr:rowOff>
    </xdr:from>
    <xdr:ext cx="534377" cy="259045"/>
    <xdr:sp macro="" textlink="">
      <xdr:nvSpPr>
        <xdr:cNvPr id="648" name="テキスト ボックス 647"/>
        <xdr:cNvSpPr txBox="1"/>
      </xdr:nvSpPr>
      <xdr:spPr>
        <a:xfrm>
          <a:off x="13436111" y="1324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7049</xdr:rowOff>
    </xdr:from>
    <xdr:to>
      <xdr:col>67</xdr:col>
      <xdr:colOff>101600</xdr:colOff>
      <xdr:row>77</xdr:row>
      <xdr:rowOff>108649</xdr:rowOff>
    </xdr:to>
    <xdr:sp macro="" textlink="">
      <xdr:nvSpPr>
        <xdr:cNvPr id="649" name="楕円 648"/>
        <xdr:cNvSpPr/>
      </xdr:nvSpPr>
      <xdr:spPr>
        <a:xfrm>
          <a:off x="12763500" y="1320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125176</xdr:rowOff>
    </xdr:from>
    <xdr:ext cx="534377" cy="259045"/>
    <xdr:sp macro="" textlink="">
      <xdr:nvSpPr>
        <xdr:cNvPr id="650" name="テキスト ボックス 649"/>
        <xdr:cNvSpPr txBox="1"/>
      </xdr:nvSpPr>
      <xdr:spPr>
        <a:xfrm>
          <a:off x="12547111" y="1298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73113</xdr:rowOff>
    </xdr:from>
    <xdr:to>
      <xdr:col>85</xdr:col>
      <xdr:colOff>127000</xdr:colOff>
      <xdr:row>97</xdr:row>
      <xdr:rowOff>152879</xdr:rowOff>
    </xdr:to>
    <xdr:cxnSp macro="">
      <xdr:nvCxnSpPr>
        <xdr:cNvPr id="679" name="直線コネクタ 678"/>
        <xdr:cNvCxnSpPr/>
      </xdr:nvCxnSpPr>
      <xdr:spPr>
        <a:xfrm flipV="1">
          <a:off x="15481300" y="16703763"/>
          <a:ext cx="838200" cy="7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32138</xdr:rowOff>
    </xdr:from>
    <xdr:ext cx="599010" cy="259045"/>
    <xdr:sp macro="" textlink="">
      <xdr:nvSpPr>
        <xdr:cNvPr id="680" name="公債費平均値テキスト"/>
        <xdr:cNvSpPr txBox="1"/>
      </xdr:nvSpPr>
      <xdr:spPr>
        <a:xfrm>
          <a:off x="16370300" y="166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152879</xdr:rowOff>
    </xdr:from>
    <xdr:to>
      <xdr:col>81</xdr:col>
      <xdr:colOff>50800</xdr:colOff>
      <xdr:row>98</xdr:row>
      <xdr:rowOff>9652</xdr:rowOff>
    </xdr:to>
    <xdr:cxnSp macro="">
      <xdr:nvCxnSpPr>
        <xdr:cNvPr id="682" name="直線コネクタ 681"/>
        <xdr:cNvCxnSpPr/>
      </xdr:nvCxnSpPr>
      <xdr:spPr>
        <a:xfrm flipV="1">
          <a:off x="14592300" y="16783529"/>
          <a:ext cx="889000" cy="2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9652</xdr:rowOff>
    </xdr:from>
    <xdr:to>
      <xdr:col>76</xdr:col>
      <xdr:colOff>114300</xdr:colOff>
      <xdr:row>98</xdr:row>
      <xdr:rowOff>31102</xdr:rowOff>
    </xdr:to>
    <xdr:cxnSp macro="">
      <xdr:nvCxnSpPr>
        <xdr:cNvPr id="685" name="直線コネクタ 684"/>
        <xdr:cNvCxnSpPr/>
      </xdr:nvCxnSpPr>
      <xdr:spPr>
        <a:xfrm flipV="1">
          <a:off x="13703300" y="16811752"/>
          <a:ext cx="889000" cy="2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31102</xdr:rowOff>
    </xdr:from>
    <xdr:to>
      <xdr:col>71</xdr:col>
      <xdr:colOff>177800</xdr:colOff>
      <xdr:row>98</xdr:row>
      <xdr:rowOff>32941</xdr:rowOff>
    </xdr:to>
    <xdr:cxnSp macro="">
      <xdr:nvCxnSpPr>
        <xdr:cNvPr id="688" name="直線コネクタ 687"/>
        <xdr:cNvCxnSpPr/>
      </xdr:nvCxnSpPr>
      <xdr:spPr>
        <a:xfrm flipV="1">
          <a:off x="12814300" y="16833202"/>
          <a:ext cx="889000" cy="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690" name="テキスト ボックス 689"/>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159514</xdr:rowOff>
    </xdr:from>
    <xdr:ext cx="599010" cy="259045"/>
    <xdr:sp macro="" textlink="">
      <xdr:nvSpPr>
        <xdr:cNvPr id="692" name="テキスト ボックス 691"/>
        <xdr:cNvSpPr txBox="1"/>
      </xdr:nvSpPr>
      <xdr:spPr>
        <a:xfrm>
          <a:off x="12514795"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22313</xdr:rowOff>
    </xdr:from>
    <xdr:to>
      <xdr:col>85</xdr:col>
      <xdr:colOff>177800</xdr:colOff>
      <xdr:row>97</xdr:row>
      <xdr:rowOff>123913</xdr:rowOff>
    </xdr:to>
    <xdr:sp macro="" textlink="">
      <xdr:nvSpPr>
        <xdr:cNvPr id="698" name="楕円 697"/>
        <xdr:cNvSpPr/>
      </xdr:nvSpPr>
      <xdr:spPr>
        <a:xfrm>
          <a:off x="16268700" y="1665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45190</xdr:rowOff>
    </xdr:from>
    <xdr:ext cx="599010" cy="259045"/>
    <xdr:sp macro="" textlink="">
      <xdr:nvSpPr>
        <xdr:cNvPr id="699" name="公債費該当値テキスト"/>
        <xdr:cNvSpPr txBox="1"/>
      </xdr:nvSpPr>
      <xdr:spPr>
        <a:xfrm>
          <a:off x="16370300" y="16504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102079</xdr:rowOff>
    </xdr:from>
    <xdr:to>
      <xdr:col>81</xdr:col>
      <xdr:colOff>101600</xdr:colOff>
      <xdr:row>98</xdr:row>
      <xdr:rowOff>32229</xdr:rowOff>
    </xdr:to>
    <xdr:sp macro="" textlink="">
      <xdr:nvSpPr>
        <xdr:cNvPr id="700" name="楕円 699"/>
        <xdr:cNvSpPr/>
      </xdr:nvSpPr>
      <xdr:spPr>
        <a:xfrm>
          <a:off x="15430500" y="1673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23356</xdr:rowOff>
    </xdr:from>
    <xdr:ext cx="599010" cy="259045"/>
    <xdr:sp macro="" textlink="">
      <xdr:nvSpPr>
        <xdr:cNvPr id="701" name="テキスト ボックス 700"/>
        <xdr:cNvSpPr txBox="1"/>
      </xdr:nvSpPr>
      <xdr:spPr>
        <a:xfrm>
          <a:off x="15181795" y="1682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130302</xdr:rowOff>
    </xdr:from>
    <xdr:to>
      <xdr:col>76</xdr:col>
      <xdr:colOff>165100</xdr:colOff>
      <xdr:row>98</xdr:row>
      <xdr:rowOff>60452</xdr:rowOff>
    </xdr:to>
    <xdr:sp macro="" textlink="">
      <xdr:nvSpPr>
        <xdr:cNvPr id="702" name="楕円 701"/>
        <xdr:cNvSpPr/>
      </xdr:nvSpPr>
      <xdr:spPr>
        <a:xfrm>
          <a:off x="14541500" y="1676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51579</xdr:rowOff>
    </xdr:from>
    <xdr:ext cx="599010" cy="259045"/>
    <xdr:sp macro="" textlink="">
      <xdr:nvSpPr>
        <xdr:cNvPr id="703" name="テキスト ボックス 702"/>
        <xdr:cNvSpPr txBox="1"/>
      </xdr:nvSpPr>
      <xdr:spPr>
        <a:xfrm>
          <a:off x="14292795" y="1685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151752</xdr:rowOff>
    </xdr:from>
    <xdr:to>
      <xdr:col>72</xdr:col>
      <xdr:colOff>38100</xdr:colOff>
      <xdr:row>98</xdr:row>
      <xdr:rowOff>81902</xdr:rowOff>
    </xdr:to>
    <xdr:sp macro="" textlink="">
      <xdr:nvSpPr>
        <xdr:cNvPr id="704" name="楕円 703"/>
        <xdr:cNvSpPr/>
      </xdr:nvSpPr>
      <xdr:spPr>
        <a:xfrm>
          <a:off x="13652500" y="1678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73029</xdr:rowOff>
    </xdr:from>
    <xdr:ext cx="534377" cy="259045"/>
    <xdr:sp macro="" textlink="">
      <xdr:nvSpPr>
        <xdr:cNvPr id="705" name="テキスト ボックス 704"/>
        <xdr:cNvSpPr txBox="1"/>
      </xdr:nvSpPr>
      <xdr:spPr>
        <a:xfrm>
          <a:off x="13436111" y="1687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153591</xdr:rowOff>
    </xdr:from>
    <xdr:to>
      <xdr:col>67</xdr:col>
      <xdr:colOff>101600</xdr:colOff>
      <xdr:row>98</xdr:row>
      <xdr:rowOff>83741</xdr:rowOff>
    </xdr:to>
    <xdr:sp macro="" textlink="">
      <xdr:nvSpPr>
        <xdr:cNvPr id="706" name="楕円 705"/>
        <xdr:cNvSpPr/>
      </xdr:nvSpPr>
      <xdr:spPr>
        <a:xfrm>
          <a:off x="12763500" y="167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74868</xdr:rowOff>
    </xdr:from>
    <xdr:ext cx="534377" cy="259045"/>
    <xdr:sp macro="" textlink="">
      <xdr:nvSpPr>
        <xdr:cNvPr id="707" name="テキスト ボックス 706"/>
        <xdr:cNvSpPr txBox="1"/>
      </xdr:nvSpPr>
      <xdr:spPr>
        <a:xfrm>
          <a:off x="12547111" y="1687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235,593</a:t>
          </a:r>
          <a:r>
            <a:rPr kumimoji="1" lang="ja-JP" altLang="en-US" sz="1300">
              <a:latin typeface="ＭＳ Ｐゴシック" panose="020B0600070205080204" pitchFamily="50" charset="-128"/>
              <a:ea typeface="ＭＳ Ｐゴシック" panose="020B0600070205080204" pitchFamily="50" charset="-128"/>
            </a:rPr>
            <a:t>円となっており、類似団体平均を大きく上回っている。これは、村の重要事業である、村道合海大坪線道路改良事業</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百万円によるものである。農林水産業費は、住民一人当たり</a:t>
          </a:r>
          <a:r>
            <a:rPr kumimoji="1" lang="en-US" altLang="ja-JP" sz="1300">
              <a:latin typeface="ＭＳ Ｐゴシック" panose="020B0600070205080204" pitchFamily="50" charset="-128"/>
              <a:ea typeface="ＭＳ Ｐゴシック" panose="020B0600070205080204" pitchFamily="50" charset="-128"/>
            </a:rPr>
            <a:t>197,118</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までは類似団体平均を下回っていたが、</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は農産物加工施設整備事業</a:t>
          </a:r>
          <a:r>
            <a:rPr kumimoji="1" lang="en-US" altLang="ja-JP" sz="1300">
              <a:latin typeface="ＭＳ Ｐゴシック" panose="020B0600070205080204" pitchFamily="50" charset="-128"/>
              <a:ea typeface="ＭＳ Ｐゴシック" panose="020B0600070205080204" pitchFamily="50" charset="-128"/>
            </a:rPr>
            <a:t>372</a:t>
          </a:r>
          <a:r>
            <a:rPr kumimoji="1" lang="ja-JP" altLang="en-US" sz="1300">
              <a:latin typeface="ＭＳ Ｐゴシック" panose="020B0600070205080204" pitchFamily="50" charset="-128"/>
              <a:ea typeface="ＭＳ Ｐゴシック" panose="020B0600070205080204" pitchFamily="50" charset="-128"/>
            </a:rPr>
            <a:t>百万円を実施したため、類似団体平均を大きく上回った。農産物加工施設は、村のトマトを中心とした園芸作物の生産量増加や中山間地域での転作田を利用した野菜等の作付け、さらには農産物を原料とした特産品開発、６次産業化による村の魅力を発信することを目的に整備されたものである。公債費について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までは類似団体平均を下回っていたが、</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は住民一人当たり</a:t>
          </a:r>
          <a:r>
            <a:rPr kumimoji="1" lang="en-US" altLang="ja-JP" sz="1300">
              <a:latin typeface="ＭＳ Ｐゴシック" panose="020B0600070205080204" pitchFamily="50" charset="-128"/>
              <a:ea typeface="ＭＳ Ｐゴシック" panose="020B0600070205080204" pitchFamily="50" charset="-128"/>
            </a:rPr>
            <a:t>164,954</a:t>
          </a:r>
          <a:r>
            <a:rPr kumimoji="1" lang="ja-JP" altLang="en-US" sz="1300">
              <a:latin typeface="ＭＳ Ｐゴシック" panose="020B0600070205080204" pitchFamily="50" charset="-128"/>
              <a:ea typeface="ＭＳ Ｐゴシック" panose="020B0600070205080204" pitchFamily="50" charset="-128"/>
            </a:rPr>
            <a:t>円となった。これは、銀行等引受資金について、減債基金を取り崩し繰上償還</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百万円を行ったためである。災害復旧費では、住民一人当たり</a:t>
          </a:r>
          <a:r>
            <a:rPr kumimoji="1" lang="en-US" altLang="ja-JP" sz="1300">
              <a:latin typeface="ＭＳ Ｐゴシック" panose="020B0600070205080204" pitchFamily="50" charset="-128"/>
              <a:ea typeface="ＭＳ Ｐゴシック" panose="020B0600070205080204" pitchFamily="50" charset="-128"/>
            </a:rPr>
            <a:t>39,116</a:t>
          </a:r>
          <a:r>
            <a:rPr kumimoji="1" lang="ja-JP" altLang="en-US" sz="1300">
              <a:latin typeface="ＭＳ Ｐゴシック" panose="020B0600070205080204" pitchFamily="50" charset="-128"/>
              <a:ea typeface="ＭＳ Ｐゴシック" panose="020B0600070205080204" pitchFamily="50" charset="-128"/>
            </a:rPr>
            <a:t>円となっており、これは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の台風</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号、</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号の影響による大雨で発生した耕地、林道及び公共土木施設災害に係る災害復旧事業によるものである。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山形県大蔵村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財政調整基金残高は、過疎対策事業債や辺地対策事業債の発行可能額の減額調整や、</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以降の景気浮揚対策、再生可能エネルギー利用対策等により基金を大きく取り崩したため標準財政規模に対する割合は減少している。財政状況は健全であると言えるが、財政力の弱い本村では地方交付税の増減等国の政策の影響を受けやすい面があるため、中長期的な財政計画のもとで堅実な財政運営を進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山形県大蔵村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一般会計を含めた全会計で黒字となっている。一般会計、国民健康保険特別会計、介護保険特別会計、へき地診療所特別会計、簡易水道事業特別会計の</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の標準財政規模比は前年度に比べ増加した。簡易水道事業特別会計、特定環境保全公共下水道事業特別会計、浄化槽整備事業特別会計の公営企業会計は、黒字額も少なく、厳しい経営を迫られている。一般会計からの繰出金が増加傾向にあることも今後の村の財政運営上重要な課題となっており、料金等の見直しを検討し財源の確保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4698375</v>
      </c>
      <c r="BO4" s="372"/>
      <c r="BP4" s="372"/>
      <c r="BQ4" s="372"/>
      <c r="BR4" s="372"/>
      <c r="BS4" s="372"/>
      <c r="BT4" s="372"/>
      <c r="BU4" s="373"/>
      <c r="BV4" s="371">
        <v>3980964</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4.9000000000000004</v>
      </c>
      <c r="CU4" s="378"/>
      <c r="CV4" s="378"/>
      <c r="CW4" s="378"/>
      <c r="CX4" s="378"/>
      <c r="CY4" s="378"/>
      <c r="CZ4" s="378"/>
      <c r="DA4" s="379"/>
      <c r="DB4" s="377">
        <v>2.8</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4571451</v>
      </c>
      <c r="BO5" s="409"/>
      <c r="BP5" s="409"/>
      <c r="BQ5" s="409"/>
      <c r="BR5" s="409"/>
      <c r="BS5" s="409"/>
      <c r="BT5" s="409"/>
      <c r="BU5" s="410"/>
      <c r="BV5" s="408">
        <v>3884898</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89.1</v>
      </c>
      <c r="CU5" s="406"/>
      <c r="CV5" s="406"/>
      <c r="CW5" s="406"/>
      <c r="CX5" s="406"/>
      <c r="CY5" s="406"/>
      <c r="CZ5" s="406"/>
      <c r="DA5" s="407"/>
      <c r="DB5" s="405">
        <v>88.1</v>
      </c>
      <c r="DC5" s="406"/>
      <c r="DD5" s="406"/>
      <c r="DE5" s="406"/>
      <c r="DF5" s="406"/>
      <c r="DG5" s="406"/>
      <c r="DH5" s="406"/>
      <c r="DI5" s="407"/>
      <c r="DJ5" s="165"/>
      <c r="DK5" s="165"/>
      <c r="DL5" s="165"/>
      <c r="DM5" s="165"/>
      <c r="DN5" s="165"/>
      <c r="DO5" s="165"/>
    </row>
    <row r="6" spans="1:119" ht="18.75" customHeight="1">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95</v>
      </c>
      <c r="AV6" s="441"/>
      <c r="AW6" s="441"/>
      <c r="AX6" s="441"/>
      <c r="AY6" s="442" t="s">
        <v>96</v>
      </c>
      <c r="AZ6" s="443"/>
      <c r="BA6" s="443"/>
      <c r="BB6" s="443"/>
      <c r="BC6" s="443"/>
      <c r="BD6" s="443"/>
      <c r="BE6" s="443"/>
      <c r="BF6" s="443"/>
      <c r="BG6" s="443"/>
      <c r="BH6" s="443"/>
      <c r="BI6" s="443"/>
      <c r="BJ6" s="443"/>
      <c r="BK6" s="443"/>
      <c r="BL6" s="443"/>
      <c r="BM6" s="444"/>
      <c r="BN6" s="408">
        <v>126924</v>
      </c>
      <c r="BO6" s="409"/>
      <c r="BP6" s="409"/>
      <c r="BQ6" s="409"/>
      <c r="BR6" s="409"/>
      <c r="BS6" s="409"/>
      <c r="BT6" s="409"/>
      <c r="BU6" s="410"/>
      <c r="BV6" s="408">
        <v>96066</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92.6</v>
      </c>
      <c r="CU6" s="446"/>
      <c r="CV6" s="446"/>
      <c r="CW6" s="446"/>
      <c r="CX6" s="446"/>
      <c r="CY6" s="446"/>
      <c r="CZ6" s="446"/>
      <c r="DA6" s="447"/>
      <c r="DB6" s="445">
        <v>91.5</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87</v>
      </c>
      <c r="AV7" s="441"/>
      <c r="AW7" s="441"/>
      <c r="AX7" s="441"/>
      <c r="AY7" s="442" t="s">
        <v>99</v>
      </c>
      <c r="AZ7" s="443"/>
      <c r="BA7" s="443"/>
      <c r="BB7" s="443"/>
      <c r="BC7" s="443"/>
      <c r="BD7" s="443"/>
      <c r="BE7" s="443"/>
      <c r="BF7" s="443"/>
      <c r="BG7" s="443"/>
      <c r="BH7" s="443"/>
      <c r="BI7" s="443"/>
      <c r="BJ7" s="443"/>
      <c r="BK7" s="443"/>
      <c r="BL7" s="443"/>
      <c r="BM7" s="444"/>
      <c r="BN7" s="408">
        <v>18345</v>
      </c>
      <c r="BO7" s="409"/>
      <c r="BP7" s="409"/>
      <c r="BQ7" s="409"/>
      <c r="BR7" s="409"/>
      <c r="BS7" s="409"/>
      <c r="BT7" s="409"/>
      <c r="BU7" s="410"/>
      <c r="BV7" s="408">
        <v>34564</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2197456</v>
      </c>
      <c r="CU7" s="409"/>
      <c r="CV7" s="409"/>
      <c r="CW7" s="409"/>
      <c r="CX7" s="409"/>
      <c r="CY7" s="409"/>
      <c r="CZ7" s="409"/>
      <c r="DA7" s="410"/>
      <c r="DB7" s="408">
        <v>2215710</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102</v>
      </c>
      <c r="AV8" s="441"/>
      <c r="AW8" s="441"/>
      <c r="AX8" s="441"/>
      <c r="AY8" s="442" t="s">
        <v>103</v>
      </c>
      <c r="AZ8" s="443"/>
      <c r="BA8" s="443"/>
      <c r="BB8" s="443"/>
      <c r="BC8" s="443"/>
      <c r="BD8" s="443"/>
      <c r="BE8" s="443"/>
      <c r="BF8" s="443"/>
      <c r="BG8" s="443"/>
      <c r="BH8" s="443"/>
      <c r="BI8" s="443"/>
      <c r="BJ8" s="443"/>
      <c r="BK8" s="443"/>
      <c r="BL8" s="443"/>
      <c r="BM8" s="444"/>
      <c r="BN8" s="408">
        <v>108579</v>
      </c>
      <c r="BO8" s="409"/>
      <c r="BP8" s="409"/>
      <c r="BQ8" s="409"/>
      <c r="BR8" s="409"/>
      <c r="BS8" s="409"/>
      <c r="BT8" s="409"/>
      <c r="BU8" s="410"/>
      <c r="BV8" s="408">
        <v>61502</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0.16</v>
      </c>
      <c r="CU8" s="449"/>
      <c r="CV8" s="449"/>
      <c r="CW8" s="449"/>
      <c r="CX8" s="449"/>
      <c r="CY8" s="449"/>
      <c r="CZ8" s="449"/>
      <c r="DA8" s="450"/>
      <c r="DB8" s="448">
        <v>0.15</v>
      </c>
      <c r="DC8" s="449"/>
      <c r="DD8" s="449"/>
      <c r="DE8" s="449"/>
      <c r="DF8" s="449"/>
      <c r="DG8" s="449"/>
      <c r="DH8" s="449"/>
      <c r="DI8" s="450"/>
      <c r="DJ8" s="165"/>
      <c r="DK8" s="165"/>
      <c r="DL8" s="165"/>
      <c r="DM8" s="165"/>
      <c r="DN8" s="165"/>
      <c r="DO8" s="165"/>
    </row>
    <row r="9" spans="1:119" ht="18.75" customHeight="1" thickBot="1">
      <c r="A9" s="166"/>
      <c r="B9" s="402" t="s">
        <v>105</v>
      </c>
      <c r="C9" s="403"/>
      <c r="D9" s="403"/>
      <c r="E9" s="403"/>
      <c r="F9" s="403"/>
      <c r="G9" s="403"/>
      <c r="H9" s="403"/>
      <c r="I9" s="403"/>
      <c r="J9" s="403"/>
      <c r="K9" s="451"/>
      <c r="L9" s="452" t="s">
        <v>106</v>
      </c>
      <c r="M9" s="453"/>
      <c r="N9" s="453"/>
      <c r="O9" s="453"/>
      <c r="P9" s="453"/>
      <c r="Q9" s="454"/>
      <c r="R9" s="455">
        <v>3412</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95</v>
      </c>
      <c r="AV9" s="441"/>
      <c r="AW9" s="441"/>
      <c r="AX9" s="441"/>
      <c r="AY9" s="442" t="s">
        <v>109</v>
      </c>
      <c r="AZ9" s="443"/>
      <c r="BA9" s="443"/>
      <c r="BB9" s="443"/>
      <c r="BC9" s="443"/>
      <c r="BD9" s="443"/>
      <c r="BE9" s="443"/>
      <c r="BF9" s="443"/>
      <c r="BG9" s="443"/>
      <c r="BH9" s="443"/>
      <c r="BI9" s="443"/>
      <c r="BJ9" s="443"/>
      <c r="BK9" s="443"/>
      <c r="BL9" s="443"/>
      <c r="BM9" s="444"/>
      <c r="BN9" s="408">
        <v>47077</v>
      </c>
      <c r="BO9" s="409"/>
      <c r="BP9" s="409"/>
      <c r="BQ9" s="409"/>
      <c r="BR9" s="409"/>
      <c r="BS9" s="409"/>
      <c r="BT9" s="409"/>
      <c r="BU9" s="410"/>
      <c r="BV9" s="408">
        <v>-16925</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18.3</v>
      </c>
      <c r="CU9" s="406"/>
      <c r="CV9" s="406"/>
      <c r="CW9" s="406"/>
      <c r="CX9" s="406"/>
      <c r="CY9" s="406"/>
      <c r="CZ9" s="406"/>
      <c r="DA9" s="407"/>
      <c r="DB9" s="405">
        <v>15.3</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111</v>
      </c>
      <c r="M10" s="438"/>
      <c r="N10" s="438"/>
      <c r="O10" s="438"/>
      <c r="P10" s="438"/>
      <c r="Q10" s="439"/>
      <c r="R10" s="459">
        <v>3762</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113</v>
      </c>
      <c r="AV10" s="441"/>
      <c r="AW10" s="441"/>
      <c r="AX10" s="441"/>
      <c r="AY10" s="442" t="s">
        <v>114</v>
      </c>
      <c r="AZ10" s="443"/>
      <c r="BA10" s="443"/>
      <c r="BB10" s="443"/>
      <c r="BC10" s="443"/>
      <c r="BD10" s="443"/>
      <c r="BE10" s="443"/>
      <c r="BF10" s="443"/>
      <c r="BG10" s="443"/>
      <c r="BH10" s="443"/>
      <c r="BI10" s="443"/>
      <c r="BJ10" s="443"/>
      <c r="BK10" s="443"/>
      <c r="BL10" s="443"/>
      <c r="BM10" s="444"/>
      <c r="BN10" s="408">
        <v>351</v>
      </c>
      <c r="BO10" s="409"/>
      <c r="BP10" s="409"/>
      <c r="BQ10" s="409"/>
      <c r="BR10" s="409"/>
      <c r="BS10" s="409"/>
      <c r="BT10" s="409"/>
      <c r="BU10" s="410"/>
      <c r="BV10" s="408">
        <v>300</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113</v>
      </c>
      <c r="AV11" s="441"/>
      <c r="AW11" s="441"/>
      <c r="AX11" s="441"/>
      <c r="AY11" s="442" t="s">
        <v>119</v>
      </c>
      <c r="AZ11" s="443"/>
      <c r="BA11" s="443"/>
      <c r="BB11" s="443"/>
      <c r="BC11" s="443"/>
      <c r="BD11" s="443"/>
      <c r="BE11" s="443"/>
      <c r="BF11" s="443"/>
      <c r="BG11" s="443"/>
      <c r="BH11" s="443"/>
      <c r="BI11" s="443"/>
      <c r="BJ11" s="443"/>
      <c r="BK11" s="443"/>
      <c r="BL11" s="443"/>
      <c r="BM11" s="444"/>
      <c r="BN11" s="408">
        <v>129226</v>
      </c>
      <c r="BO11" s="409"/>
      <c r="BP11" s="409"/>
      <c r="BQ11" s="409"/>
      <c r="BR11" s="409"/>
      <c r="BS11" s="409"/>
      <c r="BT11" s="409"/>
      <c r="BU11" s="410"/>
      <c r="BV11" s="408">
        <v>0</v>
      </c>
      <c r="BW11" s="409"/>
      <c r="BX11" s="409"/>
      <c r="BY11" s="409"/>
      <c r="BZ11" s="409"/>
      <c r="CA11" s="409"/>
      <c r="CB11" s="409"/>
      <c r="CC11" s="410"/>
      <c r="CD11" s="411" t="s">
        <v>120</v>
      </c>
      <c r="CE11" s="412"/>
      <c r="CF11" s="412"/>
      <c r="CG11" s="412"/>
      <c r="CH11" s="412"/>
      <c r="CI11" s="412"/>
      <c r="CJ11" s="412"/>
      <c r="CK11" s="412"/>
      <c r="CL11" s="412"/>
      <c r="CM11" s="412"/>
      <c r="CN11" s="412"/>
      <c r="CO11" s="412"/>
      <c r="CP11" s="412"/>
      <c r="CQ11" s="412"/>
      <c r="CR11" s="412"/>
      <c r="CS11" s="413"/>
      <c r="CT11" s="448" t="s">
        <v>121</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c r="A12" s="166"/>
      <c r="B12" s="468" t="s">
        <v>123</v>
      </c>
      <c r="C12" s="469"/>
      <c r="D12" s="469"/>
      <c r="E12" s="469"/>
      <c r="F12" s="469"/>
      <c r="G12" s="469"/>
      <c r="H12" s="469"/>
      <c r="I12" s="469"/>
      <c r="J12" s="469"/>
      <c r="K12" s="470"/>
      <c r="L12" s="477" t="s">
        <v>124</v>
      </c>
      <c r="M12" s="478"/>
      <c r="N12" s="478"/>
      <c r="O12" s="478"/>
      <c r="P12" s="478"/>
      <c r="Q12" s="479"/>
      <c r="R12" s="480">
        <v>3346</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128</v>
      </c>
      <c r="AV12" s="441"/>
      <c r="AW12" s="441"/>
      <c r="AX12" s="441"/>
      <c r="AY12" s="442" t="s">
        <v>129</v>
      </c>
      <c r="AZ12" s="443"/>
      <c r="BA12" s="443"/>
      <c r="BB12" s="443"/>
      <c r="BC12" s="443"/>
      <c r="BD12" s="443"/>
      <c r="BE12" s="443"/>
      <c r="BF12" s="443"/>
      <c r="BG12" s="443"/>
      <c r="BH12" s="443"/>
      <c r="BI12" s="443"/>
      <c r="BJ12" s="443"/>
      <c r="BK12" s="443"/>
      <c r="BL12" s="443"/>
      <c r="BM12" s="444"/>
      <c r="BN12" s="408">
        <v>100000</v>
      </c>
      <c r="BO12" s="409"/>
      <c r="BP12" s="409"/>
      <c r="BQ12" s="409"/>
      <c r="BR12" s="409"/>
      <c r="BS12" s="409"/>
      <c r="BT12" s="409"/>
      <c r="BU12" s="410"/>
      <c r="BV12" s="408">
        <v>100000</v>
      </c>
      <c r="BW12" s="409"/>
      <c r="BX12" s="409"/>
      <c r="BY12" s="409"/>
      <c r="BZ12" s="409"/>
      <c r="CA12" s="409"/>
      <c r="CB12" s="409"/>
      <c r="CC12" s="410"/>
      <c r="CD12" s="411" t="s">
        <v>130</v>
      </c>
      <c r="CE12" s="412"/>
      <c r="CF12" s="412"/>
      <c r="CG12" s="412"/>
      <c r="CH12" s="412"/>
      <c r="CI12" s="412"/>
      <c r="CJ12" s="412"/>
      <c r="CK12" s="412"/>
      <c r="CL12" s="412"/>
      <c r="CM12" s="412"/>
      <c r="CN12" s="412"/>
      <c r="CO12" s="412"/>
      <c r="CP12" s="412"/>
      <c r="CQ12" s="412"/>
      <c r="CR12" s="412"/>
      <c r="CS12" s="413"/>
      <c r="CT12" s="448" t="s">
        <v>121</v>
      </c>
      <c r="CU12" s="449"/>
      <c r="CV12" s="449"/>
      <c r="CW12" s="449"/>
      <c r="CX12" s="449"/>
      <c r="CY12" s="449"/>
      <c r="CZ12" s="449"/>
      <c r="DA12" s="450"/>
      <c r="DB12" s="448" t="s">
        <v>121</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131</v>
      </c>
      <c r="N13" s="497"/>
      <c r="O13" s="497"/>
      <c r="P13" s="497"/>
      <c r="Q13" s="498"/>
      <c r="R13" s="489">
        <v>3329</v>
      </c>
      <c r="S13" s="490"/>
      <c r="T13" s="490"/>
      <c r="U13" s="490"/>
      <c r="V13" s="491"/>
      <c r="W13" s="424" t="s">
        <v>132</v>
      </c>
      <c r="X13" s="425"/>
      <c r="Y13" s="425"/>
      <c r="Z13" s="425"/>
      <c r="AA13" s="425"/>
      <c r="AB13" s="415"/>
      <c r="AC13" s="459">
        <v>403</v>
      </c>
      <c r="AD13" s="460"/>
      <c r="AE13" s="460"/>
      <c r="AF13" s="460"/>
      <c r="AG13" s="499"/>
      <c r="AH13" s="459">
        <v>391</v>
      </c>
      <c r="AI13" s="460"/>
      <c r="AJ13" s="460"/>
      <c r="AK13" s="460"/>
      <c r="AL13" s="461"/>
      <c r="AM13" s="437" t="s">
        <v>133</v>
      </c>
      <c r="AN13" s="438"/>
      <c r="AO13" s="438"/>
      <c r="AP13" s="438"/>
      <c r="AQ13" s="438"/>
      <c r="AR13" s="438"/>
      <c r="AS13" s="438"/>
      <c r="AT13" s="439"/>
      <c r="AU13" s="440" t="s">
        <v>134</v>
      </c>
      <c r="AV13" s="441"/>
      <c r="AW13" s="441"/>
      <c r="AX13" s="441"/>
      <c r="AY13" s="442" t="s">
        <v>135</v>
      </c>
      <c r="AZ13" s="443"/>
      <c r="BA13" s="443"/>
      <c r="BB13" s="443"/>
      <c r="BC13" s="443"/>
      <c r="BD13" s="443"/>
      <c r="BE13" s="443"/>
      <c r="BF13" s="443"/>
      <c r="BG13" s="443"/>
      <c r="BH13" s="443"/>
      <c r="BI13" s="443"/>
      <c r="BJ13" s="443"/>
      <c r="BK13" s="443"/>
      <c r="BL13" s="443"/>
      <c r="BM13" s="444"/>
      <c r="BN13" s="408">
        <v>76654</v>
      </c>
      <c r="BO13" s="409"/>
      <c r="BP13" s="409"/>
      <c r="BQ13" s="409"/>
      <c r="BR13" s="409"/>
      <c r="BS13" s="409"/>
      <c r="BT13" s="409"/>
      <c r="BU13" s="410"/>
      <c r="BV13" s="408">
        <v>-116625</v>
      </c>
      <c r="BW13" s="409"/>
      <c r="BX13" s="409"/>
      <c r="BY13" s="409"/>
      <c r="BZ13" s="409"/>
      <c r="CA13" s="409"/>
      <c r="CB13" s="409"/>
      <c r="CC13" s="410"/>
      <c r="CD13" s="411" t="s">
        <v>136</v>
      </c>
      <c r="CE13" s="412"/>
      <c r="CF13" s="412"/>
      <c r="CG13" s="412"/>
      <c r="CH13" s="412"/>
      <c r="CI13" s="412"/>
      <c r="CJ13" s="412"/>
      <c r="CK13" s="412"/>
      <c r="CL13" s="412"/>
      <c r="CM13" s="412"/>
      <c r="CN13" s="412"/>
      <c r="CO13" s="412"/>
      <c r="CP13" s="412"/>
      <c r="CQ13" s="412"/>
      <c r="CR13" s="412"/>
      <c r="CS13" s="413"/>
      <c r="CT13" s="405">
        <v>8.1999999999999993</v>
      </c>
      <c r="CU13" s="406"/>
      <c r="CV13" s="406"/>
      <c r="CW13" s="406"/>
      <c r="CX13" s="406"/>
      <c r="CY13" s="406"/>
      <c r="CZ13" s="406"/>
      <c r="DA13" s="407"/>
      <c r="DB13" s="405">
        <v>7.4</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137</v>
      </c>
      <c r="M14" s="487"/>
      <c r="N14" s="487"/>
      <c r="O14" s="487"/>
      <c r="P14" s="487"/>
      <c r="Q14" s="488"/>
      <c r="R14" s="489">
        <v>3436</v>
      </c>
      <c r="S14" s="490"/>
      <c r="T14" s="490"/>
      <c r="U14" s="490"/>
      <c r="V14" s="491"/>
      <c r="W14" s="398"/>
      <c r="X14" s="399"/>
      <c r="Y14" s="399"/>
      <c r="Z14" s="399"/>
      <c r="AA14" s="399"/>
      <c r="AB14" s="388"/>
      <c r="AC14" s="492">
        <v>21.6</v>
      </c>
      <c r="AD14" s="493"/>
      <c r="AE14" s="493"/>
      <c r="AF14" s="493"/>
      <c r="AG14" s="494"/>
      <c r="AH14" s="492">
        <v>21.2</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138</v>
      </c>
      <c r="CE14" s="501"/>
      <c r="CF14" s="501"/>
      <c r="CG14" s="501"/>
      <c r="CH14" s="501"/>
      <c r="CI14" s="501"/>
      <c r="CJ14" s="501"/>
      <c r="CK14" s="501"/>
      <c r="CL14" s="501"/>
      <c r="CM14" s="501"/>
      <c r="CN14" s="501"/>
      <c r="CO14" s="501"/>
      <c r="CP14" s="501"/>
      <c r="CQ14" s="501"/>
      <c r="CR14" s="501"/>
      <c r="CS14" s="502"/>
      <c r="CT14" s="503" t="s">
        <v>121</v>
      </c>
      <c r="CU14" s="504"/>
      <c r="CV14" s="504"/>
      <c r="CW14" s="504"/>
      <c r="CX14" s="504"/>
      <c r="CY14" s="504"/>
      <c r="CZ14" s="504"/>
      <c r="DA14" s="505"/>
      <c r="DB14" s="503" t="s">
        <v>122</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139</v>
      </c>
      <c r="N15" s="497"/>
      <c r="O15" s="497"/>
      <c r="P15" s="497"/>
      <c r="Q15" s="498"/>
      <c r="R15" s="489">
        <v>3417</v>
      </c>
      <c r="S15" s="490"/>
      <c r="T15" s="490"/>
      <c r="U15" s="490"/>
      <c r="V15" s="491"/>
      <c r="W15" s="424" t="s">
        <v>140</v>
      </c>
      <c r="X15" s="425"/>
      <c r="Y15" s="425"/>
      <c r="Z15" s="425"/>
      <c r="AA15" s="425"/>
      <c r="AB15" s="415"/>
      <c r="AC15" s="459">
        <v>538</v>
      </c>
      <c r="AD15" s="460"/>
      <c r="AE15" s="460"/>
      <c r="AF15" s="460"/>
      <c r="AG15" s="499"/>
      <c r="AH15" s="459">
        <v>573</v>
      </c>
      <c r="AI15" s="460"/>
      <c r="AJ15" s="460"/>
      <c r="AK15" s="460"/>
      <c r="AL15" s="461"/>
      <c r="AM15" s="437"/>
      <c r="AN15" s="438"/>
      <c r="AO15" s="438"/>
      <c r="AP15" s="438"/>
      <c r="AQ15" s="438"/>
      <c r="AR15" s="438"/>
      <c r="AS15" s="438"/>
      <c r="AT15" s="439"/>
      <c r="AU15" s="440"/>
      <c r="AV15" s="441"/>
      <c r="AW15" s="441"/>
      <c r="AX15" s="441"/>
      <c r="AY15" s="368" t="s">
        <v>141</v>
      </c>
      <c r="AZ15" s="369"/>
      <c r="BA15" s="369"/>
      <c r="BB15" s="369"/>
      <c r="BC15" s="369"/>
      <c r="BD15" s="369"/>
      <c r="BE15" s="369"/>
      <c r="BF15" s="369"/>
      <c r="BG15" s="369"/>
      <c r="BH15" s="369"/>
      <c r="BI15" s="369"/>
      <c r="BJ15" s="369"/>
      <c r="BK15" s="369"/>
      <c r="BL15" s="369"/>
      <c r="BM15" s="370"/>
      <c r="BN15" s="371">
        <v>324921</v>
      </c>
      <c r="BO15" s="372"/>
      <c r="BP15" s="372"/>
      <c r="BQ15" s="372"/>
      <c r="BR15" s="372"/>
      <c r="BS15" s="372"/>
      <c r="BT15" s="372"/>
      <c r="BU15" s="373"/>
      <c r="BV15" s="371">
        <v>322631</v>
      </c>
      <c r="BW15" s="372"/>
      <c r="BX15" s="372"/>
      <c r="BY15" s="372"/>
      <c r="BZ15" s="372"/>
      <c r="CA15" s="372"/>
      <c r="CB15" s="372"/>
      <c r="CC15" s="373"/>
      <c r="CD15" s="506" t="s">
        <v>142</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143</v>
      </c>
      <c r="M16" s="517"/>
      <c r="N16" s="517"/>
      <c r="O16" s="517"/>
      <c r="P16" s="517"/>
      <c r="Q16" s="518"/>
      <c r="R16" s="509" t="s">
        <v>144</v>
      </c>
      <c r="S16" s="510"/>
      <c r="T16" s="510"/>
      <c r="U16" s="510"/>
      <c r="V16" s="511"/>
      <c r="W16" s="398"/>
      <c r="X16" s="399"/>
      <c r="Y16" s="399"/>
      <c r="Z16" s="399"/>
      <c r="AA16" s="399"/>
      <c r="AB16" s="388"/>
      <c r="AC16" s="492">
        <v>28.9</v>
      </c>
      <c r="AD16" s="493"/>
      <c r="AE16" s="493"/>
      <c r="AF16" s="493"/>
      <c r="AG16" s="494"/>
      <c r="AH16" s="492">
        <v>31.1</v>
      </c>
      <c r="AI16" s="493"/>
      <c r="AJ16" s="493"/>
      <c r="AK16" s="493"/>
      <c r="AL16" s="495"/>
      <c r="AM16" s="437"/>
      <c r="AN16" s="438"/>
      <c r="AO16" s="438"/>
      <c r="AP16" s="438"/>
      <c r="AQ16" s="438"/>
      <c r="AR16" s="438"/>
      <c r="AS16" s="438"/>
      <c r="AT16" s="439"/>
      <c r="AU16" s="440"/>
      <c r="AV16" s="441"/>
      <c r="AW16" s="441"/>
      <c r="AX16" s="441"/>
      <c r="AY16" s="442" t="s">
        <v>145</v>
      </c>
      <c r="AZ16" s="443"/>
      <c r="BA16" s="443"/>
      <c r="BB16" s="443"/>
      <c r="BC16" s="443"/>
      <c r="BD16" s="443"/>
      <c r="BE16" s="443"/>
      <c r="BF16" s="443"/>
      <c r="BG16" s="443"/>
      <c r="BH16" s="443"/>
      <c r="BI16" s="443"/>
      <c r="BJ16" s="443"/>
      <c r="BK16" s="443"/>
      <c r="BL16" s="443"/>
      <c r="BM16" s="444"/>
      <c r="BN16" s="408">
        <v>2034537</v>
      </c>
      <c r="BO16" s="409"/>
      <c r="BP16" s="409"/>
      <c r="BQ16" s="409"/>
      <c r="BR16" s="409"/>
      <c r="BS16" s="409"/>
      <c r="BT16" s="409"/>
      <c r="BU16" s="410"/>
      <c r="BV16" s="408">
        <v>2058007</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146</v>
      </c>
      <c r="N17" s="513"/>
      <c r="O17" s="513"/>
      <c r="P17" s="513"/>
      <c r="Q17" s="514"/>
      <c r="R17" s="509" t="s">
        <v>147</v>
      </c>
      <c r="S17" s="510"/>
      <c r="T17" s="510"/>
      <c r="U17" s="510"/>
      <c r="V17" s="511"/>
      <c r="W17" s="424" t="s">
        <v>148</v>
      </c>
      <c r="X17" s="425"/>
      <c r="Y17" s="425"/>
      <c r="Z17" s="425"/>
      <c r="AA17" s="425"/>
      <c r="AB17" s="415"/>
      <c r="AC17" s="459">
        <v>921</v>
      </c>
      <c r="AD17" s="460"/>
      <c r="AE17" s="460"/>
      <c r="AF17" s="460"/>
      <c r="AG17" s="499"/>
      <c r="AH17" s="459">
        <v>878</v>
      </c>
      <c r="AI17" s="460"/>
      <c r="AJ17" s="460"/>
      <c r="AK17" s="460"/>
      <c r="AL17" s="461"/>
      <c r="AM17" s="437"/>
      <c r="AN17" s="438"/>
      <c r="AO17" s="438"/>
      <c r="AP17" s="438"/>
      <c r="AQ17" s="438"/>
      <c r="AR17" s="438"/>
      <c r="AS17" s="438"/>
      <c r="AT17" s="439"/>
      <c r="AU17" s="440"/>
      <c r="AV17" s="441"/>
      <c r="AW17" s="441"/>
      <c r="AX17" s="441"/>
      <c r="AY17" s="442" t="s">
        <v>149</v>
      </c>
      <c r="AZ17" s="443"/>
      <c r="BA17" s="443"/>
      <c r="BB17" s="443"/>
      <c r="BC17" s="443"/>
      <c r="BD17" s="443"/>
      <c r="BE17" s="443"/>
      <c r="BF17" s="443"/>
      <c r="BG17" s="443"/>
      <c r="BH17" s="443"/>
      <c r="BI17" s="443"/>
      <c r="BJ17" s="443"/>
      <c r="BK17" s="443"/>
      <c r="BL17" s="443"/>
      <c r="BM17" s="444"/>
      <c r="BN17" s="408">
        <v>405341</v>
      </c>
      <c r="BO17" s="409"/>
      <c r="BP17" s="409"/>
      <c r="BQ17" s="409"/>
      <c r="BR17" s="409"/>
      <c r="BS17" s="409"/>
      <c r="BT17" s="409"/>
      <c r="BU17" s="410"/>
      <c r="BV17" s="408">
        <v>400208</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150</v>
      </c>
      <c r="C18" s="451"/>
      <c r="D18" s="451"/>
      <c r="E18" s="520"/>
      <c r="F18" s="520"/>
      <c r="G18" s="520"/>
      <c r="H18" s="520"/>
      <c r="I18" s="520"/>
      <c r="J18" s="520"/>
      <c r="K18" s="520"/>
      <c r="L18" s="521">
        <v>211.63</v>
      </c>
      <c r="M18" s="521"/>
      <c r="N18" s="521"/>
      <c r="O18" s="521"/>
      <c r="P18" s="521"/>
      <c r="Q18" s="521"/>
      <c r="R18" s="522"/>
      <c r="S18" s="522"/>
      <c r="T18" s="522"/>
      <c r="U18" s="522"/>
      <c r="V18" s="523"/>
      <c r="W18" s="426"/>
      <c r="X18" s="427"/>
      <c r="Y18" s="427"/>
      <c r="Z18" s="427"/>
      <c r="AA18" s="427"/>
      <c r="AB18" s="418"/>
      <c r="AC18" s="524">
        <v>49.5</v>
      </c>
      <c r="AD18" s="525"/>
      <c r="AE18" s="525"/>
      <c r="AF18" s="525"/>
      <c r="AG18" s="526"/>
      <c r="AH18" s="524">
        <v>47.7</v>
      </c>
      <c r="AI18" s="525"/>
      <c r="AJ18" s="525"/>
      <c r="AK18" s="525"/>
      <c r="AL18" s="527"/>
      <c r="AM18" s="437"/>
      <c r="AN18" s="438"/>
      <c r="AO18" s="438"/>
      <c r="AP18" s="438"/>
      <c r="AQ18" s="438"/>
      <c r="AR18" s="438"/>
      <c r="AS18" s="438"/>
      <c r="AT18" s="439"/>
      <c r="AU18" s="440"/>
      <c r="AV18" s="441"/>
      <c r="AW18" s="441"/>
      <c r="AX18" s="441"/>
      <c r="AY18" s="442" t="s">
        <v>151</v>
      </c>
      <c r="AZ18" s="443"/>
      <c r="BA18" s="443"/>
      <c r="BB18" s="443"/>
      <c r="BC18" s="443"/>
      <c r="BD18" s="443"/>
      <c r="BE18" s="443"/>
      <c r="BF18" s="443"/>
      <c r="BG18" s="443"/>
      <c r="BH18" s="443"/>
      <c r="BI18" s="443"/>
      <c r="BJ18" s="443"/>
      <c r="BK18" s="443"/>
      <c r="BL18" s="443"/>
      <c r="BM18" s="444"/>
      <c r="BN18" s="408">
        <v>1974090</v>
      </c>
      <c r="BO18" s="409"/>
      <c r="BP18" s="409"/>
      <c r="BQ18" s="409"/>
      <c r="BR18" s="409"/>
      <c r="BS18" s="409"/>
      <c r="BT18" s="409"/>
      <c r="BU18" s="410"/>
      <c r="BV18" s="408">
        <v>1964163</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152</v>
      </c>
      <c r="C19" s="451"/>
      <c r="D19" s="451"/>
      <c r="E19" s="520"/>
      <c r="F19" s="520"/>
      <c r="G19" s="520"/>
      <c r="H19" s="520"/>
      <c r="I19" s="520"/>
      <c r="J19" s="520"/>
      <c r="K19" s="520"/>
      <c r="L19" s="528">
        <v>16</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153</v>
      </c>
      <c r="AZ19" s="443"/>
      <c r="BA19" s="443"/>
      <c r="BB19" s="443"/>
      <c r="BC19" s="443"/>
      <c r="BD19" s="443"/>
      <c r="BE19" s="443"/>
      <c r="BF19" s="443"/>
      <c r="BG19" s="443"/>
      <c r="BH19" s="443"/>
      <c r="BI19" s="443"/>
      <c r="BJ19" s="443"/>
      <c r="BK19" s="443"/>
      <c r="BL19" s="443"/>
      <c r="BM19" s="444"/>
      <c r="BN19" s="408">
        <v>3010739</v>
      </c>
      <c r="BO19" s="409"/>
      <c r="BP19" s="409"/>
      <c r="BQ19" s="409"/>
      <c r="BR19" s="409"/>
      <c r="BS19" s="409"/>
      <c r="BT19" s="409"/>
      <c r="BU19" s="410"/>
      <c r="BV19" s="408">
        <v>2766783</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154</v>
      </c>
      <c r="C20" s="451"/>
      <c r="D20" s="451"/>
      <c r="E20" s="520"/>
      <c r="F20" s="520"/>
      <c r="G20" s="520"/>
      <c r="H20" s="520"/>
      <c r="I20" s="520"/>
      <c r="J20" s="520"/>
      <c r="K20" s="520"/>
      <c r="L20" s="528">
        <v>1016</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155</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156</v>
      </c>
      <c r="C22" s="543"/>
      <c r="D22" s="544"/>
      <c r="E22" s="420" t="s">
        <v>1</v>
      </c>
      <c r="F22" s="425"/>
      <c r="G22" s="425"/>
      <c r="H22" s="425"/>
      <c r="I22" s="425"/>
      <c r="J22" s="425"/>
      <c r="K22" s="415"/>
      <c r="L22" s="420" t="s">
        <v>157</v>
      </c>
      <c r="M22" s="425"/>
      <c r="N22" s="425"/>
      <c r="O22" s="425"/>
      <c r="P22" s="415"/>
      <c r="Q22" s="551" t="s">
        <v>158</v>
      </c>
      <c r="R22" s="552"/>
      <c r="S22" s="552"/>
      <c r="T22" s="552"/>
      <c r="U22" s="552"/>
      <c r="V22" s="553"/>
      <c r="W22" s="557" t="s">
        <v>159</v>
      </c>
      <c r="X22" s="543"/>
      <c r="Y22" s="544"/>
      <c r="Z22" s="420" t="s">
        <v>1</v>
      </c>
      <c r="AA22" s="425"/>
      <c r="AB22" s="425"/>
      <c r="AC22" s="425"/>
      <c r="AD22" s="425"/>
      <c r="AE22" s="425"/>
      <c r="AF22" s="425"/>
      <c r="AG22" s="415"/>
      <c r="AH22" s="570" t="s">
        <v>160</v>
      </c>
      <c r="AI22" s="425"/>
      <c r="AJ22" s="425"/>
      <c r="AK22" s="425"/>
      <c r="AL22" s="415"/>
      <c r="AM22" s="570" t="s">
        <v>161</v>
      </c>
      <c r="AN22" s="571"/>
      <c r="AO22" s="571"/>
      <c r="AP22" s="571"/>
      <c r="AQ22" s="571"/>
      <c r="AR22" s="572"/>
      <c r="AS22" s="551" t="s">
        <v>158</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162</v>
      </c>
      <c r="AZ23" s="369"/>
      <c r="BA23" s="369"/>
      <c r="BB23" s="369"/>
      <c r="BC23" s="369"/>
      <c r="BD23" s="369"/>
      <c r="BE23" s="369"/>
      <c r="BF23" s="369"/>
      <c r="BG23" s="369"/>
      <c r="BH23" s="369"/>
      <c r="BI23" s="369"/>
      <c r="BJ23" s="369"/>
      <c r="BK23" s="369"/>
      <c r="BL23" s="369"/>
      <c r="BM23" s="370"/>
      <c r="BN23" s="408">
        <v>4468721</v>
      </c>
      <c r="BO23" s="409"/>
      <c r="BP23" s="409"/>
      <c r="BQ23" s="409"/>
      <c r="BR23" s="409"/>
      <c r="BS23" s="409"/>
      <c r="BT23" s="409"/>
      <c r="BU23" s="410"/>
      <c r="BV23" s="408">
        <v>4038302</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163</v>
      </c>
      <c r="F24" s="438"/>
      <c r="G24" s="438"/>
      <c r="H24" s="438"/>
      <c r="I24" s="438"/>
      <c r="J24" s="438"/>
      <c r="K24" s="439"/>
      <c r="L24" s="459">
        <v>1</v>
      </c>
      <c r="M24" s="460"/>
      <c r="N24" s="460"/>
      <c r="O24" s="460"/>
      <c r="P24" s="499"/>
      <c r="Q24" s="459">
        <v>8200</v>
      </c>
      <c r="R24" s="460"/>
      <c r="S24" s="460"/>
      <c r="T24" s="460"/>
      <c r="U24" s="460"/>
      <c r="V24" s="499"/>
      <c r="W24" s="558"/>
      <c r="X24" s="546"/>
      <c r="Y24" s="547"/>
      <c r="Z24" s="458" t="s">
        <v>164</v>
      </c>
      <c r="AA24" s="438"/>
      <c r="AB24" s="438"/>
      <c r="AC24" s="438"/>
      <c r="AD24" s="438"/>
      <c r="AE24" s="438"/>
      <c r="AF24" s="438"/>
      <c r="AG24" s="439"/>
      <c r="AH24" s="459">
        <v>80</v>
      </c>
      <c r="AI24" s="460"/>
      <c r="AJ24" s="460"/>
      <c r="AK24" s="460"/>
      <c r="AL24" s="499"/>
      <c r="AM24" s="459">
        <v>249120</v>
      </c>
      <c r="AN24" s="460"/>
      <c r="AO24" s="460"/>
      <c r="AP24" s="460"/>
      <c r="AQ24" s="460"/>
      <c r="AR24" s="499"/>
      <c r="AS24" s="459">
        <v>3114</v>
      </c>
      <c r="AT24" s="460"/>
      <c r="AU24" s="460"/>
      <c r="AV24" s="460"/>
      <c r="AW24" s="460"/>
      <c r="AX24" s="461"/>
      <c r="AY24" s="578" t="s">
        <v>165</v>
      </c>
      <c r="AZ24" s="579"/>
      <c r="BA24" s="579"/>
      <c r="BB24" s="579"/>
      <c r="BC24" s="579"/>
      <c r="BD24" s="579"/>
      <c r="BE24" s="579"/>
      <c r="BF24" s="579"/>
      <c r="BG24" s="579"/>
      <c r="BH24" s="579"/>
      <c r="BI24" s="579"/>
      <c r="BJ24" s="579"/>
      <c r="BK24" s="579"/>
      <c r="BL24" s="579"/>
      <c r="BM24" s="580"/>
      <c r="BN24" s="408">
        <v>4424885</v>
      </c>
      <c r="BO24" s="409"/>
      <c r="BP24" s="409"/>
      <c r="BQ24" s="409"/>
      <c r="BR24" s="409"/>
      <c r="BS24" s="409"/>
      <c r="BT24" s="409"/>
      <c r="BU24" s="410"/>
      <c r="BV24" s="408">
        <v>3843841</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166</v>
      </c>
      <c r="F25" s="438"/>
      <c r="G25" s="438"/>
      <c r="H25" s="438"/>
      <c r="I25" s="438"/>
      <c r="J25" s="438"/>
      <c r="K25" s="439"/>
      <c r="L25" s="459">
        <v>1</v>
      </c>
      <c r="M25" s="460"/>
      <c r="N25" s="460"/>
      <c r="O25" s="460"/>
      <c r="P25" s="499"/>
      <c r="Q25" s="459">
        <v>6200</v>
      </c>
      <c r="R25" s="460"/>
      <c r="S25" s="460"/>
      <c r="T25" s="460"/>
      <c r="U25" s="460"/>
      <c r="V25" s="499"/>
      <c r="W25" s="558"/>
      <c r="X25" s="546"/>
      <c r="Y25" s="547"/>
      <c r="Z25" s="458" t="s">
        <v>167</v>
      </c>
      <c r="AA25" s="438"/>
      <c r="AB25" s="438"/>
      <c r="AC25" s="438"/>
      <c r="AD25" s="438"/>
      <c r="AE25" s="438"/>
      <c r="AF25" s="438"/>
      <c r="AG25" s="439"/>
      <c r="AH25" s="459" t="s">
        <v>168</v>
      </c>
      <c r="AI25" s="460"/>
      <c r="AJ25" s="460"/>
      <c r="AK25" s="460"/>
      <c r="AL25" s="499"/>
      <c r="AM25" s="459" t="s">
        <v>168</v>
      </c>
      <c r="AN25" s="460"/>
      <c r="AO25" s="460"/>
      <c r="AP25" s="460"/>
      <c r="AQ25" s="460"/>
      <c r="AR25" s="499"/>
      <c r="AS25" s="459" t="s">
        <v>168</v>
      </c>
      <c r="AT25" s="460"/>
      <c r="AU25" s="460"/>
      <c r="AV25" s="460"/>
      <c r="AW25" s="460"/>
      <c r="AX25" s="461"/>
      <c r="AY25" s="368" t="s">
        <v>169</v>
      </c>
      <c r="AZ25" s="369"/>
      <c r="BA25" s="369"/>
      <c r="BB25" s="369"/>
      <c r="BC25" s="369"/>
      <c r="BD25" s="369"/>
      <c r="BE25" s="369"/>
      <c r="BF25" s="369"/>
      <c r="BG25" s="369"/>
      <c r="BH25" s="369"/>
      <c r="BI25" s="369"/>
      <c r="BJ25" s="369"/>
      <c r="BK25" s="369"/>
      <c r="BL25" s="369"/>
      <c r="BM25" s="370"/>
      <c r="BN25" s="371">
        <v>231084</v>
      </c>
      <c r="BO25" s="372"/>
      <c r="BP25" s="372"/>
      <c r="BQ25" s="372"/>
      <c r="BR25" s="372"/>
      <c r="BS25" s="372"/>
      <c r="BT25" s="372"/>
      <c r="BU25" s="373"/>
      <c r="BV25" s="371">
        <v>283530</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170</v>
      </c>
      <c r="F26" s="438"/>
      <c r="G26" s="438"/>
      <c r="H26" s="438"/>
      <c r="I26" s="438"/>
      <c r="J26" s="438"/>
      <c r="K26" s="439"/>
      <c r="L26" s="459">
        <v>1</v>
      </c>
      <c r="M26" s="460"/>
      <c r="N26" s="460"/>
      <c r="O26" s="460"/>
      <c r="P26" s="499"/>
      <c r="Q26" s="459">
        <v>5750</v>
      </c>
      <c r="R26" s="460"/>
      <c r="S26" s="460"/>
      <c r="T26" s="460"/>
      <c r="U26" s="460"/>
      <c r="V26" s="499"/>
      <c r="W26" s="558"/>
      <c r="X26" s="546"/>
      <c r="Y26" s="547"/>
      <c r="Z26" s="458" t="s">
        <v>171</v>
      </c>
      <c r="AA26" s="568"/>
      <c r="AB26" s="568"/>
      <c r="AC26" s="568"/>
      <c r="AD26" s="568"/>
      <c r="AE26" s="568"/>
      <c r="AF26" s="568"/>
      <c r="AG26" s="569"/>
      <c r="AH26" s="459">
        <v>13</v>
      </c>
      <c r="AI26" s="460"/>
      <c r="AJ26" s="460"/>
      <c r="AK26" s="460"/>
      <c r="AL26" s="499"/>
      <c r="AM26" s="459">
        <v>38701</v>
      </c>
      <c r="AN26" s="460"/>
      <c r="AO26" s="460"/>
      <c r="AP26" s="460"/>
      <c r="AQ26" s="460"/>
      <c r="AR26" s="499"/>
      <c r="AS26" s="459">
        <v>2977</v>
      </c>
      <c r="AT26" s="460"/>
      <c r="AU26" s="460"/>
      <c r="AV26" s="460"/>
      <c r="AW26" s="460"/>
      <c r="AX26" s="461"/>
      <c r="AY26" s="411" t="s">
        <v>172</v>
      </c>
      <c r="AZ26" s="412"/>
      <c r="BA26" s="412"/>
      <c r="BB26" s="412"/>
      <c r="BC26" s="412"/>
      <c r="BD26" s="412"/>
      <c r="BE26" s="412"/>
      <c r="BF26" s="412"/>
      <c r="BG26" s="412"/>
      <c r="BH26" s="412"/>
      <c r="BI26" s="412"/>
      <c r="BJ26" s="412"/>
      <c r="BK26" s="412"/>
      <c r="BL26" s="412"/>
      <c r="BM26" s="413"/>
      <c r="BN26" s="408" t="s">
        <v>168</v>
      </c>
      <c r="BO26" s="409"/>
      <c r="BP26" s="409"/>
      <c r="BQ26" s="409"/>
      <c r="BR26" s="409"/>
      <c r="BS26" s="409"/>
      <c r="BT26" s="409"/>
      <c r="BU26" s="410"/>
      <c r="BV26" s="408" t="s">
        <v>168</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173</v>
      </c>
      <c r="F27" s="438"/>
      <c r="G27" s="438"/>
      <c r="H27" s="438"/>
      <c r="I27" s="438"/>
      <c r="J27" s="438"/>
      <c r="K27" s="439"/>
      <c r="L27" s="459">
        <v>1</v>
      </c>
      <c r="M27" s="460"/>
      <c r="N27" s="460"/>
      <c r="O27" s="460"/>
      <c r="P27" s="499"/>
      <c r="Q27" s="459">
        <v>3100</v>
      </c>
      <c r="R27" s="460"/>
      <c r="S27" s="460"/>
      <c r="T27" s="460"/>
      <c r="U27" s="460"/>
      <c r="V27" s="499"/>
      <c r="W27" s="558"/>
      <c r="X27" s="546"/>
      <c r="Y27" s="547"/>
      <c r="Z27" s="458" t="s">
        <v>174</v>
      </c>
      <c r="AA27" s="438"/>
      <c r="AB27" s="438"/>
      <c r="AC27" s="438"/>
      <c r="AD27" s="438"/>
      <c r="AE27" s="438"/>
      <c r="AF27" s="438"/>
      <c r="AG27" s="439"/>
      <c r="AH27" s="459">
        <v>1</v>
      </c>
      <c r="AI27" s="460"/>
      <c r="AJ27" s="460"/>
      <c r="AK27" s="460"/>
      <c r="AL27" s="499"/>
      <c r="AM27" s="459" t="s">
        <v>175</v>
      </c>
      <c r="AN27" s="460"/>
      <c r="AO27" s="460"/>
      <c r="AP27" s="460"/>
      <c r="AQ27" s="460"/>
      <c r="AR27" s="499"/>
      <c r="AS27" s="459" t="s">
        <v>176</v>
      </c>
      <c r="AT27" s="460"/>
      <c r="AU27" s="460"/>
      <c r="AV27" s="460"/>
      <c r="AW27" s="460"/>
      <c r="AX27" s="461"/>
      <c r="AY27" s="500" t="s">
        <v>177</v>
      </c>
      <c r="AZ27" s="501"/>
      <c r="BA27" s="501"/>
      <c r="BB27" s="501"/>
      <c r="BC27" s="501"/>
      <c r="BD27" s="501"/>
      <c r="BE27" s="501"/>
      <c r="BF27" s="501"/>
      <c r="BG27" s="501"/>
      <c r="BH27" s="501"/>
      <c r="BI27" s="501"/>
      <c r="BJ27" s="501"/>
      <c r="BK27" s="501"/>
      <c r="BL27" s="501"/>
      <c r="BM27" s="502"/>
      <c r="BN27" s="581">
        <v>68602</v>
      </c>
      <c r="BO27" s="582"/>
      <c r="BP27" s="582"/>
      <c r="BQ27" s="582"/>
      <c r="BR27" s="582"/>
      <c r="BS27" s="582"/>
      <c r="BT27" s="582"/>
      <c r="BU27" s="583"/>
      <c r="BV27" s="581">
        <v>68597</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178</v>
      </c>
      <c r="F28" s="438"/>
      <c r="G28" s="438"/>
      <c r="H28" s="438"/>
      <c r="I28" s="438"/>
      <c r="J28" s="438"/>
      <c r="K28" s="439"/>
      <c r="L28" s="459">
        <v>1</v>
      </c>
      <c r="M28" s="460"/>
      <c r="N28" s="460"/>
      <c r="O28" s="460"/>
      <c r="P28" s="499"/>
      <c r="Q28" s="459">
        <v>2500</v>
      </c>
      <c r="R28" s="460"/>
      <c r="S28" s="460"/>
      <c r="T28" s="460"/>
      <c r="U28" s="460"/>
      <c r="V28" s="499"/>
      <c r="W28" s="558"/>
      <c r="X28" s="546"/>
      <c r="Y28" s="547"/>
      <c r="Z28" s="458" t="s">
        <v>179</v>
      </c>
      <c r="AA28" s="438"/>
      <c r="AB28" s="438"/>
      <c r="AC28" s="438"/>
      <c r="AD28" s="438"/>
      <c r="AE28" s="438"/>
      <c r="AF28" s="438"/>
      <c r="AG28" s="439"/>
      <c r="AH28" s="459" t="s">
        <v>168</v>
      </c>
      <c r="AI28" s="460"/>
      <c r="AJ28" s="460"/>
      <c r="AK28" s="460"/>
      <c r="AL28" s="499"/>
      <c r="AM28" s="459" t="s">
        <v>168</v>
      </c>
      <c r="AN28" s="460"/>
      <c r="AO28" s="460"/>
      <c r="AP28" s="460"/>
      <c r="AQ28" s="460"/>
      <c r="AR28" s="499"/>
      <c r="AS28" s="459" t="s">
        <v>168</v>
      </c>
      <c r="AT28" s="460"/>
      <c r="AU28" s="460"/>
      <c r="AV28" s="460"/>
      <c r="AW28" s="460"/>
      <c r="AX28" s="461"/>
      <c r="AY28" s="584" t="s">
        <v>180</v>
      </c>
      <c r="AZ28" s="585"/>
      <c r="BA28" s="585"/>
      <c r="BB28" s="586"/>
      <c r="BC28" s="368" t="s">
        <v>42</v>
      </c>
      <c r="BD28" s="369"/>
      <c r="BE28" s="369"/>
      <c r="BF28" s="369"/>
      <c r="BG28" s="369"/>
      <c r="BH28" s="369"/>
      <c r="BI28" s="369"/>
      <c r="BJ28" s="369"/>
      <c r="BK28" s="369"/>
      <c r="BL28" s="369"/>
      <c r="BM28" s="370"/>
      <c r="BN28" s="371">
        <v>787468</v>
      </c>
      <c r="BO28" s="372"/>
      <c r="BP28" s="372"/>
      <c r="BQ28" s="372"/>
      <c r="BR28" s="372"/>
      <c r="BS28" s="372"/>
      <c r="BT28" s="372"/>
      <c r="BU28" s="373"/>
      <c r="BV28" s="371">
        <v>887117</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181</v>
      </c>
      <c r="F29" s="438"/>
      <c r="G29" s="438"/>
      <c r="H29" s="438"/>
      <c r="I29" s="438"/>
      <c r="J29" s="438"/>
      <c r="K29" s="439"/>
      <c r="L29" s="459">
        <v>8</v>
      </c>
      <c r="M29" s="460"/>
      <c r="N29" s="460"/>
      <c r="O29" s="460"/>
      <c r="P29" s="499"/>
      <c r="Q29" s="459">
        <v>2300</v>
      </c>
      <c r="R29" s="460"/>
      <c r="S29" s="460"/>
      <c r="T29" s="460"/>
      <c r="U29" s="460"/>
      <c r="V29" s="499"/>
      <c r="W29" s="559"/>
      <c r="X29" s="560"/>
      <c r="Y29" s="561"/>
      <c r="Z29" s="458" t="s">
        <v>182</v>
      </c>
      <c r="AA29" s="438"/>
      <c r="AB29" s="438"/>
      <c r="AC29" s="438"/>
      <c r="AD29" s="438"/>
      <c r="AE29" s="438"/>
      <c r="AF29" s="438"/>
      <c r="AG29" s="439"/>
      <c r="AH29" s="459">
        <v>81</v>
      </c>
      <c r="AI29" s="460"/>
      <c r="AJ29" s="460"/>
      <c r="AK29" s="460"/>
      <c r="AL29" s="499"/>
      <c r="AM29" s="459">
        <v>252955</v>
      </c>
      <c r="AN29" s="460"/>
      <c r="AO29" s="460"/>
      <c r="AP29" s="460"/>
      <c r="AQ29" s="460"/>
      <c r="AR29" s="499"/>
      <c r="AS29" s="459">
        <v>3123</v>
      </c>
      <c r="AT29" s="460"/>
      <c r="AU29" s="460"/>
      <c r="AV29" s="460"/>
      <c r="AW29" s="460"/>
      <c r="AX29" s="461"/>
      <c r="AY29" s="587"/>
      <c r="AZ29" s="588"/>
      <c r="BA29" s="588"/>
      <c r="BB29" s="589"/>
      <c r="BC29" s="442" t="s">
        <v>183</v>
      </c>
      <c r="BD29" s="443"/>
      <c r="BE29" s="443"/>
      <c r="BF29" s="443"/>
      <c r="BG29" s="443"/>
      <c r="BH29" s="443"/>
      <c r="BI29" s="443"/>
      <c r="BJ29" s="443"/>
      <c r="BK29" s="443"/>
      <c r="BL29" s="443"/>
      <c r="BM29" s="444"/>
      <c r="BN29" s="408">
        <v>269762</v>
      </c>
      <c r="BO29" s="409"/>
      <c r="BP29" s="409"/>
      <c r="BQ29" s="409"/>
      <c r="BR29" s="409"/>
      <c r="BS29" s="409"/>
      <c r="BT29" s="409"/>
      <c r="BU29" s="410"/>
      <c r="BV29" s="408">
        <v>398255</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184</v>
      </c>
      <c r="X30" s="566"/>
      <c r="Y30" s="566"/>
      <c r="Z30" s="566"/>
      <c r="AA30" s="566"/>
      <c r="AB30" s="566"/>
      <c r="AC30" s="566"/>
      <c r="AD30" s="566"/>
      <c r="AE30" s="566"/>
      <c r="AF30" s="566"/>
      <c r="AG30" s="567"/>
      <c r="AH30" s="524">
        <v>99.2</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2095098</v>
      </c>
      <c r="BO30" s="582"/>
      <c r="BP30" s="582"/>
      <c r="BQ30" s="582"/>
      <c r="BR30" s="582"/>
      <c r="BS30" s="582"/>
      <c r="BT30" s="582"/>
      <c r="BU30" s="583"/>
      <c r="BV30" s="581">
        <v>1942163</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191</v>
      </c>
      <c r="D33" s="432"/>
      <c r="E33" s="397" t="s">
        <v>192</v>
      </c>
      <c r="F33" s="397"/>
      <c r="G33" s="397"/>
      <c r="H33" s="397"/>
      <c r="I33" s="397"/>
      <c r="J33" s="397"/>
      <c r="K33" s="397"/>
      <c r="L33" s="397"/>
      <c r="M33" s="397"/>
      <c r="N33" s="397"/>
      <c r="O33" s="397"/>
      <c r="P33" s="397"/>
      <c r="Q33" s="397"/>
      <c r="R33" s="397"/>
      <c r="S33" s="397"/>
      <c r="T33" s="195"/>
      <c r="U33" s="432" t="s">
        <v>191</v>
      </c>
      <c r="V33" s="432"/>
      <c r="W33" s="397" t="s">
        <v>192</v>
      </c>
      <c r="X33" s="397"/>
      <c r="Y33" s="397"/>
      <c r="Z33" s="397"/>
      <c r="AA33" s="397"/>
      <c r="AB33" s="397"/>
      <c r="AC33" s="397"/>
      <c r="AD33" s="397"/>
      <c r="AE33" s="397"/>
      <c r="AF33" s="397"/>
      <c r="AG33" s="397"/>
      <c r="AH33" s="397"/>
      <c r="AI33" s="397"/>
      <c r="AJ33" s="397"/>
      <c r="AK33" s="397"/>
      <c r="AL33" s="195"/>
      <c r="AM33" s="432" t="s">
        <v>191</v>
      </c>
      <c r="AN33" s="432"/>
      <c r="AO33" s="397" t="s">
        <v>192</v>
      </c>
      <c r="AP33" s="397"/>
      <c r="AQ33" s="397"/>
      <c r="AR33" s="397"/>
      <c r="AS33" s="397"/>
      <c r="AT33" s="397"/>
      <c r="AU33" s="397"/>
      <c r="AV33" s="397"/>
      <c r="AW33" s="397"/>
      <c r="AX33" s="397"/>
      <c r="AY33" s="397"/>
      <c r="AZ33" s="397"/>
      <c r="BA33" s="397"/>
      <c r="BB33" s="397"/>
      <c r="BC33" s="397"/>
      <c r="BD33" s="196"/>
      <c r="BE33" s="397" t="s">
        <v>193</v>
      </c>
      <c r="BF33" s="397"/>
      <c r="BG33" s="397" t="s">
        <v>194</v>
      </c>
      <c r="BH33" s="397"/>
      <c r="BI33" s="397"/>
      <c r="BJ33" s="397"/>
      <c r="BK33" s="397"/>
      <c r="BL33" s="397"/>
      <c r="BM33" s="397"/>
      <c r="BN33" s="397"/>
      <c r="BO33" s="397"/>
      <c r="BP33" s="397"/>
      <c r="BQ33" s="397"/>
      <c r="BR33" s="397"/>
      <c r="BS33" s="397"/>
      <c r="BT33" s="397"/>
      <c r="BU33" s="397"/>
      <c r="BV33" s="196"/>
      <c r="BW33" s="432" t="s">
        <v>193</v>
      </c>
      <c r="BX33" s="432"/>
      <c r="BY33" s="397" t="s">
        <v>195</v>
      </c>
      <c r="BZ33" s="397"/>
      <c r="CA33" s="397"/>
      <c r="CB33" s="397"/>
      <c r="CC33" s="397"/>
      <c r="CD33" s="397"/>
      <c r="CE33" s="397"/>
      <c r="CF33" s="397"/>
      <c r="CG33" s="397"/>
      <c r="CH33" s="397"/>
      <c r="CI33" s="397"/>
      <c r="CJ33" s="397"/>
      <c r="CK33" s="397"/>
      <c r="CL33" s="397"/>
      <c r="CM33" s="397"/>
      <c r="CN33" s="195"/>
      <c r="CO33" s="432" t="s">
        <v>191</v>
      </c>
      <c r="CP33" s="432"/>
      <c r="CQ33" s="397" t="s">
        <v>196</v>
      </c>
      <c r="CR33" s="397"/>
      <c r="CS33" s="397"/>
      <c r="CT33" s="397"/>
      <c r="CU33" s="397"/>
      <c r="CV33" s="397"/>
      <c r="CW33" s="397"/>
      <c r="CX33" s="397"/>
      <c r="CY33" s="397"/>
      <c r="CZ33" s="397"/>
      <c r="DA33" s="397"/>
      <c r="DB33" s="397"/>
      <c r="DC33" s="397"/>
      <c r="DD33" s="397"/>
      <c r="DE33" s="397"/>
      <c r="DF33" s="195"/>
      <c r="DG33" s="593" t="s">
        <v>197</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3</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t="str">
        <f>IF(AO34="","",MAX(C34:D43,U34:V43)+1)</f>
        <v/>
      </c>
      <c r="AN34" s="594"/>
      <c r="AO34" s="595"/>
      <c r="AP34" s="595"/>
      <c r="AQ34" s="595"/>
      <c r="AR34" s="595"/>
      <c r="AS34" s="595"/>
      <c r="AT34" s="595"/>
      <c r="AU34" s="595"/>
      <c r="AV34" s="595"/>
      <c r="AW34" s="595"/>
      <c r="AX34" s="595"/>
      <c r="AY34" s="595"/>
      <c r="AZ34" s="595"/>
      <c r="BA34" s="595"/>
      <c r="BB34" s="595"/>
      <c r="BC34" s="595"/>
      <c r="BD34" s="193"/>
      <c r="BE34" s="594">
        <f>IF(BG34="","",MAX(C34:D43,U34:V43,AM34:AN43)+1)</f>
        <v>6</v>
      </c>
      <c r="BF34" s="594"/>
      <c r="BG34" s="595" t="str">
        <f>IF('各会計、関係団体の財政状況及び健全化判断比率'!B31="","",'各会計、関係団体の財政状況及び健全化判断比率'!B31)</f>
        <v>簡易水道事業特別会計</v>
      </c>
      <c r="BH34" s="595"/>
      <c r="BI34" s="595"/>
      <c r="BJ34" s="595"/>
      <c r="BK34" s="595"/>
      <c r="BL34" s="595"/>
      <c r="BM34" s="595"/>
      <c r="BN34" s="595"/>
      <c r="BO34" s="595"/>
      <c r="BP34" s="595"/>
      <c r="BQ34" s="595"/>
      <c r="BR34" s="595"/>
      <c r="BS34" s="595"/>
      <c r="BT34" s="595"/>
      <c r="BU34" s="595"/>
      <c r="BV34" s="193"/>
      <c r="BW34" s="594">
        <f>IF(BY34="","",MAX(C34:D43,U34:V43,AM34:AN43,BE34:BF43)+1)</f>
        <v>10</v>
      </c>
      <c r="BX34" s="594"/>
      <c r="BY34" s="595" t="str">
        <f>IF('各会計、関係団体の財政状況及び健全化判断比率'!B68="","",'各会計、関係団体の財政状況及び健全化判断比率'!B68)</f>
        <v>山形県消防補償等組合</v>
      </c>
      <c r="BZ34" s="595"/>
      <c r="CA34" s="595"/>
      <c r="CB34" s="595"/>
      <c r="CC34" s="595"/>
      <c r="CD34" s="595"/>
      <c r="CE34" s="595"/>
      <c r="CF34" s="595"/>
      <c r="CG34" s="595"/>
      <c r="CH34" s="595"/>
      <c r="CI34" s="595"/>
      <c r="CJ34" s="595"/>
      <c r="CK34" s="595"/>
      <c r="CL34" s="595"/>
      <c r="CM34" s="595"/>
      <c r="CN34" s="193"/>
      <c r="CO34" s="594">
        <f>IF(CQ34="","",MAX(C34:D43,U34:V43,AM34:AN43,BE34:BF43,BW34:BX43)+1)</f>
        <v>17</v>
      </c>
      <c r="CP34" s="594"/>
      <c r="CQ34" s="595" t="str">
        <f>IF('各会計、関係団体の財政状況及び健全化判断比率'!BS7="","",'各会計、関係団体の財政状況及び健全化判断比率'!BS7)</f>
        <v>肘折温泉郷振興</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f>IF(E35="","",C34+1)</f>
        <v>2</v>
      </c>
      <c r="D35" s="594"/>
      <c r="E35" s="595" t="str">
        <f>IF('各会計、関係団体の財政状況及び健全化判断比率'!B8="","",'各会計、関係団体の財政状況及び健全化判断比率'!B8)</f>
        <v>へき地診療所特別会計</v>
      </c>
      <c r="F35" s="595"/>
      <c r="G35" s="595"/>
      <c r="H35" s="595"/>
      <c r="I35" s="595"/>
      <c r="J35" s="595"/>
      <c r="K35" s="595"/>
      <c r="L35" s="595"/>
      <c r="M35" s="595"/>
      <c r="N35" s="595"/>
      <c r="O35" s="595"/>
      <c r="P35" s="595"/>
      <c r="Q35" s="595"/>
      <c r="R35" s="595"/>
      <c r="S35" s="595"/>
      <c r="T35" s="193"/>
      <c r="U35" s="594">
        <f>IF(W35="","",U34+1)</f>
        <v>4</v>
      </c>
      <c r="V35" s="594"/>
      <c r="W35" s="595" t="str">
        <f>IF('各会計、関係団体の財政状況及び健全化判断比率'!B29="","",'各会計、関係団体の財政状況及び健全化判断比率'!B29)</f>
        <v>介護保険特別会計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7</v>
      </c>
      <c r="BF35" s="594"/>
      <c r="BG35" s="595" t="str">
        <f>IF('各会計、関係団体の財政状況及び健全化判断比率'!B32="","",'各会計、関係団体の財政状況及び健全化判断比率'!B32)</f>
        <v>特定環境保全公共下水道事業特別会計</v>
      </c>
      <c r="BH35" s="595"/>
      <c r="BI35" s="595"/>
      <c r="BJ35" s="595"/>
      <c r="BK35" s="595"/>
      <c r="BL35" s="595"/>
      <c r="BM35" s="595"/>
      <c r="BN35" s="595"/>
      <c r="BO35" s="595"/>
      <c r="BP35" s="595"/>
      <c r="BQ35" s="595"/>
      <c r="BR35" s="595"/>
      <c r="BS35" s="595"/>
      <c r="BT35" s="595"/>
      <c r="BU35" s="595"/>
      <c r="BV35" s="193"/>
      <c r="BW35" s="594">
        <f t="shared" ref="BW35:BW43" si="2">IF(BY35="","",BW34+1)</f>
        <v>11</v>
      </c>
      <c r="BX35" s="594"/>
      <c r="BY35" s="595" t="str">
        <f>IF('各会計、関係団体の財政状況及び健全化判断比率'!B69="","",'各会計、関係団体の財政状況及び健全化判断比率'!B69)</f>
        <v>山形県自治会館管理組合</v>
      </c>
      <c r="BZ35" s="595"/>
      <c r="CA35" s="595"/>
      <c r="CB35" s="595"/>
      <c r="CC35" s="595"/>
      <c r="CD35" s="595"/>
      <c r="CE35" s="595"/>
      <c r="CF35" s="595"/>
      <c r="CG35" s="595"/>
      <c r="CH35" s="595"/>
      <c r="CI35" s="595"/>
      <c r="CJ35" s="595"/>
      <c r="CK35" s="595"/>
      <c r="CL35" s="595"/>
      <c r="CM35" s="595"/>
      <c r="CN35" s="193"/>
      <c r="CO35" s="594">
        <f t="shared" ref="CO35:CO43" si="3">IF(CQ35="","",CO34+1)</f>
        <v>18</v>
      </c>
      <c r="CP35" s="594"/>
      <c r="CQ35" s="595" t="str">
        <f>IF('各会計、関係団体の財政状況及び健全化判断比率'!BS8="","",'各会計、関係団体の財政状況及び健全化判断比率'!BS8)</f>
        <v>おおくら升玉水力発電</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5</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f t="shared" si="1"/>
        <v>8</v>
      </c>
      <c r="BF36" s="594"/>
      <c r="BG36" s="595" t="str">
        <f>IF('各会計、関係団体の財政状況及び健全化判断比率'!B33="","",'各会計、関係団体の財政状況及び健全化判断比率'!B33)</f>
        <v>浄化槽整備事業特別会計</v>
      </c>
      <c r="BH36" s="595"/>
      <c r="BI36" s="595"/>
      <c r="BJ36" s="595"/>
      <c r="BK36" s="595"/>
      <c r="BL36" s="595"/>
      <c r="BM36" s="595"/>
      <c r="BN36" s="595"/>
      <c r="BO36" s="595"/>
      <c r="BP36" s="595"/>
      <c r="BQ36" s="595"/>
      <c r="BR36" s="595"/>
      <c r="BS36" s="595"/>
      <c r="BT36" s="595"/>
      <c r="BU36" s="595"/>
      <c r="BV36" s="193"/>
      <c r="BW36" s="594">
        <f t="shared" si="2"/>
        <v>12</v>
      </c>
      <c r="BX36" s="594"/>
      <c r="BY36" s="595" t="str">
        <f>IF('各会計、関係団体の財政状況及び健全化判断比率'!B70="","",'各会計、関係団体の財政状況及び健全化判断比率'!B70)</f>
        <v>山形県市町村職員退職手当組合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f t="shared" si="1"/>
        <v>9</v>
      </c>
      <c r="BF37" s="594"/>
      <c r="BG37" s="595" t="str">
        <f>IF('各会計、関係団体の財政状況及び健全化判断比率'!B34="","",'各会計、関係団体の財政状況及び健全化判断比率'!B34)</f>
        <v>団地造成事業特別会計</v>
      </c>
      <c r="BH37" s="595"/>
      <c r="BI37" s="595"/>
      <c r="BJ37" s="595"/>
      <c r="BK37" s="595"/>
      <c r="BL37" s="595"/>
      <c r="BM37" s="595"/>
      <c r="BN37" s="595"/>
      <c r="BO37" s="595"/>
      <c r="BP37" s="595"/>
      <c r="BQ37" s="595"/>
      <c r="BR37" s="595"/>
      <c r="BS37" s="595"/>
      <c r="BT37" s="595"/>
      <c r="BU37" s="595"/>
      <c r="BV37" s="193"/>
      <c r="BW37" s="594">
        <f t="shared" si="2"/>
        <v>13</v>
      </c>
      <c r="BX37" s="594"/>
      <c r="BY37" s="595" t="str">
        <f>IF('各会計、関係団体の財政状況及び健全化判断比率'!B71="","",'各会計、関係団体の財政状況及び健全化判断比率'!B71)</f>
        <v>山形県市町村交通災害共済組合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14</v>
      </c>
      <c r="BX38" s="594"/>
      <c r="BY38" s="595" t="str">
        <f>IF('各会計、関係団体の財政状況及び健全化判断比率'!B72="","",'各会計、関係団体の財政状況及び健全化判断比率'!B72)</f>
        <v>最上広域市町村圏事務組合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15</v>
      </c>
      <c r="BX39" s="594"/>
      <c r="BY39" s="595" t="str">
        <f>IF('各会計、関係団体の財政状況及び健全化判断比率'!B73="","",'各会計、関係団体の財政状況及び健全化判断比率'!B73)</f>
        <v>山形県後期高齢者医療広域連合（普通会計分）</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16</v>
      </c>
      <c r="BX40" s="594"/>
      <c r="BY40" s="595" t="str">
        <f>IF('各会計、関係団体の財政状況及び健全化判断比率'!B74="","",'各会計、関係団体の財政状況及び健全化判断比率'!B74)</f>
        <v>山形県後期高齢者医療広域連合（事業会計分）</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AA1zEylDJ1gFD8bTcI3urx0LPH3LF0esz0Eos7MslsdEbVZFZ6lMB5mMCtJ1yEBpvgeVjfoP8OyWvWyqVx4jTQ==" saltValue="Ou7GBr26r3OGm/gRBAWfs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AK21" sqref="AK21:AO21"/>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c r="A34" s="22"/>
      <c r="B34" s="31"/>
      <c r="C34" s="1188" t="s">
        <v>556</v>
      </c>
      <c r="D34" s="1188"/>
      <c r="E34" s="1189"/>
      <c r="F34" s="32">
        <v>2.84</v>
      </c>
      <c r="G34" s="33">
        <v>3.58</v>
      </c>
      <c r="H34" s="33">
        <v>3.16</v>
      </c>
      <c r="I34" s="33">
        <v>2.68</v>
      </c>
      <c r="J34" s="34">
        <v>4.67</v>
      </c>
      <c r="K34" s="22"/>
      <c r="L34" s="22"/>
      <c r="M34" s="22"/>
      <c r="N34" s="22"/>
      <c r="O34" s="22"/>
      <c r="P34" s="22"/>
    </row>
    <row r="35" spans="1:16" ht="39" customHeight="1">
      <c r="A35" s="22"/>
      <c r="B35" s="35"/>
      <c r="C35" s="1182" t="s">
        <v>557</v>
      </c>
      <c r="D35" s="1183"/>
      <c r="E35" s="1184"/>
      <c r="F35" s="36">
        <v>1.44</v>
      </c>
      <c r="G35" s="37">
        <v>1.41</v>
      </c>
      <c r="H35" s="37">
        <v>0.69</v>
      </c>
      <c r="I35" s="37">
        <v>0.76</v>
      </c>
      <c r="J35" s="38">
        <v>1.34</v>
      </c>
      <c r="K35" s="22"/>
      <c r="L35" s="22"/>
      <c r="M35" s="22"/>
      <c r="N35" s="22"/>
      <c r="O35" s="22"/>
      <c r="P35" s="22"/>
    </row>
    <row r="36" spans="1:16" ht="39" customHeight="1">
      <c r="A36" s="22"/>
      <c r="B36" s="35"/>
      <c r="C36" s="1182" t="s">
        <v>558</v>
      </c>
      <c r="D36" s="1183"/>
      <c r="E36" s="1184"/>
      <c r="F36" s="36">
        <v>0.1</v>
      </c>
      <c r="G36" s="37">
        <v>0.55000000000000004</v>
      </c>
      <c r="H36" s="37">
        <v>0.18</v>
      </c>
      <c r="I36" s="37">
        <v>0.46</v>
      </c>
      <c r="J36" s="38">
        <v>0.73</v>
      </c>
      <c r="K36" s="22"/>
      <c r="L36" s="22"/>
      <c r="M36" s="22"/>
      <c r="N36" s="22"/>
      <c r="O36" s="22"/>
      <c r="P36" s="22"/>
    </row>
    <row r="37" spans="1:16" ht="39" customHeight="1">
      <c r="A37" s="22"/>
      <c r="B37" s="35"/>
      <c r="C37" s="1182" t="s">
        <v>559</v>
      </c>
      <c r="D37" s="1183"/>
      <c r="E37" s="1184"/>
      <c r="F37" s="36">
        <v>0.19</v>
      </c>
      <c r="G37" s="37">
        <v>0.14000000000000001</v>
      </c>
      <c r="H37" s="37">
        <v>0.26</v>
      </c>
      <c r="I37" s="37">
        <v>0.08</v>
      </c>
      <c r="J37" s="38">
        <v>0.26</v>
      </c>
      <c r="K37" s="22"/>
      <c r="L37" s="22"/>
      <c r="M37" s="22"/>
      <c r="N37" s="22"/>
      <c r="O37" s="22"/>
      <c r="P37" s="22"/>
    </row>
    <row r="38" spans="1:16" ht="39" customHeight="1">
      <c r="A38" s="22"/>
      <c r="B38" s="35"/>
      <c r="C38" s="1182" t="s">
        <v>560</v>
      </c>
      <c r="D38" s="1183"/>
      <c r="E38" s="1184"/>
      <c r="F38" s="36">
        <v>0.08</v>
      </c>
      <c r="G38" s="37">
        <v>0.05</v>
      </c>
      <c r="H38" s="37">
        <v>0.05</v>
      </c>
      <c r="I38" s="37">
        <v>0.05</v>
      </c>
      <c r="J38" s="38">
        <v>0.06</v>
      </c>
      <c r="K38" s="22"/>
      <c r="L38" s="22"/>
      <c r="M38" s="22"/>
      <c r="N38" s="22"/>
      <c r="O38" s="22"/>
      <c r="P38" s="22"/>
    </row>
    <row r="39" spans="1:16" ht="39" customHeight="1">
      <c r="A39" s="22"/>
      <c r="B39" s="35"/>
      <c r="C39" s="1182" t="s">
        <v>561</v>
      </c>
      <c r="D39" s="1183"/>
      <c r="E39" s="1184"/>
      <c r="F39" s="36">
        <v>0.04</v>
      </c>
      <c r="G39" s="37">
        <v>0.03</v>
      </c>
      <c r="H39" s="37">
        <v>0.03</v>
      </c>
      <c r="I39" s="37">
        <v>0.03</v>
      </c>
      <c r="J39" s="38">
        <v>0.02</v>
      </c>
      <c r="K39" s="22"/>
      <c r="L39" s="22"/>
      <c r="M39" s="22"/>
      <c r="N39" s="22"/>
      <c r="O39" s="22"/>
      <c r="P39" s="22"/>
    </row>
    <row r="40" spans="1:16" ht="39" customHeight="1">
      <c r="A40" s="22"/>
      <c r="B40" s="35"/>
      <c r="C40" s="1182" t="s">
        <v>562</v>
      </c>
      <c r="D40" s="1183"/>
      <c r="E40" s="1184"/>
      <c r="F40" s="36">
        <v>0.02</v>
      </c>
      <c r="G40" s="37">
        <v>0.01</v>
      </c>
      <c r="H40" s="37">
        <v>0.01</v>
      </c>
      <c r="I40" s="37">
        <v>0.01</v>
      </c>
      <c r="J40" s="38">
        <v>0.01</v>
      </c>
      <c r="K40" s="22"/>
      <c r="L40" s="22"/>
      <c r="M40" s="22"/>
      <c r="N40" s="22"/>
      <c r="O40" s="22"/>
      <c r="P40" s="22"/>
    </row>
    <row r="41" spans="1:16" ht="39" customHeight="1">
      <c r="A41" s="22"/>
      <c r="B41" s="35"/>
      <c r="C41" s="1182" t="s">
        <v>563</v>
      </c>
      <c r="D41" s="1183"/>
      <c r="E41" s="1184"/>
      <c r="F41" s="36">
        <v>0</v>
      </c>
      <c r="G41" s="37">
        <v>0</v>
      </c>
      <c r="H41" s="37">
        <v>0</v>
      </c>
      <c r="I41" s="37">
        <v>0</v>
      </c>
      <c r="J41" s="38">
        <v>0</v>
      </c>
      <c r="K41" s="22"/>
      <c r="L41" s="22"/>
      <c r="M41" s="22"/>
      <c r="N41" s="22"/>
      <c r="O41" s="22"/>
      <c r="P41" s="22"/>
    </row>
    <row r="42" spans="1:16" ht="39" customHeight="1">
      <c r="A42" s="22"/>
      <c r="B42" s="39"/>
      <c r="C42" s="1182" t="s">
        <v>564</v>
      </c>
      <c r="D42" s="1183"/>
      <c r="E42" s="1184"/>
      <c r="F42" s="36" t="s">
        <v>504</v>
      </c>
      <c r="G42" s="37" t="s">
        <v>504</v>
      </c>
      <c r="H42" s="37" t="s">
        <v>504</v>
      </c>
      <c r="I42" s="37" t="s">
        <v>504</v>
      </c>
      <c r="J42" s="38" t="s">
        <v>504</v>
      </c>
      <c r="K42" s="22"/>
      <c r="L42" s="22"/>
      <c r="M42" s="22"/>
      <c r="N42" s="22"/>
      <c r="O42" s="22"/>
      <c r="P42" s="22"/>
    </row>
    <row r="43" spans="1:16" ht="39" customHeight="1" thickBot="1">
      <c r="A43" s="22"/>
      <c r="B43" s="40"/>
      <c r="C43" s="1185" t="s">
        <v>565</v>
      </c>
      <c r="D43" s="1186"/>
      <c r="E43" s="1187"/>
      <c r="F43" s="41" t="s">
        <v>504</v>
      </c>
      <c r="G43" s="42" t="s">
        <v>504</v>
      </c>
      <c r="H43" s="42" t="s">
        <v>504</v>
      </c>
      <c r="I43" s="42" t="s">
        <v>504</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pBH+d7Kli8BTIZxccuD9jMzSMyu37O11YpxaAJ17qvZCt20BKwBmO9WIzQxw6y2VLTyODpbXwjy5IbxxOZA==" saltValue="K2FxFz6gMSs1htvc1qvj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AK21" sqref="AK21:AO2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c r="A45" s="48"/>
      <c r="B45" s="1198" t="s">
        <v>11</v>
      </c>
      <c r="C45" s="1199"/>
      <c r="D45" s="58"/>
      <c r="E45" s="1204" t="s">
        <v>12</v>
      </c>
      <c r="F45" s="1204"/>
      <c r="G45" s="1204"/>
      <c r="H45" s="1204"/>
      <c r="I45" s="1204"/>
      <c r="J45" s="1205"/>
      <c r="K45" s="59">
        <v>349</v>
      </c>
      <c r="L45" s="60">
        <v>349</v>
      </c>
      <c r="M45" s="60">
        <v>380</v>
      </c>
      <c r="N45" s="60">
        <v>423</v>
      </c>
      <c r="O45" s="61">
        <v>423</v>
      </c>
      <c r="P45" s="48"/>
      <c r="Q45" s="48"/>
      <c r="R45" s="48"/>
      <c r="S45" s="48"/>
      <c r="T45" s="48"/>
      <c r="U45" s="48"/>
    </row>
    <row r="46" spans="1:21" ht="30.75" customHeight="1">
      <c r="A46" s="48"/>
      <c r="B46" s="1200"/>
      <c r="C46" s="1201"/>
      <c r="D46" s="62"/>
      <c r="E46" s="1192" t="s">
        <v>13</v>
      </c>
      <c r="F46" s="1192"/>
      <c r="G46" s="1192"/>
      <c r="H46" s="1192"/>
      <c r="I46" s="1192"/>
      <c r="J46" s="1193"/>
      <c r="K46" s="63" t="s">
        <v>504</v>
      </c>
      <c r="L46" s="64" t="s">
        <v>504</v>
      </c>
      <c r="M46" s="64" t="s">
        <v>504</v>
      </c>
      <c r="N46" s="64" t="s">
        <v>504</v>
      </c>
      <c r="O46" s="65" t="s">
        <v>504</v>
      </c>
      <c r="P46" s="48"/>
      <c r="Q46" s="48"/>
      <c r="R46" s="48"/>
      <c r="S46" s="48"/>
      <c r="T46" s="48"/>
      <c r="U46" s="48"/>
    </row>
    <row r="47" spans="1:21" ht="30.75" customHeight="1">
      <c r="A47" s="48"/>
      <c r="B47" s="1200"/>
      <c r="C47" s="1201"/>
      <c r="D47" s="62"/>
      <c r="E47" s="1192" t="s">
        <v>14</v>
      </c>
      <c r="F47" s="1192"/>
      <c r="G47" s="1192"/>
      <c r="H47" s="1192"/>
      <c r="I47" s="1192"/>
      <c r="J47" s="1193"/>
      <c r="K47" s="63" t="s">
        <v>504</v>
      </c>
      <c r="L47" s="64" t="s">
        <v>504</v>
      </c>
      <c r="M47" s="64" t="s">
        <v>504</v>
      </c>
      <c r="N47" s="64" t="s">
        <v>504</v>
      </c>
      <c r="O47" s="65" t="s">
        <v>504</v>
      </c>
      <c r="P47" s="48"/>
      <c r="Q47" s="48"/>
      <c r="R47" s="48"/>
      <c r="S47" s="48"/>
      <c r="T47" s="48"/>
      <c r="U47" s="48"/>
    </row>
    <row r="48" spans="1:21" ht="30.75" customHeight="1">
      <c r="A48" s="48"/>
      <c r="B48" s="1200"/>
      <c r="C48" s="1201"/>
      <c r="D48" s="62"/>
      <c r="E48" s="1192" t="s">
        <v>15</v>
      </c>
      <c r="F48" s="1192"/>
      <c r="G48" s="1192"/>
      <c r="H48" s="1192"/>
      <c r="I48" s="1192"/>
      <c r="J48" s="1193"/>
      <c r="K48" s="63">
        <v>125</v>
      </c>
      <c r="L48" s="64">
        <v>107</v>
      </c>
      <c r="M48" s="64">
        <v>110</v>
      </c>
      <c r="N48" s="64">
        <v>121</v>
      </c>
      <c r="O48" s="65">
        <v>123</v>
      </c>
      <c r="P48" s="48"/>
      <c r="Q48" s="48"/>
      <c r="R48" s="48"/>
      <c r="S48" s="48"/>
      <c r="T48" s="48"/>
      <c r="U48" s="48"/>
    </row>
    <row r="49" spans="1:21" ht="30.75" customHeight="1">
      <c r="A49" s="48"/>
      <c r="B49" s="1200"/>
      <c r="C49" s="1201"/>
      <c r="D49" s="62"/>
      <c r="E49" s="1192" t="s">
        <v>16</v>
      </c>
      <c r="F49" s="1192"/>
      <c r="G49" s="1192"/>
      <c r="H49" s="1192"/>
      <c r="I49" s="1192"/>
      <c r="J49" s="1193"/>
      <c r="K49" s="63">
        <v>161</v>
      </c>
      <c r="L49" s="64">
        <v>161</v>
      </c>
      <c r="M49" s="64">
        <v>76</v>
      </c>
      <c r="N49" s="64">
        <v>17</v>
      </c>
      <c r="O49" s="65">
        <v>27</v>
      </c>
      <c r="P49" s="48"/>
      <c r="Q49" s="48"/>
      <c r="R49" s="48"/>
      <c r="S49" s="48"/>
      <c r="T49" s="48"/>
      <c r="U49" s="48"/>
    </row>
    <row r="50" spans="1:21" ht="30.75" customHeight="1">
      <c r="A50" s="48"/>
      <c r="B50" s="1200"/>
      <c r="C50" s="1201"/>
      <c r="D50" s="62"/>
      <c r="E50" s="1192" t="s">
        <v>17</v>
      </c>
      <c r="F50" s="1192"/>
      <c r="G50" s="1192"/>
      <c r="H50" s="1192"/>
      <c r="I50" s="1192"/>
      <c r="J50" s="1193"/>
      <c r="K50" s="63">
        <v>9</v>
      </c>
      <c r="L50" s="64">
        <v>10</v>
      </c>
      <c r="M50" s="64">
        <v>9</v>
      </c>
      <c r="N50" s="64">
        <v>9</v>
      </c>
      <c r="O50" s="65">
        <v>9</v>
      </c>
      <c r="P50" s="48"/>
      <c r="Q50" s="48"/>
      <c r="R50" s="48"/>
      <c r="S50" s="48"/>
      <c r="T50" s="48"/>
      <c r="U50" s="48"/>
    </row>
    <row r="51" spans="1:21" ht="30.75" customHeight="1">
      <c r="A51" s="48"/>
      <c r="B51" s="1202"/>
      <c r="C51" s="1203"/>
      <c r="D51" s="66"/>
      <c r="E51" s="1192" t="s">
        <v>18</v>
      </c>
      <c r="F51" s="1192"/>
      <c r="G51" s="1192"/>
      <c r="H51" s="1192"/>
      <c r="I51" s="1192"/>
      <c r="J51" s="1193"/>
      <c r="K51" s="63" t="s">
        <v>504</v>
      </c>
      <c r="L51" s="64" t="s">
        <v>504</v>
      </c>
      <c r="M51" s="64" t="s">
        <v>504</v>
      </c>
      <c r="N51" s="64" t="s">
        <v>504</v>
      </c>
      <c r="O51" s="65" t="s">
        <v>504</v>
      </c>
      <c r="P51" s="48"/>
      <c r="Q51" s="48"/>
      <c r="R51" s="48"/>
      <c r="S51" s="48"/>
      <c r="T51" s="48"/>
      <c r="U51" s="48"/>
    </row>
    <row r="52" spans="1:21" ht="30.75" customHeight="1">
      <c r="A52" s="48"/>
      <c r="B52" s="1190" t="s">
        <v>19</v>
      </c>
      <c r="C52" s="1191"/>
      <c r="D52" s="66"/>
      <c r="E52" s="1192" t="s">
        <v>20</v>
      </c>
      <c r="F52" s="1192"/>
      <c r="G52" s="1192"/>
      <c r="H52" s="1192"/>
      <c r="I52" s="1192"/>
      <c r="J52" s="1193"/>
      <c r="K52" s="63">
        <v>499</v>
      </c>
      <c r="L52" s="64">
        <v>521</v>
      </c>
      <c r="M52" s="64">
        <v>446</v>
      </c>
      <c r="N52" s="64">
        <v>406</v>
      </c>
      <c r="O52" s="65">
        <v>432</v>
      </c>
      <c r="P52" s="48"/>
      <c r="Q52" s="48"/>
      <c r="R52" s="48"/>
      <c r="S52" s="48"/>
      <c r="T52" s="48"/>
      <c r="U52" s="48"/>
    </row>
    <row r="53" spans="1:21" ht="30.75" customHeight="1" thickBot="1">
      <c r="A53" s="48"/>
      <c r="B53" s="1194" t="s">
        <v>21</v>
      </c>
      <c r="C53" s="1195"/>
      <c r="D53" s="67"/>
      <c r="E53" s="1196" t="s">
        <v>22</v>
      </c>
      <c r="F53" s="1196"/>
      <c r="G53" s="1196"/>
      <c r="H53" s="1196"/>
      <c r="I53" s="1196"/>
      <c r="J53" s="1197"/>
      <c r="K53" s="68">
        <v>145</v>
      </c>
      <c r="L53" s="69">
        <v>106</v>
      </c>
      <c r="M53" s="69">
        <v>129</v>
      </c>
      <c r="N53" s="69">
        <v>164</v>
      </c>
      <c r="O53" s="70">
        <v>150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dtuIbZWF91SPvikGw2nKZv4mFYCspB45swU28SBjsG/tYxfc+7HB01gEAFA9t61R3rTztdP//dOBQGb+FgWzXg==" saltValue="xiylv6Qdh0kXPn7pQrEPe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AK21" sqref="AK21:AO2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547</v>
      </c>
      <c r="J40" s="79" t="s">
        <v>548</v>
      </c>
      <c r="K40" s="79" t="s">
        <v>549</v>
      </c>
      <c r="L40" s="79" t="s">
        <v>550</v>
      </c>
      <c r="M40" s="80" t="s">
        <v>551</v>
      </c>
    </row>
    <row r="41" spans="2:13" ht="27.75" customHeight="1">
      <c r="B41" s="1206" t="s">
        <v>24</v>
      </c>
      <c r="C41" s="1207"/>
      <c r="D41" s="81"/>
      <c r="E41" s="1212" t="s">
        <v>25</v>
      </c>
      <c r="F41" s="1212"/>
      <c r="G41" s="1212"/>
      <c r="H41" s="1213"/>
      <c r="I41" s="82">
        <v>3844</v>
      </c>
      <c r="J41" s="83">
        <v>3925</v>
      </c>
      <c r="K41" s="83">
        <v>4021</v>
      </c>
      <c r="L41" s="83">
        <v>4038</v>
      </c>
      <c r="M41" s="84">
        <v>4469</v>
      </c>
    </row>
    <row r="42" spans="2:13" ht="27.75" customHeight="1">
      <c r="B42" s="1208"/>
      <c r="C42" s="1209"/>
      <c r="D42" s="85"/>
      <c r="E42" s="1214" t="s">
        <v>26</v>
      </c>
      <c r="F42" s="1214"/>
      <c r="G42" s="1214"/>
      <c r="H42" s="1215"/>
      <c r="I42" s="86">
        <v>60</v>
      </c>
      <c r="J42" s="87">
        <v>50</v>
      </c>
      <c r="K42" s="87">
        <v>41</v>
      </c>
      <c r="L42" s="87">
        <v>32</v>
      </c>
      <c r="M42" s="88">
        <v>15</v>
      </c>
    </row>
    <row r="43" spans="2:13" ht="27.75" customHeight="1">
      <c r="B43" s="1208"/>
      <c r="C43" s="1209"/>
      <c r="D43" s="85"/>
      <c r="E43" s="1214" t="s">
        <v>27</v>
      </c>
      <c r="F43" s="1214"/>
      <c r="G43" s="1214"/>
      <c r="H43" s="1215"/>
      <c r="I43" s="86">
        <v>1510</v>
      </c>
      <c r="J43" s="87">
        <v>1404</v>
      </c>
      <c r="K43" s="87">
        <v>1347</v>
      </c>
      <c r="L43" s="87">
        <v>1277</v>
      </c>
      <c r="M43" s="88">
        <v>1268</v>
      </c>
    </row>
    <row r="44" spans="2:13" ht="27.75" customHeight="1">
      <c r="B44" s="1208"/>
      <c r="C44" s="1209"/>
      <c r="D44" s="85"/>
      <c r="E44" s="1214" t="s">
        <v>28</v>
      </c>
      <c r="F44" s="1214"/>
      <c r="G44" s="1214"/>
      <c r="H44" s="1215"/>
      <c r="I44" s="86">
        <v>137</v>
      </c>
      <c r="J44" s="87">
        <v>89</v>
      </c>
      <c r="K44" s="87">
        <v>78</v>
      </c>
      <c r="L44" s="87">
        <v>73</v>
      </c>
      <c r="M44" s="88">
        <v>50</v>
      </c>
    </row>
    <row r="45" spans="2:13" ht="27.75" customHeight="1">
      <c r="B45" s="1208"/>
      <c r="C45" s="1209"/>
      <c r="D45" s="85"/>
      <c r="E45" s="1214" t="s">
        <v>29</v>
      </c>
      <c r="F45" s="1214"/>
      <c r="G45" s="1214"/>
      <c r="H45" s="1215"/>
      <c r="I45" s="86">
        <v>217</v>
      </c>
      <c r="J45" s="87">
        <v>160</v>
      </c>
      <c r="K45" s="87">
        <v>114</v>
      </c>
      <c r="L45" s="87">
        <v>223</v>
      </c>
      <c r="M45" s="88">
        <v>202</v>
      </c>
    </row>
    <row r="46" spans="2:13" ht="27.75" customHeight="1">
      <c r="B46" s="1208"/>
      <c r="C46" s="1209"/>
      <c r="D46" s="89"/>
      <c r="E46" s="1214" t="s">
        <v>30</v>
      </c>
      <c r="F46" s="1214"/>
      <c r="G46" s="1214"/>
      <c r="H46" s="1215"/>
      <c r="I46" s="86" t="s">
        <v>504</v>
      </c>
      <c r="J46" s="87" t="s">
        <v>504</v>
      </c>
      <c r="K46" s="87" t="s">
        <v>504</v>
      </c>
      <c r="L46" s="87" t="s">
        <v>504</v>
      </c>
      <c r="M46" s="88" t="s">
        <v>504</v>
      </c>
    </row>
    <row r="47" spans="2:13" ht="27.75" customHeight="1">
      <c r="B47" s="1208"/>
      <c r="C47" s="1209"/>
      <c r="D47" s="90"/>
      <c r="E47" s="1216" t="s">
        <v>31</v>
      </c>
      <c r="F47" s="1217"/>
      <c r="G47" s="1217"/>
      <c r="H47" s="1218"/>
      <c r="I47" s="86" t="s">
        <v>504</v>
      </c>
      <c r="J47" s="87" t="s">
        <v>504</v>
      </c>
      <c r="K47" s="87" t="s">
        <v>504</v>
      </c>
      <c r="L47" s="87" t="s">
        <v>504</v>
      </c>
      <c r="M47" s="88" t="s">
        <v>504</v>
      </c>
    </row>
    <row r="48" spans="2:13" ht="27.75" customHeight="1">
      <c r="B48" s="1208"/>
      <c r="C48" s="1209"/>
      <c r="D48" s="85"/>
      <c r="E48" s="1214" t="s">
        <v>32</v>
      </c>
      <c r="F48" s="1214"/>
      <c r="G48" s="1214"/>
      <c r="H48" s="1215"/>
      <c r="I48" s="86" t="s">
        <v>504</v>
      </c>
      <c r="J48" s="87" t="s">
        <v>504</v>
      </c>
      <c r="K48" s="87" t="s">
        <v>504</v>
      </c>
      <c r="L48" s="87" t="s">
        <v>504</v>
      </c>
      <c r="M48" s="88" t="s">
        <v>504</v>
      </c>
    </row>
    <row r="49" spans="2:13" ht="27.75" customHeight="1">
      <c r="B49" s="1210"/>
      <c r="C49" s="1211"/>
      <c r="D49" s="85"/>
      <c r="E49" s="1214" t="s">
        <v>33</v>
      </c>
      <c r="F49" s="1214"/>
      <c r="G49" s="1214"/>
      <c r="H49" s="1215"/>
      <c r="I49" s="86" t="s">
        <v>504</v>
      </c>
      <c r="J49" s="87" t="s">
        <v>504</v>
      </c>
      <c r="K49" s="87" t="s">
        <v>504</v>
      </c>
      <c r="L49" s="87" t="s">
        <v>504</v>
      </c>
      <c r="M49" s="88" t="s">
        <v>504</v>
      </c>
    </row>
    <row r="50" spans="2:13" ht="27.75" customHeight="1">
      <c r="B50" s="1219" t="s">
        <v>34</v>
      </c>
      <c r="C50" s="1220"/>
      <c r="D50" s="91"/>
      <c r="E50" s="1214" t="s">
        <v>35</v>
      </c>
      <c r="F50" s="1214"/>
      <c r="G50" s="1214"/>
      <c r="H50" s="1215"/>
      <c r="I50" s="86">
        <v>2905</v>
      </c>
      <c r="J50" s="87">
        <v>3036</v>
      </c>
      <c r="K50" s="87">
        <v>3314</v>
      </c>
      <c r="L50" s="87">
        <v>3344</v>
      </c>
      <c r="M50" s="88">
        <v>3229</v>
      </c>
    </row>
    <row r="51" spans="2:13" ht="27.75" customHeight="1">
      <c r="B51" s="1208"/>
      <c r="C51" s="1209"/>
      <c r="D51" s="85"/>
      <c r="E51" s="1214" t="s">
        <v>36</v>
      </c>
      <c r="F51" s="1214"/>
      <c r="G51" s="1214"/>
      <c r="H51" s="1215"/>
      <c r="I51" s="86" t="s">
        <v>504</v>
      </c>
      <c r="J51" s="87" t="s">
        <v>504</v>
      </c>
      <c r="K51" s="87" t="s">
        <v>504</v>
      </c>
      <c r="L51" s="87" t="s">
        <v>504</v>
      </c>
      <c r="M51" s="88">
        <v>18</v>
      </c>
    </row>
    <row r="52" spans="2:13" ht="27.75" customHeight="1">
      <c r="B52" s="1210"/>
      <c r="C52" s="1211"/>
      <c r="D52" s="85"/>
      <c r="E52" s="1214" t="s">
        <v>37</v>
      </c>
      <c r="F52" s="1214"/>
      <c r="G52" s="1214"/>
      <c r="H52" s="1215"/>
      <c r="I52" s="86">
        <v>4275</v>
      </c>
      <c r="J52" s="87">
        <v>4120</v>
      </c>
      <c r="K52" s="87">
        <v>4071</v>
      </c>
      <c r="L52" s="87">
        <v>3977</v>
      </c>
      <c r="M52" s="88">
        <v>4240</v>
      </c>
    </row>
    <row r="53" spans="2:13" ht="27.75" customHeight="1" thickBot="1">
      <c r="B53" s="1221" t="s">
        <v>38</v>
      </c>
      <c r="C53" s="1222"/>
      <c r="D53" s="92"/>
      <c r="E53" s="1223" t="s">
        <v>39</v>
      </c>
      <c r="F53" s="1223"/>
      <c r="G53" s="1223"/>
      <c r="H53" s="1224"/>
      <c r="I53" s="93">
        <v>-1412</v>
      </c>
      <c r="J53" s="94">
        <v>-1527</v>
      </c>
      <c r="K53" s="94">
        <v>-1784</v>
      </c>
      <c r="L53" s="94">
        <v>-1677</v>
      </c>
      <c r="M53" s="95">
        <v>-1483</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Ym0LQsAqe8t/fgXwXIpSUnwJmAaUKeQOUivIKhwbz8uQ4T7Gm1zLakgYaSqcIYJCDEt4HHBESG8R6CDBAiyw/Q==" saltValue="2UgjKeScomz1VF5cVSizu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AK21" sqref="AK21:AO21"/>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549</v>
      </c>
      <c r="G54" s="104" t="s">
        <v>550</v>
      </c>
      <c r="H54" s="105" t="s">
        <v>551</v>
      </c>
    </row>
    <row r="55" spans="2:8" ht="52.5" customHeight="1">
      <c r="B55" s="106"/>
      <c r="C55" s="1233" t="s">
        <v>42</v>
      </c>
      <c r="D55" s="1233"/>
      <c r="E55" s="1234"/>
      <c r="F55" s="107">
        <v>987</v>
      </c>
      <c r="G55" s="107">
        <v>887</v>
      </c>
      <c r="H55" s="108">
        <v>787</v>
      </c>
    </row>
    <row r="56" spans="2:8" ht="52.5" customHeight="1">
      <c r="B56" s="109"/>
      <c r="C56" s="1235" t="s">
        <v>43</v>
      </c>
      <c r="D56" s="1235"/>
      <c r="E56" s="1236"/>
      <c r="F56" s="110">
        <v>398</v>
      </c>
      <c r="G56" s="110">
        <v>398</v>
      </c>
      <c r="H56" s="111">
        <v>270</v>
      </c>
    </row>
    <row r="57" spans="2:8" ht="53.25" customHeight="1">
      <c r="B57" s="109"/>
      <c r="C57" s="1237" t="s">
        <v>44</v>
      </c>
      <c r="D57" s="1237"/>
      <c r="E57" s="1238"/>
      <c r="F57" s="112">
        <v>1847</v>
      </c>
      <c r="G57" s="112">
        <v>1942</v>
      </c>
      <c r="H57" s="113">
        <v>2095</v>
      </c>
    </row>
    <row r="58" spans="2:8" ht="45.75" customHeight="1">
      <c r="B58" s="114"/>
      <c r="C58" s="1225" t="s">
        <v>579</v>
      </c>
      <c r="D58" s="1226"/>
      <c r="E58" s="1227"/>
      <c r="F58" s="115">
        <v>1189</v>
      </c>
      <c r="G58" s="115">
        <v>1289</v>
      </c>
      <c r="H58" s="116">
        <v>1318</v>
      </c>
    </row>
    <row r="59" spans="2:8" ht="45.75" customHeight="1">
      <c r="B59" s="114"/>
      <c r="C59" s="1225" t="s">
        <v>580</v>
      </c>
      <c r="D59" s="1226"/>
      <c r="E59" s="1227"/>
      <c r="F59" s="115">
        <v>5</v>
      </c>
      <c r="G59" s="115">
        <v>6</v>
      </c>
      <c r="H59" s="116">
        <v>156</v>
      </c>
    </row>
    <row r="60" spans="2:8" ht="45.75" customHeight="1">
      <c r="B60" s="114"/>
      <c r="C60" s="1225" t="s">
        <v>581</v>
      </c>
      <c r="D60" s="1226"/>
      <c r="E60" s="1227"/>
      <c r="F60" s="115">
        <v>129</v>
      </c>
      <c r="G60" s="115">
        <v>129</v>
      </c>
      <c r="H60" s="116">
        <v>129</v>
      </c>
    </row>
    <row r="61" spans="2:8" ht="45.75" customHeight="1">
      <c r="B61" s="114"/>
      <c r="C61" s="1225" t="s">
        <v>582</v>
      </c>
      <c r="D61" s="1226"/>
      <c r="E61" s="1227"/>
      <c r="F61" s="115">
        <v>155</v>
      </c>
      <c r="G61" s="115">
        <v>150</v>
      </c>
      <c r="H61" s="116">
        <v>123</v>
      </c>
    </row>
    <row r="62" spans="2:8" ht="45.75" customHeight="1" thickBot="1">
      <c r="B62" s="117"/>
      <c r="C62" s="1228" t="s">
        <v>583</v>
      </c>
      <c r="D62" s="1229"/>
      <c r="E62" s="1230"/>
      <c r="F62" s="118">
        <v>100</v>
      </c>
      <c r="G62" s="118">
        <v>100</v>
      </c>
      <c r="H62" s="119">
        <v>100</v>
      </c>
    </row>
    <row r="63" spans="2:8" ht="52.5" customHeight="1" thickBot="1">
      <c r="B63" s="120"/>
      <c r="C63" s="1231" t="s">
        <v>45</v>
      </c>
      <c r="D63" s="1231"/>
      <c r="E63" s="1232"/>
      <c r="F63" s="121">
        <v>3231</v>
      </c>
      <c r="G63" s="121">
        <v>3228</v>
      </c>
      <c r="H63" s="122">
        <v>3152</v>
      </c>
    </row>
    <row r="64" spans="2:8" ht="15" customHeight="1"/>
    <row r="65" ht="0" hidden="1" customHeight="1"/>
    <row r="66" ht="0" hidden="1" customHeight="1"/>
  </sheetData>
  <sheetProtection algorithmName="SHA-512" hashValue="xwP9JfV0Z3oQVLCCnIlsC1c8+3rkqtXuEeeOXYxL5y6SNJA3qIc5W3tSkWGEBJkNInwFKzG0NDxbH1cBmo827g==" saltValue="u6O3kHh4m8HhNWFoveX1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544</v>
      </c>
      <c r="G2" s="136"/>
      <c r="H2" s="137"/>
    </row>
    <row r="3" spans="1:8">
      <c r="A3" s="133" t="s">
        <v>537</v>
      </c>
      <c r="B3" s="138"/>
      <c r="C3" s="139"/>
      <c r="D3" s="140">
        <v>207962</v>
      </c>
      <c r="E3" s="141"/>
      <c r="F3" s="142">
        <v>316331</v>
      </c>
      <c r="G3" s="143"/>
      <c r="H3" s="144"/>
    </row>
    <row r="4" spans="1:8">
      <c r="A4" s="145"/>
      <c r="B4" s="146"/>
      <c r="C4" s="147"/>
      <c r="D4" s="148">
        <v>144266</v>
      </c>
      <c r="E4" s="149"/>
      <c r="F4" s="150">
        <v>106387</v>
      </c>
      <c r="G4" s="151"/>
      <c r="H4" s="152"/>
    </row>
    <row r="5" spans="1:8">
      <c r="A5" s="133" t="s">
        <v>539</v>
      </c>
      <c r="B5" s="138"/>
      <c r="C5" s="139"/>
      <c r="D5" s="140">
        <v>148871</v>
      </c>
      <c r="E5" s="141"/>
      <c r="F5" s="142">
        <v>333013</v>
      </c>
      <c r="G5" s="143"/>
      <c r="H5" s="144"/>
    </row>
    <row r="6" spans="1:8">
      <c r="A6" s="145"/>
      <c r="B6" s="146"/>
      <c r="C6" s="147"/>
      <c r="D6" s="148">
        <v>98029</v>
      </c>
      <c r="E6" s="149"/>
      <c r="F6" s="150">
        <v>126732</v>
      </c>
      <c r="G6" s="151"/>
      <c r="H6" s="152"/>
    </row>
    <row r="7" spans="1:8">
      <c r="A7" s="133" t="s">
        <v>540</v>
      </c>
      <c r="B7" s="138"/>
      <c r="C7" s="139"/>
      <c r="D7" s="140">
        <v>168330</v>
      </c>
      <c r="E7" s="141"/>
      <c r="F7" s="142">
        <v>280458</v>
      </c>
      <c r="G7" s="143"/>
      <c r="H7" s="144"/>
    </row>
    <row r="8" spans="1:8">
      <c r="A8" s="145"/>
      <c r="B8" s="146"/>
      <c r="C8" s="147"/>
      <c r="D8" s="148">
        <v>89826</v>
      </c>
      <c r="E8" s="149"/>
      <c r="F8" s="150">
        <v>127286</v>
      </c>
      <c r="G8" s="151"/>
      <c r="H8" s="152"/>
    </row>
    <row r="9" spans="1:8">
      <c r="A9" s="133" t="s">
        <v>541</v>
      </c>
      <c r="B9" s="138"/>
      <c r="C9" s="139"/>
      <c r="D9" s="140">
        <v>228336</v>
      </c>
      <c r="E9" s="141"/>
      <c r="F9" s="142">
        <v>291945</v>
      </c>
      <c r="G9" s="143"/>
      <c r="H9" s="144"/>
    </row>
    <row r="10" spans="1:8">
      <c r="A10" s="145"/>
      <c r="B10" s="146"/>
      <c r="C10" s="147"/>
      <c r="D10" s="148">
        <v>91020</v>
      </c>
      <c r="E10" s="149"/>
      <c r="F10" s="150">
        <v>127651</v>
      </c>
      <c r="G10" s="151"/>
      <c r="H10" s="152"/>
    </row>
    <row r="11" spans="1:8">
      <c r="A11" s="133" t="s">
        <v>542</v>
      </c>
      <c r="B11" s="138"/>
      <c r="C11" s="139"/>
      <c r="D11" s="140">
        <v>305999</v>
      </c>
      <c r="E11" s="141"/>
      <c r="F11" s="142">
        <v>291173</v>
      </c>
      <c r="G11" s="143"/>
      <c r="H11" s="144"/>
    </row>
    <row r="12" spans="1:8">
      <c r="A12" s="145"/>
      <c r="B12" s="146"/>
      <c r="C12" s="153"/>
      <c r="D12" s="148">
        <v>240369</v>
      </c>
      <c r="E12" s="149"/>
      <c r="F12" s="150">
        <v>119071</v>
      </c>
      <c r="G12" s="151"/>
      <c r="H12" s="152"/>
    </row>
    <row r="13" spans="1:8">
      <c r="A13" s="133"/>
      <c r="B13" s="138"/>
      <c r="C13" s="154"/>
      <c r="D13" s="155">
        <v>211900</v>
      </c>
      <c r="E13" s="156"/>
      <c r="F13" s="157">
        <v>302584</v>
      </c>
      <c r="G13" s="158"/>
      <c r="H13" s="144"/>
    </row>
    <row r="14" spans="1:8">
      <c r="A14" s="145"/>
      <c r="B14" s="146"/>
      <c r="C14" s="147"/>
      <c r="D14" s="148">
        <v>132702</v>
      </c>
      <c r="E14" s="149"/>
      <c r="F14" s="150">
        <v>121425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3.04</v>
      </c>
      <c r="C19" s="159">
        <f>ROUND(VALUE(SUBSTITUTE(実質収支比率等に係る経年分析!G$48,"▲","-")),2)</f>
        <v>3.73</v>
      </c>
      <c r="D19" s="159">
        <f>ROUND(VALUE(SUBSTITUTE(実質収支比率等に係る経年分析!H$48,"▲","-")),2)</f>
        <v>3.44</v>
      </c>
      <c r="E19" s="159">
        <f>ROUND(VALUE(SUBSTITUTE(実質収支比率等に係る経年分析!I$48,"▲","-")),2)</f>
        <v>2.78</v>
      </c>
      <c r="F19" s="159">
        <f>ROUND(VALUE(SUBSTITUTE(実質収支比率等に係る経年分析!J$48,"▲","-")),2)</f>
        <v>4.9400000000000004</v>
      </c>
    </row>
    <row r="20" spans="1:11">
      <c r="A20" s="159" t="s">
        <v>49</v>
      </c>
      <c r="B20" s="159">
        <f>ROUND(VALUE(SUBSTITUTE(実質収支比率等に係る経年分析!F$47,"▲","-")),2)</f>
        <v>54.94</v>
      </c>
      <c r="C20" s="159">
        <f>ROUND(VALUE(SUBSTITUTE(実質収支比率等に係る経年分析!G$47,"▲","-")),2)</f>
        <v>49.4</v>
      </c>
      <c r="D20" s="159">
        <f>ROUND(VALUE(SUBSTITUTE(実質収支比率等に係る経年分析!H$47,"▲","-")),2)</f>
        <v>43.22</v>
      </c>
      <c r="E20" s="159">
        <f>ROUND(VALUE(SUBSTITUTE(実質収支比率等に係る経年分析!I$47,"▲","-")),2)</f>
        <v>40.04</v>
      </c>
      <c r="F20" s="159">
        <f>ROUND(VALUE(SUBSTITUTE(実質収支比率等に係る経年分析!J$47,"▲","-")),2)</f>
        <v>35.840000000000003</v>
      </c>
    </row>
    <row r="21" spans="1:11">
      <c r="A21" s="159" t="s">
        <v>50</v>
      </c>
      <c r="B21" s="159">
        <f>IF(ISNUMBER(VALUE(SUBSTITUTE(実質収支比率等に係る経年分析!F$49,"▲","-"))),ROUND(VALUE(SUBSTITUTE(実質収支比率等に係る経年分析!F$49,"▲","-")),2),NA())</f>
        <v>-0.1</v>
      </c>
      <c r="C21" s="159">
        <f>IF(ISNUMBER(VALUE(SUBSTITUTE(実質収支比率等に係る経年分析!G$49,"▲","-"))),ROUND(VALUE(SUBSTITUTE(実質収支比率等に係る経年分析!G$49,"▲","-")),2),NA())</f>
        <v>-5.52</v>
      </c>
      <c r="D21" s="159">
        <f>IF(ISNUMBER(VALUE(SUBSTITUTE(実質収支比率等に係る経年分析!H$49,"▲","-"))),ROUND(VALUE(SUBSTITUTE(実質収支比率等に係る経年分析!H$49,"▲","-")),2),NA())</f>
        <v>-5.99</v>
      </c>
      <c r="E21" s="159">
        <f>IF(ISNUMBER(VALUE(SUBSTITUTE(実質収支比率等に係る経年分析!I$49,"▲","-"))),ROUND(VALUE(SUBSTITUTE(実質収支比率等に係る経年分析!I$49,"▲","-")),2),NA())</f>
        <v>-5.26</v>
      </c>
      <c r="F21" s="159">
        <f>IF(ISNUMBER(VALUE(SUBSTITUTE(実質収支比率等に係る経年分析!J$49,"▲","-"))),ROUND(VALUE(SUBSTITUTE(実質収支比率等に係る経年分析!J$49,"▲","-")),2),NA())</f>
        <v>3.49</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浄化槽整備事業特別会計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c r="A31" s="160" t="str">
        <f>IF(連結実質赤字比率に係る赤字・黒字の構成分析!C$39="",NA(),連結実質赤字比率に係る赤字・黒字の構成分析!C$39)</f>
        <v>特定環境保全公共下水道事業特別会計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c r="A32" s="160" t="str">
        <f>IF(連結実質赤字比率に係る赤字・黒字の構成分析!C$38="",NA(),連結実質赤字比率に係る赤字・黒字の構成分析!C$38)</f>
        <v>簡易水道事業特別会計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0.06</v>
      </c>
    </row>
    <row r="33" spans="1:16">
      <c r="A33" s="160" t="str">
        <f>IF(連結実質赤字比率に係る赤字・黒字の構成分析!C$37="",NA(),連結実質赤字比率に係る赤字・黒字の構成分析!C$37)</f>
        <v>へき地診療所特別会計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0.14000000000000001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0.26</v>
      </c>
    </row>
    <row r="34" spans="1:16">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0.55000000000000004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0.18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0.46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0.73</v>
      </c>
    </row>
    <row r="35" spans="1:16">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1.44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1.41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0.69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0.76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1.34</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2.84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3.58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3.16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2.68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4.67</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499</v>
      </c>
      <c r="E42" s="161"/>
      <c r="F42" s="161"/>
      <c r="G42" s="161">
        <f>'実質公債費比率（分子）の構造'!L$52</f>
        <v>521</v>
      </c>
      <c r="H42" s="161"/>
      <c r="I42" s="161"/>
      <c r="J42" s="161">
        <f>'実質公債費比率（分子）の構造'!M$52</f>
        <v>446</v>
      </c>
      <c r="K42" s="161"/>
      <c r="L42" s="161"/>
      <c r="M42" s="161">
        <f>'実質公債費比率（分子）の構造'!N$52</f>
        <v>406</v>
      </c>
      <c r="N42" s="161"/>
      <c r="O42" s="161"/>
      <c r="P42" s="161">
        <f>'実質公債費比率（分子）の構造'!O$52</f>
        <v>432</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9</v>
      </c>
      <c r="C44" s="161"/>
      <c r="D44" s="161"/>
      <c r="E44" s="161">
        <f>'実質公債費比率（分子）の構造'!L$50</f>
        <v>10</v>
      </c>
      <c r="F44" s="161"/>
      <c r="G44" s="161"/>
      <c r="H44" s="161">
        <f>'実質公債費比率（分子）の構造'!M$50</f>
        <v>9</v>
      </c>
      <c r="I44" s="161"/>
      <c r="J44" s="161"/>
      <c r="K44" s="161">
        <f>'実質公債費比率（分子）の構造'!N$50</f>
        <v>9</v>
      </c>
      <c r="L44" s="161"/>
      <c r="M44" s="161"/>
      <c r="N44" s="161">
        <f>'実質公債費比率（分子）の構造'!O$50</f>
        <v>9</v>
      </c>
      <c r="O44" s="161"/>
      <c r="P44" s="161"/>
    </row>
    <row r="45" spans="1:16">
      <c r="A45" s="161" t="s">
        <v>60</v>
      </c>
      <c r="B45" s="161">
        <f>'実質公債費比率（分子）の構造'!K$49</f>
        <v>161</v>
      </c>
      <c r="C45" s="161"/>
      <c r="D45" s="161"/>
      <c r="E45" s="161">
        <f>'実質公債費比率（分子）の構造'!L$49</f>
        <v>161</v>
      </c>
      <c r="F45" s="161"/>
      <c r="G45" s="161"/>
      <c r="H45" s="161">
        <f>'実質公債費比率（分子）の構造'!M$49</f>
        <v>76</v>
      </c>
      <c r="I45" s="161"/>
      <c r="J45" s="161"/>
      <c r="K45" s="161">
        <f>'実質公債費比率（分子）の構造'!N$49</f>
        <v>17</v>
      </c>
      <c r="L45" s="161"/>
      <c r="M45" s="161"/>
      <c r="N45" s="161">
        <f>'実質公債費比率（分子）の構造'!O$49</f>
        <v>27</v>
      </c>
      <c r="O45" s="161"/>
      <c r="P45" s="161"/>
    </row>
    <row r="46" spans="1:16">
      <c r="A46" s="161" t="s">
        <v>61</v>
      </c>
      <c r="B46" s="161">
        <f>'実質公債費比率（分子）の構造'!K$48</f>
        <v>125</v>
      </c>
      <c r="C46" s="161"/>
      <c r="D46" s="161"/>
      <c r="E46" s="161">
        <f>'実質公債費比率（分子）の構造'!L$48</f>
        <v>107</v>
      </c>
      <c r="F46" s="161"/>
      <c r="G46" s="161"/>
      <c r="H46" s="161">
        <f>'実質公債費比率（分子）の構造'!M$48</f>
        <v>110</v>
      </c>
      <c r="I46" s="161"/>
      <c r="J46" s="161"/>
      <c r="K46" s="161">
        <f>'実質公債費比率（分子）の構造'!N$48</f>
        <v>121</v>
      </c>
      <c r="L46" s="161"/>
      <c r="M46" s="161"/>
      <c r="N46" s="161">
        <f>'実質公債費比率（分子）の構造'!O$48</f>
        <v>123</v>
      </c>
      <c r="O46" s="161"/>
      <c r="P46" s="161"/>
    </row>
    <row r="47" spans="1:16">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349</v>
      </c>
      <c r="C49" s="161"/>
      <c r="D49" s="161"/>
      <c r="E49" s="161">
        <f>'実質公債費比率（分子）の構造'!L$45</f>
        <v>349</v>
      </c>
      <c r="F49" s="161"/>
      <c r="G49" s="161"/>
      <c r="H49" s="161">
        <f>'実質公債費比率（分子）の構造'!M$45</f>
        <v>380</v>
      </c>
      <c r="I49" s="161"/>
      <c r="J49" s="161"/>
      <c r="K49" s="161">
        <f>'実質公債費比率（分子）の構造'!N$45</f>
        <v>423</v>
      </c>
      <c r="L49" s="161"/>
      <c r="M49" s="161"/>
      <c r="N49" s="161">
        <f>'実質公債費比率（分子）の構造'!O$45</f>
        <v>423</v>
      </c>
      <c r="O49" s="161"/>
      <c r="P49" s="161"/>
    </row>
    <row r="50" spans="1:16">
      <c r="A50" s="161" t="s">
        <v>64</v>
      </c>
      <c r="B50" s="161" t="e">
        <f>NA()</f>
        <v>#N/A</v>
      </c>
      <c r="C50" s="161">
        <f>IF(ISNUMBER('実質公債費比率（分子）の構造'!K$53),'実質公債費比率（分子）の構造'!K$53,NA())</f>
        <v>145</v>
      </c>
      <c r="D50" s="161" t="e">
        <f>NA()</f>
        <v>#N/A</v>
      </c>
      <c r="E50" s="161" t="e">
        <f>NA()</f>
        <v>#N/A</v>
      </c>
      <c r="F50" s="161">
        <f>IF(ISNUMBER('実質公債費比率（分子）の構造'!L$53),'実質公債費比率（分子）の構造'!L$53,NA())</f>
        <v>106</v>
      </c>
      <c r="G50" s="161" t="e">
        <f>NA()</f>
        <v>#N/A</v>
      </c>
      <c r="H50" s="161" t="e">
        <f>NA()</f>
        <v>#N/A</v>
      </c>
      <c r="I50" s="161">
        <f>IF(ISNUMBER('実質公債費比率（分子）の構造'!M$53),'実質公債費比率（分子）の構造'!M$53,NA())</f>
        <v>129</v>
      </c>
      <c r="J50" s="161" t="e">
        <f>NA()</f>
        <v>#N/A</v>
      </c>
      <c r="K50" s="161" t="e">
        <f>NA()</f>
        <v>#N/A</v>
      </c>
      <c r="L50" s="161">
        <f>IF(ISNUMBER('実質公債費比率（分子）の構造'!N$53),'実質公債費比率（分子）の構造'!N$53,NA())</f>
        <v>164</v>
      </c>
      <c r="M50" s="161" t="e">
        <f>NA()</f>
        <v>#N/A</v>
      </c>
      <c r="N50" s="161" t="e">
        <f>NA()</f>
        <v>#N/A</v>
      </c>
      <c r="O50" s="161">
        <f>IF(ISNUMBER('実質公債費比率（分子）の構造'!O$53),'実質公債費比率（分子）の構造'!O$53,NA())</f>
        <v>150</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4275</v>
      </c>
      <c r="E56" s="160"/>
      <c r="F56" s="160"/>
      <c r="G56" s="160">
        <f>'将来負担比率（分子）の構造'!J$52</f>
        <v>4120</v>
      </c>
      <c r="H56" s="160"/>
      <c r="I56" s="160"/>
      <c r="J56" s="160">
        <f>'将来負担比率（分子）の構造'!K$52</f>
        <v>4071</v>
      </c>
      <c r="K56" s="160"/>
      <c r="L56" s="160"/>
      <c r="M56" s="160">
        <f>'将来負担比率（分子）の構造'!L$52</f>
        <v>3977</v>
      </c>
      <c r="N56" s="160"/>
      <c r="O56" s="160"/>
      <c r="P56" s="160">
        <f>'将来負担比率（分子）の構造'!M$52</f>
        <v>4240</v>
      </c>
    </row>
    <row r="57" spans="1:16">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f>'将来負担比率（分子）の構造'!M$51</f>
        <v>18</v>
      </c>
    </row>
    <row r="58" spans="1:16">
      <c r="A58" s="160" t="s">
        <v>35</v>
      </c>
      <c r="B58" s="160"/>
      <c r="C58" s="160"/>
      <c r="D58" s="160">
        <f>'将来負担比率（分子）の構造'!I$50</f>
        <v>2905</v>
      </c>
      <c r="E58" s="160"/>
      <c r="F58" s="160"/>
      <c r="G58" s="160">
        <f>'将来負担比率（分子）の構造'!J$50</f>
        <v>3036</v>
      </c>
      <c r="H58" s="160"/>
      <c r="I58" s="160"/>
      <c r="J58" s="160">
        <f>'将来負担比率（分子）の構造'!K$50</f>
        <v>3314</v>
      </c>
      <c r="K58" s="160"/>
      <c r="L58" s="160"/>
      <c r="M58" s="160">
        <f>'将来負担比率（分子）の構造'!L$50</f>
        <v>3344</v>
      </c>
      <c r="N58" s="160"/>
      <c r="O58" s="160"/>
      <c r="P58" s="160">
        <f>'将来負担比率（分子）の構造'!M$50</f>
        <v>3229</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217</v>
      </c>
      <c r="C62" s="160"/>
      <c r="D62" s="160"/>
      <c r="E62" s="160">
        <f>'将来負担比率（分子）の構造'!J$45</f>
        <v>160</v>
      </c>
      <c r="F62" s="160"/>
      <c r="G62" s="160"/>
      <c r="H62" s="160">
        <f>'将来負担比率（分子）の構造'!K$45</f>
        <v>114</v>
      </c>
      <c r="I62" s="160"/>
      <c r="J62" s="160"/>
      <c r="K62" s="160">
        <f>'将来負担比率（分子）の構造'!L$45</f>
        <v>223</v>
      </c>
      <c r="L62" s="160"/>
      <c r="M62" s="160"/>
      <c r="N62" s="160">
        <f>'将来負担比率（分子）の構造'!M$45</f>
        <v>202</v>
      </c>
      <c r="O62" s="160"/>
      <c r="P62" s="160"/>
    </row>
    <row r="63" spans="1:16">
      <c r="A63" s="160" t="s">
        <v>28</v>
      </c>
      <c r="B63" s="160">
        <f>'将来負担比率（分子）の構造'!I$44</f>
        <v>137</v>
      </c>
      <c r="C63" s="160"/>
      <c r="D63" s="160"/>
      <c r="E63" s="160">
        <f>'将来負担比率（分子）の構造'!J$44</f>
        <v>89</v>
      </c>
      <c r="F63" s="160"/>
      <c r="G63" s="160"/>
      <c r="H63" s="160">
        <f>'将来負担比率（分子）の構造'!K$44</f>
        <v>78</v>
      </c>
      <c r="I63" s="160"/>
      <c r="J63" s="160"/>
      <c r="K63" s="160">
        <f>'将来負担比率（分子）の構造'!L$44</f>
        <v>73</v>
      </c>
      <c r="L63" s="160"/>
      <c r="M63" s="160"/>
      <c r="N63" s="160">
        <f>'将来負担比率（分子）の構造'!M$44</f>
        <v>50</v>
      </c>
      <c r="O63" s="160"/>
      <c r="P63" s="160"/>
    </row>
    <row r="64" spans="1:16">
      <c r="A64" s="160" t="s">
        <v>27</v>
      </c>
      <c r="B64" s="160">
        <f>'将来負担比率（分子）の構造'!I$43</f>
        <v>1510</v>
      </c>
      <c r="C64" s="160"/>
      <c r="D64" s="160"/>
      <c r="E64" s="160">
        <f>'将来負担比率（分子）の構造'!J$43</f>
        <v>1404</v>
      </c>
      <c r="F64" s="160"/>
      <c r="G64" s="160"/>
      <c r="H64" s="160">
        <f>'将来負担比率（分子）の構造'!K$43</f>
        <v>1347</v>
      </c>
      <c r="I64" s="160"/>
      <c r="J64" s="160"/>
      <c r="K64" s="160">
        <f>'将来負担比率（分子）の構造'!L$43</f>
        <v>1277</v>
      </c>
      <c r="L64" s="160"/>
      <c r="M64" s="160"/>
      <c r="N64" s="160">
        <f>'将来負担比率（分子）の構造'!M$43</f>
        <v>1268</v>
      </c>
      <c r="O64" s="160"/>
      <c r="P64" s="160"/>
    </row>
    <row r="65" spans="1:16">
      <c r="A65" s="160" t="s">
        <v>26</v>
      </c>
      <c r="B65" s="160">
        <f>'将来負担比率（分子）の構造'!I$42</f>
        <v>60</v>
      </c>
      <c r="C65" s="160"/>
      <c r="D65" s="160"/>
      <c r="E65" s="160">
        <f>'将来負担比率（分子）の構造'!J$42</f>
        <v>50</v>
      </c>
      <c r="F65" s="160"/>
      <c r="G65" s="160"/>
      <c r="H65" s="160">
        <f>'将来負担比率（分子）の構造'!K$42</f>
        <v>41</v>
      </c>
      <c r="I65" s="160"/>
      <c r="J65" s="160"/>
      <c r="K65" s="160">
        <f>'将来負担比率（分子）の構造'!L$42</f>
        <v>32</v>
      </c>
      <c r="L65" s="160"/>
      <c r="M65" s="160"/>
      <c r="N65" s="160">
        <f>'将来負担比率（分子）の構造'!M$42</f>
        <v>15</v>
      </c>
      <c r="O65" s="160"/>
      <c r="P65" s="160"/>
    </row>
    <row r="66" spans="1:16">
      <c r="A66" s="160" t="s">
        <v>25</v>
      </c>
      <c r="B66" s="160">
        <f>'将来負担比率（分子）の構造'!I$41</f>
        <v>3844</v>
      </c>
      <c r="C66" s="160"/>
      <c r="D66" s="160"/>
      <c r="E66" s="160">
        <f>'将来負担比率（分子）の構造'!J$41</f>
        <v>3925</v>
      </c>
      <c r="F66" s="160"/>
      <c r="G66" s="160"/>
      <c r="H66" s="160">
        <f>'将来負担比率（分子）の構造'!K$41</f>
        <v>4021</v>
      </c>
      <c r="I66" s="160"/>
      <c r="J66" s="160"/>
      <c r="K66" s="160">
        <f>'将来負担比率（分子）の構造'!L$41</f>
        <v>4038</v>
      </c>
      <c r="L66" s="160"/>
      <c r="M66" s="160"/>
      <c r="N66" s="160">
        <f>'将来負担比率（分子）の構造'!M$41</f>
        <v>4469</v>
      </c>
      <c r="O66" s="160"/>
      <c r="P66" s="160"/>
    </row>
    <row r="67" spans="1:16">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987</v>
      </c>
      <c r="C72" s="164">
        <f>基金残高に係る経年分析!G55</f>
        <v>887</v>
      </c>
      <c r="D72" s="164">
        <f>基金残高に係る経年分析!H55</f>
        <v>787</v>
      </c>
    </row>
    <row r="73" spans="1:16">
      <c r="A73" s="163" t="s">
        <v>71</v>
      </c>
      <c r="B73" s="164">
        <f>基金残高に係る経年分析!F56</f>
        <v>398</v>
      </c>
      <c r="C73" s="164">
        <f>基金残高に係る経年分析!G56</f>
        <v>398</v>
      </c>
      <c r="D73" s="164">
        <f>基金残高に係る経年分析!H56</f>
        <v>270</v>
      </c>
    </row>
    <row r="74" spans="1:16">
      <c r="A74" s="163" t="s">
        <v>72</v>
      </c>
      <c r="B74" s="164">
        <f>基金残高に係る経年分析!F57</f>
        <v>1847</v>
      </c>
      <c r="C74" s="164">
        <f>基金残高に係る経年分析!G57</f>
        <v>1942</v>
      </c>
      <c r="D74" s="164">
        <f>基金残高に係る経年分析!H57</f>
        <v>2095</v>
      </c>
    </row>
  </sheetData>
  <sheetProtection algorithmName="SHA-512" hashValue="FiKzbXVadp6SwcoongXycmBH8ty65q8Pctn4GeBibryd80I5db6nDh4YX8qTDPg4rditlErCcm9psh5guw7Z1w==" saltValue="M06Q+n7e5MMTJey3yuYV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207</v>
      </c>
      <c r="DI1" s="598"/>
      <c r="DJ1" s="598"/>
      <c r="DK1" s="598"/>
      <c r="DL1" s="598"/>
      <c r="DM1" s="598"/>
      <c r="DN1" s="599"/>
      <c r="DO1" s="205"/>
      <c r="DP1" s="597" t="s">
        <v>208</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210</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211</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212</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213</v>
      </c>
      <c r="S4" s="601"/>
      <c r="T4" s="601"/>
      <c r="U4" s="601"/>
      <c r="V4" s="601"/>
      <c r="W4" s="601"/>
      <c r="X4" s="601"/>
      <c r="Y4" s="602"/>
      <c r="Z4" s="600" t="s">
        <v>214</v>
      </c>
      <c r="AA4" s="601"/>
      <c r="AB4" s="601"/>
      <c r="AC4" s="602"/>
      <c r="AD4" s="600" t="s">
        <v>215</v>
      </c>
      <c r="AE4" s="601"/>
      <c r="AF4" s="601"/>
      <c r="AG4" s="601"/>
      <c r="AH4" s="601"/>
      <c r="AI4" s="601"/>
      <c r="AJ4" s="601"/>
      <c r="AK4" s="602"/>
      <c r="AL4" s="600" t="s">
        <v>214</v>
      </c>
      <c r="AM4" s="601"/>
      <c r="AN4" s="601"/>
      <c r="AO4" s="602"/>
      <c r="AP4" s="606" t="s">
        <v>216</v>
      </c>
      <c r="AQ4" s="606"/>
      <c r="AR4" s="606"/>
      <c r="AS4" s="606"/>
      <c r="AT4" s="606"/>
      <c r="AU4" s="606"/>
      <c r="AV4" s="606"/>
      <c r="AW4" s="606"/>
      <c r="AX4" s="606"/>
      <c r="AY4" s="606"/>
      <c r="AZ4" s="606"/>
      <c r="BA4" s="606"/>
      <c r="BB4" s="606"/>
      <c r="BC4" s="606"/>
      <c r="BD4" s="606"/>
      <c r="BE4" s="606"/>
      <c r="BF4" s="606"/>
      <c r="BG4" s="606" t="s">
        <v>217</v>
      </c>
      <c r="BH4" s="606"/>
      <c r="BI4" s="606"/>
      <c r="BJ4" s="606"/>
      <c r="BK4" s="606"/>
      <c r="BL4" s="606"/>
      <c r="BM4" s="606"/>
      <c r="BN4" s="606"/>
      <c r="BO4" s="606" t="s">
        <v>214</v>
      </c>
      <c r="BP4" s="606"/>
      <c r="BQ4" s="606"/>
      <c r="BR4" s="606"/>
      <c r="BS4" s="606" t="s">
        <v>218</v>
      </c>
      <c r="BT4" s="606"/>
      <c r="BU4" s="606"/>
      <c r="BV4" s="606"/>
      <c r="BW4" s="606"/>
      <c r="BX4" s="606"/>
      <c r="BY4" s="606"/>
      <c r="BZ4" s="606"/>
      <c r="CA4" s="606"/>
      <c r="CB4" s="606"/>
      <c r="CD4" s="603" t="s">
        <v>219</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220</v>
      </c>
      <c r="C5" s="608"/>
      <c r="D5" s="608"/>
      <c r="E5" s="608"/>
      <c r="F5" s="608"/>
      <c r="G5" s="608"/>
      <c r="H5" s="608"/>
      <c r="I5" s="608"/>
      <c r="J5" s="608"/>
      <c r="K5" s="608"/>
      <c r="L5" s="608"/>
      <c r="M5" s="608"/>
      <c r="N5" s="608"/>
      <c r="O5" s="608"/>
      <c r="P5" s="608"/>
      <c r="Q5" s="609"/>
      <c r="R5" s="610">
        <v>318965</v>
      </c>
      <c r="S5" s="611"/>
      <c r="T5" s="611"/>
      <c r="U5" s="611"/>
      <c r="V5" s="611"/>
      <c r="W5" s="611"/>
      <c r="X5" s="611"/>
      <c r="Y5" s="612"/>
      <c r="Z5" s="613">
        <v>6.8</v>
      </c>
      <c r="AA5" s="613"/>
      <c r="AB5" s="613"/>
      <c r="AC5" s="613"/>
      <c r="AD5" s="614">
        <v>318965</v>
      </c>
      <c r="AE5" s="614"/>
      <c r="AF5" s="614"/>
      <c r="AG5" s="614"/>
      <c r="AH5" s="614"/>
      <c r="AI5" s="614"/>
      <c r="AJ5" s="614"/>
      <c r="AK5" s="614"/>
      <c r="AL5" s="615">
        <v>15</v>
      </c>
      <c r="AM5" s="616"/>
      <c r="AN5" s="616"/>
      <c r="AO5" s="617"/>
      <c r="AP5" s="607" t="s">
        <v>221</v>
      </c>
      <c r="AQ5" s="608"/>
      <c r="AR5" s="608"/>
      <c r="AS5" s="608"/>
      <c r="AT5" s="608"/>
      <c r="AU5" s="608"/>
      <c r="AV5" s="608"/>
      <c r="AW5" s="608"/>
      <c r="AX5" s="608"/>
      <c r="AY5" s="608"/>
      <c r="AZ5" s="608"/>
      <c r="BA5" s="608"/>
      <c r="BB5" s="608"/>
      <c r="BC5" s="608"/>
      <c r="BD5" s="608"/>
      <c r="BE5" s="608"/>
      <c r="BF5" s="609"/>
      <c r="BG5" s="621">
        <v>309480</v>
      </c>
      <c r="BH5" s="622"/>
      <c r="BI5" s="622"/>
      <c r="BJ5" s="622"/>
      <c r="BK5" s="622"/>
      <c r="BL5" s="622"/>
      <c r="BM5" s="622"/>
      <c r="BN5" s="623"/>
      <c r="BO5" s="624">
        <v>97</v>
      </c>
      <c r="BP5" s="624"/>
      <c r="BQ5" s="624"/>
      <c r="BR5" s="624"/>
      <c r="BS5" s="625" t="s">
        <v>121</v>
      </c>
      <c r="BT5" s="625"/>
      <c r="BU5" s="625"/>
      <c r="BV5" s="625"/>
      <c r="BW5" s="625"/>
      <c r="BX5" s="625"/>
      <c r="BY5" s="625"/>
      <c r="BZ5" s="625"/>
      <c r="CA5" s="625"/>
      <c r="CB5" s="629"/>
      <c r="CD5" s="603" t="s">
        <v>216</v>
      </c>
      <c r="CE5" s="604"/>
      <c r="CF5" s="604"/>
      <c r="CG5" s="604"/>
      <c r="CH5" s="604"/>
      <c r="CI5" s="604"/>
      <c r="CJ5" s="604"/>
      <c r="CK5" s="604"/>
      <c r="CL5" s="604"/>
      <c r="CM5" s="604"/>
      <c r="CN5" s="604"/>
      <c r="CO5" s="604"/>
      <c r="CP5" s="604"/>
      <c r="CQ5" s="605"/>
      <c r="CR5" s="603" t="s">
        <v>222</v>
      </c>
      <c r="CS5" s="604"/>
      <c r="CT5" s="604"/>
      <c r="CU5" s="604"/>
      <c r="CV5" s="604"/>
      <c r="CW5" s="604"/>
      <c r="CX5" s="604"/>
      <c r="CY5" s="605"/>
      <c r="CZ5" s="603" t="s">
        <v>214</v>
      </c>
      <c r="DA5" s="604"/>
      <c r="DB5" s="604"/>
      <c r="DC5" s="605"/>
      <c r="DD5" s="603" t="s">
        <v>223</v>
      </c>
      <c r="DE5" s="604"/>
      <c r="DF5" s="604"/>
      <c r="DG5" s="604"/>
      <c r="DH5" s="604"/>
      <c r="DI5" s="604"/>
      <c r="DJ5" s="604"/>
      <c r="DK5" s="604"/>
      <c r="DL5" s="604"/>
      <c r="DM5" s="604"/>
      <c r="DN5" s="604"/>
      <c r="DO5" s="604"/>
      <c r="DP5" s="605"/>
      <c r="DQ5" s="603" t="s">
        <v>224</v>
      </c>
      <c r="DR5" s="604"/>
      <c r="DS5" s="604"/>
      <c r="DT5" s="604"/>
      <c r="DU5" s="604"/>
      <c r="DV5" s="604"/>
      <c r="DW5" s="604"/>
      <c r="DX5" s="604"/>
      <c r="DY5" s="604"/>
      <c r="DZ5" s="604"/>
      <c r="EA5" s="604"/>
      <c r="EB5" s="604"/>
      <c r="EC5" s="605"/>
    </row>
    <row r="6" spans="2:143" ht="11.25" customHeight="1">
      <c r="B6" s="618" t="s">
        <v>225</v>
      </c>
      <c r="C6" s="619"/>
      <c r="D6" s="619"/>
      <c r="E6" s="619"/>
      <c r="F6" s="619"/>
      <c r="G6" s="619"/>
      <c r="H6" s="619"/>
      <c r="I6" s="619"/>
      <c r="J6" s="619"/>
      <c r="K6" s="619"/>
      <c r="L6" s="619"/>
      <c r="M6" s="619"/>
      <c r="N6" s="619"/>
      <c r="O6" s="619"/>
      <c r="P6" s="619"/>
      <c r="Q6" s="620"/>
      <c r="R6" s="621">
        <v>34394</v>
      </c>
      <c r="S6" s="622"/>
      <c r="T6" s="622"/>
      <c r="U6" s="622"/>
      <c r="V6" s="622"/>
      <c r="W6" s="622"/>
      <c r="X6" s="622"/>
      <c r="Y6" s="623"/>
      <c r="Z6" s="624">
        <v>0.7</v>
      </c>
      <c r="AA6" s="624"/>
      <c r="AB6" s="624"/>
      <c r="AC6" s="624"/>
      <c r="AD6" s="625">
        <v>34394</v>
      </c>
      <c r="AE6" s="625"/>
      <c r="AF6" s="625"/>
      <c r="AG6" s="625"/>
      <c r="AH6" s="625"/>
      <c r="AI6" s="625"/>
      <c r="AJ6" s="625"/>
      <c r="AK6" s="625"/>
      <c r="AL6" s="626">
        <v>1.6</v>
      </c>
      <c r="AM6" s="627"/>
      <c r="AN6" s="627"/>
      <c r="AO6" s="628"/>
      <c r="AP6" s="618" t="s">
        <v>226</v>
      </c>
      <c r="AQ6" s="619"/>
      <c r="AR6" s="619"/>
      <c r="AS6" s="619"/>
      <c r="AT6" s="619"/>
      <c r="AU6" s="619"/>
      <c r="AV6" s="619"/>
      <c r="AW6" s="619"/>
      <c r="AX6" s="619"/>
      <c r="AY6" s="619"/>
      <c r="AZ6" s="619"/>
      <c r="BA6" s="619"/>
      <c r="BB6" s="619"/>
      <c r="BC6" s="619"/>
      <c r="BD6" s="619"/>
      <c r="BE6" s="619"/>
      <c r="BF6" s="620"/>
      <c r="BG6" s="621">
        <v>309480</v>
      </c>
      <c r="BH6" s="622"/>
      <c r="BI6" s="622"/>
      <c r="BJ6" s="622"/>
      <c r="BK6" s="622"/>
      <c r="BL6" s="622"/>
      <c r="BM6" s="622"/>
      <c r="BN6" s="623"/>
      <c r="BO6" s="624">
        <v>97</v>
      </c>
      <c r="BP6" s="624"/>
      <c r="BQ6" s="624"/>
      <c r="BR6" s="624"/>
      <c r="BS6" s="625" t="s">
        <v>168</v>
      </c>
      <c r="BT6" s="625"/>
      <c r="BU6" s="625"/>
      <c r="BV6" s="625"/>
      <c r="BW6" s="625"/>
      <c r="BX6" s="625"/>
      <c r="BY6" s="625"/>
      <c r="BZ6" s="625"/>
      <c r="CA6" s="625"/>
      <c r="CB6" s="629"/>
      <c r="CD6" s="632" t="s">
        <v>227</v>
      </c>
      <c r="CE6" s="633"/>
      <c r="CF6" s="633"/>
      <c r="CG6" s="633"/>
      <c r="CH6" s="633"/>
      <c r="CI6" s="633"/>
      <c r="CJ6" s="633"/>
      <c r="CK6" s="633"/>
      <c r="CL6" s="633"/>
      <c r="CM6" s="633"/>
      <c r="CN6" s="633"/>
      <c r="CO6" s="633"/>
      <c r="CP6" s="633"/>
      <c r="CQ6" s="634"/>
      <c r="CR6" s="621">
        <v>66286</v>
      </c>
      <c r="CS6" s="622"/>
      <c r="CT6" s="622"/>
      <c r="CU6" s="622"/>
      <c r="CV6" s="622"/>
      <c r="CW6" s="622"/>
      <c r="CX6" s="622"/>
      <c r="CY6" s="623"/>
      <c r="CZ6" s="615">
        <v>1.4</v>
      </c>
      <c r="DA6" s="616"/>
      <c r="DB6" s="616"/>
      <c r="DC6" s="635"/>
      <c r="DD6" s="630" t="s">
        <v>168</v>
      </c>
      <c r="DE6" s="622"/>
      <c r="DF6" s="622"/>
      <c r="DG6" s="622"/>
      <c r="DH6" s="622"/>
      <c r="DI6" s="622"/>
      <c r="DJ6" s="622"/>
      <c r="DK6" s="622"/>
      <c r="DL6" s="622"/>
      <c r="DM6" s="622"/>
      <c r="DN6" s="622"/>
      <c r="DO6" s="622"/>
      <c r="DP6" s="623"/>
      <c r="DQ6" s="630">
        <v>66286</v>
      </c>
      <c r="DR6" s="622"/>
      <c r="DS6" s="622"/>
      <c r="DT6" s="622"/>
      <c r="DU6" s="622"/>
      <c r="DV6" s="622"/>
      <c r="DW6" s="622"/>
      <c r="DX6" s="622"/>
      <c r="DY6" s="622"/>
      <c r="DZ6" s="622"/>
      <c r="EA6" s="622"/>
      <c r="EB6" s="622"/>
      <c r="EC6" s="631"/>
    </row>
    <row r="7" spans="2:143" ht="11.25" customHeight="1">
      <c r="B7" s="618" t="s">
        <v>228</v>
      </c>
      <c r="C7" s="619"/>
      <c r="D7" s="619"/>
      <c r="E7" s="619"/>
      <c r="F7" s="619"/>
      <c r="G7" s="619"/>
      <c r="H7" s="619"/>
      <c r="I7" s="619"/>
      <c r="J7" s="619"/>
      <c r="K7" s="619"/>
      <c r="L7" s="619"/>
      <c r="M7" s="619"/>
      <c r="N7" s="619"/>
      <c r="O7" s="619"/>
      <c r="P7" s="619"/>
      <c r="Q7" s="620"/>
      <c r="R7" s="621">
        <v>570</v>
      </c>
      <c r="S7" s="622"/>
      <c r="T7" s="622"/>
      <c r="U7" s="622"/>
      <c r="V7" s="622"/>
      <c r="W7" s="622"/>
      <c r="X7" s="622"/>
      <c r="Y7" s="623"/>
      <c r="Z7" s="624">
        <v>0</v>
      </c>
      <c r="AA7" s="624"/>
      <c r="AB7" s="624"/>
      <c r="AC7" s="624"/>
      <c r="AD7" s="625">
        <v>570</v>
      </c>
      <c r="AE7" s="625"/>
      <c r="AF7" s="625"/>
      <c r="AG7" s="625"/>
      <c r="AH7" s="625"/>
      <c r="AI7" s="625"/>
      <c r="AJ7" s="625"/>
      <c r="AK7" s="625"/>
      <c r="AL7" s="626">
        <v>0</v>
      </c>
      <c r="AM7" s="627"/>
      <c r="AN7" s="627"/>
      <c r="AO7" s="628"/>
      <c r="AP7" s="618" t="s">
        <v>229</v>
      </c>
      <c r="AQ7" s="619"/>
      <c r="AR7" s="619"/>
      <c r="AS7" s="619"/>
      <c r="AT7" s="619"/>
      <c r="AU7" s="619"/>
      <c r="AV7" s="619"/>
      <c r="AW7" s="619"/>
      <c r="AX7" s="619"/>
      <c r="AY7" s="619"/>
      <c r="AZ7" s="619"/>
      <c r="BA7" s="619"/>
      <c r="BB7" s="619"/>
      <c r="BC7" s="619"/>
      <c r="BD7" s="619"/>
      <c r="BE7" s="619"/>
      <c r="BF7" s="620"/>
      <c r="BG7" s="621">
        <v>116783</v>
      </c>
      <c r="BH7" s="622"/>
      <c r="BI7" s="622"/>
      <c r="BJ7" s="622"/>
      <c r="BK7" s="622"/>
      <c r="BL7" s="622"/>
      <c r="BM7" s="622"/>
      <c r="BN7" s="623"/>
      <c r="BO7" s="624">
        <v>36.6</v>
      </c>
      <c r="BP7" s="624"/>
      <c r="BQ7" s="624"/>
      <c r="BR7" s="624"/>
      <c r="BS7" s="625" t="s">
        <v>168</v>
      </c>
      <c r="BT7" s="625"/>
      <c r="BU7" s="625"/>
      <c r="BV7" s="625"/>
      <c r="BW7" s="625"/>
      <c r="BX7" s="625"/>
      <c r="BY7" s="625"/>
      <c r="BZ7" s="625"/>
      <c r="CA7" s="625"/>
      <c r="CB7" s="629"/>
      <c r="CD7" s="636" t="s">
        <v>230</v>
      </c>
      <c r="CE7" s="637"/>
      <c r="CF7" s="637"/>
      <c r="CG7" s="637"/>
      <c r="CH7" s="637"/>
      <c r="CI7" s="637"/>
      <c r="CJ7" s="637"/>
      <c r="CK7" s="637"/>
      <c r="CL7" s="637"/>
      <c r="CM7" s="637"/>
      <c r="CN7" s="637"/>
      <c r="CO7" s="637"/>
      <c r="CP7" s="637"/>
      <c r="CQ7" s="638"/>
      <c r="CR7" s="621">
        <v>775012</v>
      </c>
      <c r="CS7" s="622"/>
      <c r="CT7" s="622"/>
      <c r="CU7" s="622"/>
      <c r="CV7" s="622"/>
      <c r="CW7" s="622"/>
      <c r="CX7" s="622"/>
      <c r="CY7" s="623"/>
      <c r="CZ7" s="624">
        <v>17</v>
      </c>
      <c r="DA7" s="624"/>
      <c r="DB7" s="624"/>
      <c r="DC7" s="624"/>
      <c r="DD7" s="630">
        <v>50551</v>
      </c>
      <c r="DE7" s="622"/>
      <c r="DF7" s="622"/>
      <c r="DG7" s="622"/>
      <c r="DH7" s="622"/>
      <c r="DI7" s="622"/>
      <c r="DJ7" s="622"/>
      <c r="DK7" s="622"/>
      <c r="DL7" s="622"/>
      <c r="DM7" s="622"/>
      <c r="DN7" s="622"/>
      <c r="DO7" s="622"/>
      <c r="DP7" s="623"/>
      <c r="DQ7" s="630">
        <v>672909</v>
      </c>
      <c r="DR7" s="622"/>
      <c r="DS7" s="622"/>
      <c r="DT7" s="622"/>
      <c r="DU7" s="622"/>
      <c r="DV7" s="622"/>
      <c r="DW7" s="622"/>
      <c r="DX7" s="622"/>
      <c r="DY7" s="622"/>
      <c r="DZ7" s="622"/>
      <c r="EA7" s="622"/>
      <c r="EB7" s="622"/>
      <c r="EC7" s="631"/>
    </row>
    <row r="8" spans="2:143" ht="11.25" customHeight="1">
      <c r="B8" s="618" t="s">
        <v>231</v>
      </c>
      <c r="C8" s="619"/>
      <c r="D8" s="619"/>
      <c r="E8" s="619"/>
      <c r="F8" s="619"/>
      <c r="G8" s="619"/>
      <c r="H8" s="619"/>
      <c r="I8" s="619"/>
      <c r="J8" s="619"/>
      <c r="K8" s="619"/>
      <c r="L8" s="619"/>
      <c r="M8" s="619"/>
      <c r="N8" s="619"/>
      <c r="O8" s="619"/>
      <c r="P8" s="619"/>
      <c r="Q8" s="620"/>
      <c r="R8" s="621">
        <v>750</v>
      </c>
      <c r="S8" s="622"/>
      <c r="T8" s="622"/>
      <c r="U8" s="622"/>
      <c r="V8" s="622"/>
      <c r="W8" s="622"/>
      <c r="X8" s="622"/>
      <c r="Y8" s="623"/>
      <c r="Z8" s="624">
        <v>0</v>
      </c>
      <c r="AA8" s="624"/>
      <c r="AB8" s="624"/>
      <c r="AC8" s="624"/>
      <c r="AD8" s="625">
        <v>750</v>
      </c>
      <c r="AE8" s="625"/>
      <c r="AF8" s="625"/>
      <c r="AG8" s="625"/>
      <c r="AH8" s="625"/>
      <c r="AI8" s="625"/>
      <c r="AJ8" s="625"/>
      <c r="AK8" s="625"/>
      <c r="AL8" s="626">
        <v>0</v>
      </c>
      <c r="AM8" s="627"/>
      <c r="AN8" s="627"/>
      <c r="AO8" s="628"/>
      <c r="AP8" s="618" t="s">
        <v>232</v>
      </c>
      <c r="AQ8" s="619"/>
      <c r="AR8" s="619"/>
      <c r="AS8" s="619"/>
      <c r="AT8" s="619"/>
      <c r="AU8" s="619"/>
      <c r="AV8" s="619"/>
      <c r="AW8" s="619"/>
      <c r="AX8" s="619"/>
      <c r="AY8" s="619"/>
      <c r="AZ8" s="619"/>
      <c r="BA8" s="619"/>
      <c r="BB8" s="619"/>
      <c r="BC8" s="619"/>
      <c r="BD8" s="619"/>
      <c r="BE8" s="619"/>
      <c r="BF8" s="620"/>
      <c r="BG8" s="621">
        <v>5677</v>
      </c>
      <c r="BH8" s="622"/>
      <c r="BI8" s="622"/>
      <c r="BJ8" s="622"/>
      <c r="BK8" s="622"/>
      <c r="BL8" s="622"/>
      <c r="BM8" s="622"/>
      <c r="BN8" s="623"/>
      <c r="BO8" s="624">
        <v>1.8</v>
      </c>
      <c r="BP8" s="624"/>
      <c r="BQ8" s="624"/>
      <c r="BR8" s="624"/>
      <c r="BS8" s="630" t="s">
        <v>121</v>
      </c>
      <c r="BT8" s="622"/>
      <c r="BU8" s="622"/>
      <c r="BV8" s="622"/>
      <c r="BW8" s="622"/>
      <c r="BX8" s="622"/>
      <c r="BY8" s="622"/>
      <c r="BZ8" s="622"/>
      <c r="CA8" s="622"/>
      <c r="CB8" s="631"/>
      <c r="CD8" s="636" t="s">
        <v>233</v>
      </c>
      <c r="CE8" s="637"/>
      <c r="CF8" s="637"/>
      <c r="CG8" s="637"/>
      <c r="CH8" s="637"/>
      <c r="CI8" s="637"/>
      <c r="CJ8" s="637"/>
      <c r="CK8" s="637"/>
      <c r="CL8" s="637"/>
      <c r="CM8" s="637"/>
      <c r="CN8" s="637"/>
      <c r="CO8" s="637"/>
      <c r="CP8" s="637"/>
      <c r="CQ8" s="638"/>
      <c r="CR8" s="621">
        <v>566671</v>
      </c>
      <c r="CS8" s="622"/>
      <c r="CT8" s="622"/>
      <c r="CU8" s="622"/>
      <c r="CV8" s="622"/>
      <c r="CW8" s="622"/>
      <c r="CX8" s="622"/>
      <c r="CY8" s="623"/>
      <c r="CZ8" s="624">
        <v>12.4</v>
      </c>
      <c r="DA8" s="624"/>
      <c r="DB8" s="624"/>
      <c r="DC8" s="624"/>
      <c r="DD8" s="630" t="s">
        <v>121</v>
      </c>
      <c r="DE8" s="622"/>
      <c r="DF8" s="622"/>
      <c r="DG8" s="622"/>
      <c r="DH8" s="622"/>
      <c r="DI8" s="622"/>
      <c r="DJ8" s="622"/>
      <c r="DK8" s="622"/>
      <c r="DL8" s="622"/>
      <c r="DM8" s="622"/>
      <c r="DN8" s="622"/>
      <c r="DO8" s="622"/>
      <c r="DP8" s="623"/>
      <c r="DQ8" s="630">
        <v>357701</v>
      </c>
      <c r="DR8" s="622"/>
      <c r="DS8" s="622"/>
      <c r="DT8" s="622"/>
      <c r="DU8" s="622"/>
      <c r="DV8" s="622"/>
      <c r="DW8" s="622"/>
      <c r="DX8" s="622"/>
      <c r="DY8" s="622"/>
      <c r="DZ8" s="622"/>
      <c r="EA8" s="622"/>
      <c r="EB8" s="622"/>
      <c r="EC8" s="631"/>
    </row>
    <row r="9" spans="2:143" ht="11.25" customHeight="1">
      <c r="B9" s="618" t="s">
        <v>234</v>
      </c>
      <c r="C9" s="619"/>
      <c r="D9" s="619"/>
      <c r="E9" s="619"/>
      <c r="F9" s="619"/>
      <c r="G9" s="619"/>
      <c r="H9" s="619"/>
      <c r="I9" s="619"/>
      <c r="J9" s="619"/>
      <c r="K9" s="619"/>
      <c r="L9" s="619"/>
      <c r="M9" s="619"/>
      <c r="N9" s="619"/>
      <c r="O9" s="619"/>
      <c r="P9" s="619"/>
      <c r="Q9" s="620"/>
      <c r="R9" s="621">
        <v>769</v>
      </c>
      <c r="S9" s="622"/>
      <c r="T9" s="622"/>
      <c r="U9" s="622"/>
      <c r="V9" s="622"/>
      <c r="W9" s="622"/>
      <c r="X9" s="622"/>
      <c r="Y9" s="623"/>
      <c r="Z9" s="624">
        <v>0</v>
      </c>
      <c r="AA9" s="624"/>
      <c r="AB9" s="624"/>
      <c r="AC9" s="624"/>
      <c r="AD9" s="625">
        <v>769</v>
      </c>
      <c r="AE9" s="625"/>
      <c r="AF9" s="625"/>
      <c r="AG9" s="625"/>
      <c r="AH9" s="625"/>
      <c r="AI9" s="625"/>
      <c r="AJ9" s="625"/>
      <c r="AK9" s="625"/>
      <c r="AL9" s="626">
        <v>0</v>
      </c>
      <c r="AM9" s="627"/>
      <c r="AN9" s="627"/>
      <c r="AO9" s="628"/>
      <c r="AP9" s="618" t="s">
        <v>235</v>
      </c>
      <c r="AQ9" s="619"/>
      <c r="AR9" s="619"/>
      <c r="AS9" s="619"/>
      <c r="AT9" s="619"/>
      <c r="AU9" s="619"/>
      <c r="AV9" s="619"/>
      <c r="AW9" s="619"/>
      <c r="AX9" s="619"/>
      <c r="AY9" s="619"/>
      <c r="AZ9" s="619"/>
      <c r="BA9" s="619"/>
      <c r="BB9" s="619"/>
      <c r="BC9" s="619"/>
      <c r="BD9" s="619"/>
      <c r="BE9" s="619"/>
      <c r="BF9" s="620"/>
      <c r="BG9" s="621">
        <v>101487</v>
      </c>
      <c r="BH9" s="622"/>
      <c r="BI9" s="622"/>
      <c r="BJ9" s="622"/>
      <c r="BK9" s="622"/>
      <c r="BL9" s="622"/>
      <c r="BM9" s="622"/>
      <c r="BN9" s="623"/>
      <c r="BO9" s="624">
        <v>31.8</v>
      </c>
      <c r="BP9" s="624"/>
      <c r="BQ9" s="624"/>
      <c r="BR9" s="624"/>
      <c r="BS9" s="630" t="s">
        <v>121</v>
      </c>
      <c r="BT9" s="622"/>
      <c r="BU9" s="622"/>
      <c r="BV9" s="622"/>
      <c r="BW9" s="622"/>
      <c r="BX9" s="622"/>
      <c r="BY9" s="622"/>
      <c r="BZ9" s="622"/>
      <c r="CA9" s="622"/>
      <c r="CB9" s="631"/>
      <c r="CD9" s="636" t="s">
        <v>236</v>
      </c>
      <c r="CE9" s="637"/>
      <c r="CF9" s="637"/>
      <c r="CG9" s="637"/>
      <c r="CH9" s="637"/>
      <c r="CI9" s="637"/>
      <c r="CJ9" s="637"/>
      <c r="CK9" s="637"/>
      <c r="CL9" s="637"/>
      <c r="CM9" s="637"/>
      <c r="CN9" s="637"/>
      <c r="CO9" s="637"/>
      <c r="CP9" s="637"/>
      <c r="CQ9" s="638"/>
      <c r="CR9" s="621">
        <v>423924</v>
      </c>
      <c r="CS9" s="622"/>
      <c r="CT9" s="622"/>
      <c r="CU9" s="622"/>
      <c r="CV9" s="622"/>
      <c r="CW9" s="622"/>
      <c r="CX9" s="622"/>
      <c r="CY9" s="623"/>
      <c r="CZ9" s="624">
        <v>9.3000000000000007</v>
      </c>
      <c r="DA9" s="624"/>
      <c r="DB9" s="624"/>
      <c r="DC9" s="624"/>
      <c r="DD9" s="630">
        <v>16838</v>
      </c>
      <c r="DE9" s="622"/>
      <c r="DF9" s="622"/>
      <c r="DG9" s="622"/>
      <c r="DH9" s="622"/>
      <c r="DI9" s="622"/>
      <c r="DJ9" s="622"/>
      <c r="DK9" s="622"/>
      <c r="DL9" s="622"/>
      <c r="DM9" s="622"/>
      <c r="DN9" s="622"/>
      <c r="DO9" s="622"/>
      <c r="DP9" s="623"/>
      <c r="DQ9" s="630">
        <v>251299</v>
      </c>
      <c r="DR9" s="622"/>
      <c r="DS9" s="622"/>
      <c r="DT9" s="622"/>
      <c r="DU9" s="622"/>
      <c r="DV9" s="622"/>
      <c r="DW9" s="622"/>
      <c r="DX9" s="622"/>
      <c r="DY9" s="622"/>
      <c r="DZ9" s="622"/>
      <c r="EA9" s="622"/>
      <c r="EB9" s="622"/>
      <c r="EC9" s="631"/>
    </row>
    <row r="10" spans="2:143" ht="11.25" customHeight="1">
      <c r="B10" s="618" t="s">
        <v>237</v>
      </c>
      <c r="C10" s="619"/>
      <c r="D10" s="619"/>
      <c r="E10" s="619"/>
      <c r="F10" s="619"/>
      <c r="G10" s="619"/>
      <c r="H10" s="619"/>
      <c r="I10" s="619"/>
      <c r="J10" s="619"/>
      <c r="K10" s="619"/>
      <c r="L10" s="619"/>
      <c r="M10" s="619"/>
      <c r="N10" s="619"/>
      <c r="O10" s="619"/>
      <c r="P10" s="619"/>
      <c r="Q10" s="620"/>
      <c r="R10" s="621" t="s">
        <v>168</v>
      </c>
      <c r="S10" s="622"/>
      <c r="T10" s="622"/>
      <c r="U10" s="622"/>
      <c r="V10" s="622"/>
      <c r="W10" s="622"/>
      <c r="X10" s="622"/>
      <c r="Y10" s="623"/>
      <c r="Z10" s="624" t="s">
        <v>121</v>
      </c>
      <c r="AA10" s="624"/>
      <c r="AB10" s="624"/>
      <c r="AC10" s="624"/>
      <c r="AD10" s="625" t="s">
        <v>168</v>
      </c>
      <c r="AE10" s="625"/>
      <c r="AF10" s="625"/>
      <c r="AG10" s="625"/>
      <c r="AH10" s="625"/>
      <c r="AI10" s="625"/>
      <c r="AJ10" s="625"/>
      <c r="AK10" s="625"/>
      <c r="AL10" s="626" t="s">
        <v>238</v>
      </c>
      <c r="AM10" s="627"/>
      <c r="AN10" s="627"/>
      <c r="AO10" s="628"/>
      <c r="AP10" s="618" t="s">
        <v>239</v>
      </c>
      <c r="AQ10" s="619"/>
      <c r="AR10" s="619"/>
      <c r="AS10" s="619"/>
      <c r="AT10" s="619"/>
      <c r="AU10" s="619"/>
      <c r="AV10" s="619"/>
      <c r="AW10" s="619"/>
      <c r="AX10" s="619"/>
      <c r="AY10" s="619"/>
      <c r="AZ10" s="619"/>
      <c r="BA10" s="619"/>
      <c r="BB10" s="619"/>
      <c r="BC10" s="619"/>
      <c r="BD10" s="619"/>
      <c r="BE10" s="619"/>
      <c r="BF10" s="620"/>
      <c r="BG10" s="621">
        <v>7102</v>
      </c>
      <c r="BH10" s="622"/>
      <c r="BI10" s="622"/>
      <c r="BJ10" s="622"/>
      <c r="BK10" s="622"/>
      <c r="BL10" s="622"/>
      <c r="BM10" s="622"/>
      <c r="BN10" s="623"/>
      <c r="BO10" s="624">
        <v>2.2000000000000002</v>
      </c>
      <c r="BP10" s="624"/>
      <c r="BQ10" s="624"/>
      <c r="BR10" s="624"/>
      <c r="BS10" s="630" t="s">
        <v>121</v>
      </c>
      <c r="BT10" s="622"/>
      <c r="BU10" s="622"/>
      <c r="BV10" s="622"/>
      <c r="BW10" s="622"/>
      <c r="BX10" s="622"/>
      <c r="BY10" s="622"/>
      <c r="BZ10" s="622"/>
      <c r="CA10" s="622"/>
      <c r="CB10" s="631"/>
      <c r="CD10" s="636" t="s">
        <v>240</v>
      </c>
      <c r="CE10" s="637"/>
      <c r="CF10" s="637"/>
      <c r="CG10" s="637"/>
      <c r="CH10" s="637"/>
      <c r="CI10" s="637"/>
      <c r="CJ10" s="637"/>
      <c r="CK10" s="637"/>
      <c r="CL10" s="637"/>
      <c r="CM10" s="637"/>
      <c r="CN10" s="637"/>
      <c r="CO10" s="637"/>
      <c r="CP10" s="637"/>
      <c r="CQ10" s="638"/>
      <c r="CR10" s="621">
        <v>5576</v>
      </c>
      <c r="CS10" s="622"/>
      <c r="CT10" s="622"/>
      <c r="CU10" s="622"/>
      <c r="CV10" s="622"/>
      <c r="CW10" s="622"/>
      <c r="CX10" s="622"/>
      <c r="CY10" s="623"/>
      <c r="CZ10" s="624">
        <v>0.1</v>
      </c>
      <c r="DA10" s="624"/>
      <c r="DB10" s="624"/>
      <c r="DC10" s="624"/>
      <c r="DD10" s="630" t="s">
        <v>121</v>
      </c>
      <c r="DE10" s="622"/>
      <c r="DF10" s="622"/>
      <c r="DG10" s="622"/>
      <c r="DH10" s="622"/>
      <c r="DI10" s="622"/>
      <c r="DJ10" s="622"/>
      <c r="DK10" s="622"/>
      <c r="DL10" s="622"/>
      <c r="DM10" s="622"/>
      <c r="DN10" s="622"/>
      <c r="DO10" s="622"/>
      <c r="DP10" s="623"/>
      <c r="DQ10" s="630">
        <v>576</v>
      </c>
      <c r="DR10" s="622"/>
      <c r="DS10" s="622"/>
      <c r="DT10" s="622"/>
      <c r="DU10" s="622"/>
      <c r="DV10" s="622"/>
      <c r="DW10" s="622"/>
      <c r="DX10" s="622"/>
      <c r="DY10" s="622"/>
      <c r="DZ10" s="622"/>
      <c r="EA10" s="622"/>
      <c r="EB10" s="622"/>
      <c r="EC10" s="631"/>
    </row>
    <row r="11" spans="2:143" ht="11.25" customHeight="1">
      <c r="B11" s="618" t="s">
        <v>241</v>
      </c>
      <c r="C11" s="619"/>
      <c r="D11" s="619"/>
      <c r="E11" s="619"/>
      <c r="F11" s="619"/>
      <c r="G11" s="619"/>
      <c r="H11" s="619"/>
      <c r="I11" s="619"/>
      <c r="J11" s="619"/>
      <c r="K11" s="619"/>
      <c r="L11" s="619"/>
      <c r="M11" s="619"/>
      <c r="N11" s="619"/>
      <c r="O11" s="619"/>
      <c r="P11" s="619"/>
      <c r="Q11" s="620"/>
      <c r="R11" s="621" t="s">
        <v>121</v>
      </c>
      <c r="S11" s="622"/>
      <c r="T11" s="622"/>
      <c r="U11" s="622"/>
      <c r="V11" s="622"/>
      <c r="W11" s="622"/>
      <c r="X11" s="622"/>
      <c r="Y11" s="623"/>
      <c r="Z11" s="624" t="s">
        <v>121</v>
      </c>
      <c r="AA11" s="624"/>
      <c r="AB11" s="624"/>
      <c r="AC11" s="624"/>
      <c r="AD11" s="625" t="s">
        <v>168</v>
      </c>
      <c r="AE11" s="625"/>
      <c r="AF11" s="625"/>
      <c r="AG11" s="625"/>
      <c r="AH11" s="625"/>
      <c r="AI11" s="625"/>
      <c r="AJ11" s="625"/>
      <c r="AK11" s="625"/>
      <c r="AL11" s="626" t="s">
        <v>121</v>
      </c>
      <c r="AM11" s="627"/>
      <c r="AN11" s="627"/>
      <c r="AO11" s="628"/>
      <c r="AP11" s="618" t="s">
        <v>242</v>
      </c>
      <c r="AQ11" s="619"/>
      <c r="AR11" s="619"/>
      <c r="AS11" s="619"/>
      <c r="AT11" s="619"/>
      <c r="AU11" s="619"/>
      <c r="AV11" s="619"/>
      <c r="AW11" s="619"/>
      <c r="AX11" s="619"/>
      <c r="AY11" s="619"/>
      <c r="AZ11" s="619"/>
      <c r="BA11" s="619"/>
      <c r="BB11" s="619"/>
      <c r="BC11" s="619"/>
      <c r="BD11" s="619"/>
      <c r="BE11" s="619"/>
      <c r="BF11" s="620"/>
      <c r="BG11" s="621">
        <v>2517</v>
      </c>
      <c r="BH11" s="622"/>
      <c r="BI11" s="622"/>
      <c r="BJ11" s="622"/>
      <c r="BK11" s="622"/>
      <c r="BL11" s="622"/>
      <c r="BM11" s="622"/>
      <c r="BN11" s="623"/>
      <c r="BO11" s="624">
        <v>0.8</v>
      </c>
      <c r="BP11" s="624"/>
      <c r="BQ11" s="624"/>
      <c r="BR11" s="624"/>
      <c r="BS11" s="630" t="s">
        <v>121</v>
      </c>
      <c r="BT11" s="622"/>
      <c r="BU11" s="622"/>
      <c r="BV11" s="622"/>
      <c r="BW11" s="622"/>
      <c r="BX11" s="622"/>
      <c r="BY11" s="622"/>
      <c r="BZ11" s="622"/>
      <c r="CA11" s="622"/>
      <c r="CB11" s="631"/>
      <c r="CD11" s="636" t="s">
        <v>243</v>
      </c>
      <c r="CE11" s="637"/>
      <c r="CF11" s="637"/>
      <c r="CG11" s="637"/>
      <c r="CH11" s="637"/>
      <c r="CI11" s="637"/>
      <c r="CJ11" s="637"/>
      <c r="CK11" s="637"/>
      <c r="CL11" s="637"/>
      <c r="CM11" s="637"/>
      <c r="CN11" s="637"/>
      <c r="CO11" s="637"/>
      <c r="CP11" s="637"/>
      <c r="CQ11" s="638"/>
      <c r="CR11" s="621">
        <v>659557</v>
      </c>
      <c r="CS11" s="622"/>
      <c r="CT11" s="622"/>
      <c r="CU11" s="622"/>
      <c r="CV11" s="622"/>
      <c r="CW11" s="622"/>
      <c r="CX11" s="622"/>
      <c r="CY11" s="623"/>
      <c r="CZ11" s="624">
        <v>14.4</v>
      </c>
      <c r="DA11" s="624"/>
      <c r="DB11" s="624"/>
      <c r="DC11" s="624"/>
      <c r="DD11" s="630">
        <v>460367</v>
      </c>
      <c r="DE11" s="622"/>
      <c r="DF11" s="622"/>
      <c r="DG11" s="622"/>
      <c r="DH11" s="622"/>
      <c r="DI11" s="622"/>
      <c r="DJ11" s="622"/>
      <c r="DK11" s="622"/>
      <c r="DL11" s="622"/>
      <c r="DM11" s="622"/>
      <c r="DN11" s="622"/>
      <c r="DO11" s="622"/>
      <c r="DP11" s="623"/>
      <c r="DQ11" s="630">
        <v>119415</v>
      </c>
      <c r="DR11" s="622"/>
      <c r="DS11" s="622"/>
      <c r="DT11" s="622"/>
      <c r="DU11" s="622"/>
      <c r="DV11" s="622"/>
      <c r="DW11" s="622"/>
      <c r="DX11" s="622"/>
      <c r="DY11" s="622"/>
      <c r="DZ11" s="622"/>
      <c r="EA11" s="622"/>
      <c r="EB11" s="622"/>
      <c r="EC11" s="631"/>
    </row>
    <row r="12" spans="2:143" ht="11.25" customHeight="1">
      <c r="B12" s="618" t="s">
        <v>244</v>
      </c>
      <c r="C12" s="619"/>
      <c r="D12" s="619"/>
      <c r="E12" s="619"/>
      <c r="F12" s="619"/>
      <c r="G12" s="619"/>
      <c r="H12" s="619"/>
      <c r="I12" s="619"/>
      <c r="J12" s="619"/>
      <c r="K12" s="619"/>
      <c r="L12" s="619"/>
      <c r="M12" s="619"/>
      <c r="N12" s="619"/>
      <c r="O12" s="619"/>
      <c r="P12" s="619"/>
      <c r="Q12" s="620"/>
      <c r="R12" s="621">
        <v>54949</v>
      </c>
      <c r="S12" s="622"/>
      <c r="T12" s="622"/>
      <c r="U12" s="622"/>
      <c r="V12" s="622"/>
      <c r="W12" s="622"/>
      <c r="X12" s="622"/>
      <c r="Y12" s="623"/>
      <c r="Z12" s="624">
        <v>1.2</v>
      </c>
      <c r="AA12" s="624"/>
      <c r="AB12" s="624"/>
      <c r="AC12" s="624"/>
      <c r="AD12" s="625">
        <v>54949</v>
      </c>
      <c r="AE12" s="625"/>
      <c r="AF12" s="625"/>
      <c r="AG12" s="625"/>
      <c r="AH12" s="625"/>
      <c r="AI12" s="625"/>
      <c r="AJ12" s="625"/>
      <c r="AK12" s="625"/>
      <c r="AL12" s="626">
        <v>2.6</v>
      </c>
      <c r="AM12" s="627"/>
      <c r="AN12" s="627"/>
      <c r="AO12" s="628"/>
      <c r="AP12" s="618" t="s">
        <v>245</v>
      </c>
      <c r="AQ12" s="619"/>
      <c r="AR12" s="619"/>
      <c r="AS12" s="619"/>
      <c r="AT12" s="619"/>
      <c r="AU12" s="619"/>
      <c r="AV12" s="619"/>
      <c r="AW12" s="619"/>
      <c r="AX12" s="619"/>
      <c r="AY12" s="619"/>
      <c r="AZ12" s="619"/>
      <c r="BA12" s="619"/>
      <c r="BB12" s="619"/>
      <c r="BC12" s="619"/>
      <c r="BD12" s="619"/>
      <c r="BE12" s="619"/>
      <c r="BF12" s="620"/>
      <c r="BG12" s="621">
        <v>168742</v>
      </c>
      <c r="BH12" s="622"/>
      <c r="BI12" s="622"/>
      <c r="BJ12" s="622"/>
      <c r="BK12" s="622"/>
      <c r="BL12" s="622"/>
      <c r="BM12" s="622"/>
      <c r="BN12" s="623"/>
      <c r="BO12" s="624">
        <v>52.9</v>
      </c>
      <c r="BP12" s="624"/>
      <c r="BQ12" s="624"/>
      <c r="BR12" s="624"/>
      <c r="BS12" s="630" t="s">
        <v>121</v>
      </c>
      <c r="BT12" s="622"/>
      <c r="BU12" s="622"/>
      <c r="BV12" s="622"/>
      <c r="BW12" s="622"/>
      <c r="BX12" s="622"/>
      <c r="BY12" s="622"/>
      <c r="BZ12" s="622"/>
      <c r="CA12" s="622"/>
      <c r="CB12" s="631"/>
      <c r="CD12" s="636" t="s">
        <v>246</v>
      </c>
      <c r="CE12" s="637"/>
      <c r="CF12" s="637"/>
      <c r="CG12" s="637"/>
      <c r="CH12" s="637"/>
      <c r="CI12" s="637"/>
      <c r="CJ12" s="637"/>
      <c r="CK12" s="637"/>
      <c r="CL12" s="637"/>
      <c r="CM12" s="637"/>
      <c r="CN12" s="637"/>
      <c r="CO12" s="637"/>
      <c r="CP12" s="637"/>
      <c r="CQ12" s="638"/>
      <c r="CR12" s="621">
        <v>143040</v>
      </c>
      <c r="CS12" s="622"/>
      <c r="CT12" s="622"/>
      <c r="CU12" s="622"/>
      <c r="CV12" s="622"/>
      <c r="CW12" s="622"/>
      <c r="CX12" s="622"/>
      <c r="CY12" s="623"/>
      <c r="CZ12" s="624">
        <v>3.1</v>
      </c>
      <c r="DA12" s="624"/>
      <c r="DB12" s="624"/>
      <c r="DC12" s="624"/>
      <c r="DD12" s="630">
        <v>35750</v>
      </c>
      <c r="DE12" s="622"/>
      <c r="DF12" s="622"/>
      <c r="DG12" s="622"/>
      <c r="DH12" s="622"/>
      <c r="DI12" s="622"/>
      <c r="DJ12" s="622"/>
      <c r="DK12" s="622"/>
      <c r="DL12" s="622"/>
      <c r="DM12" s="622"/>
      <c r="DN12" s="622"/>
      <c r="DO12" s="622"/>
      <c r="DP12" s="623"/>
      <c r="DQ12" s="630">
        <v>51462</v>
      </c>
      <c r="DR12" s="622"/>
      <c r="DS12" s="622"/>
      <c r="DT12" s="622"/>
      <c r="DU12" s="622"/>
      <c r="DV12" s="622"/>
      <c r="DW12" s="622"/>
      <c r="DX12" s="622"/>
      <c r="DY12" s="622"/>
      <c r="DZ12" s="622"/>
      <c r="EA12" s="622"/>
      <c r="EB12" s="622"/>
      <c r="EC12" s="631"/>
    </row>
    <row r="13" spans="2:143" ht="11.25" customHeight="1">
      <c r="B13" s="618" t="s">
        <v>247</v>
      </c>
      <c r="C13" s="619"/>
      <c r="D13" s="619"/>
      <c r="E13" s="619"/>
      <c r="F13" s="619"/>
      <c r="G13" s="619"/>
      <c r="H13" s="619"/>
      <c r="I13" s="619"/>
      <c r="J13" s="619"/>
      <c r="K13" s="619"/>
      <c r="L13" s="619"/>
      <c r="M13" s="619"/>
      <c r="N13" s="619"/>
      <c r="O13" s="619"/>
      <c r="P13" s="619"/>
      <c r="Q13" s="620"/>
      <c r="R13" s="621" t="s">
        <v>121</v>
      </c>
      <c r="S13" s="622"/>
      <c r="T13" s="622"/>
      <c r="U13" s="622"/>
      <c r="V13" s="622"/>
      <c r="W13" s="622"/>
      <c r="X13" s="622"/>
      <c r="Y13" s="623"/>
      <c r="Z13" s="624" t="s">
        <v>121</v>
      </c>
      <c r="AA13" s="624"/>
      <c r="AB13" s="624"/>
      <c r="AC13" s="624"/>
      <c r="AD13" s="625" t="s">
        <v>121</v>
      </c>
      <c r="AE13" s="625"/>
      <c r="AF13" s="625"/>
      <c r="AG13" s="625"/>
      <c r="AH13" s="625"/>
      <c r="AI13" s="625"/>
      <c r="AJ13" s="625"/>
      <c r="AK13" s="625"/>
      <c r="AL13" s="626" t="s">
        <v>121</v>
      </c>
      <c r="AM13" s="627"/>
      <c r="AN13" s="627"/>
      <c r="AO13" s="628"/>
      <c r="AP13" s="618" t="s">
        <v>248</v>
      </c>
      <c r="AQ13" s="619"/>
      <c r="AR13" s="619"/>
      <c r="AS13" s="619"/>
      <c r="AT13" s="619"/>
      <c r="AU13" s="619"/>
      <c r="AV13" s="619"/>
      <c r="AW13" s="619"/>
      <c r="AX13" s="619"/>
      <c r="AY13" s="619"/>
      <c r="AZ13" s="619"/>
      <c r="BA13" s="619"/>
      <c r="BB13" s="619"/>
      <c r="BC13" s="619"/>
      <c r="BD13" s="619"/>
      <c r="BE13" s="619"/>
      <c r="BF13" s="620"/>
      <c r="BG13" s="621">
        <v>154394</v>
      </c>
      <c r="BH13" s="622"/>
      <c r="BI13" s="622"/>
      <c r="BJ13" s="622"/>
      <c r="BK13" s="622"/>
      <c r="BL13" s="622"/>
      <c r="BM13" s="622"/>
      <c r="BN13" s="623"/>
      <c r="BO13" s="624">
        <v>48.4</v>
      </c>
      <c r="BP13" s="624"/>
      <c r="BQ13" s="624"/>
      <c r="BR13" s="624"/>
      <c r="BS13" s="630" t="s">
        <v>238</v>
      </c>
      <c r="BT13" s="622"/>
      <c r="BU13" s="622"/>
      <c r="BV13" s="622"/>
      <c r="BW13" s="622"/>
      <c r="BX13" s="622"/>
      <c r="BY13" s="622"/>
      <c r="BZ13" s="622"/>
      <c r="CA13" s="622"/>
      <c r="CB13" s="631"/>
      <c r="CD13" s="636" t="s">
        <v>249</v>
      </c>
      <c r="CE13" s="637"/>
      <c r="CF13" s="637"/>
      <c r="CG13" s="637"/>
      <c r="CH13" s="637"/>
      <c r="CI13" s="637"/>
      <c r="CJ13" s="637"/>
      <c r="CK13" s="637"/>
      <c r="CL13" s="637"/>
      <c r="CM13" s="637"/>
      <c r="CN13" s="637"/>
      <c r="CO13" s="637"/>
      <c r="CP13" s="637"/>
      <c r="CQ13" s="638"/>
      <c r="CR13" s="621">
        <v>788295</v>
      </c>
      <c r="CS13" s="622"/>
      <c r="CT13" s="622"/>
      <c r="CU13" s="622"/>
      <c r="CV13" s="622"/>
      <c r="CW13" s="622"/>
      <c r="CX13" s="622"/>
      <c r="CY13" s="623"/>
      <c r="CZ13" s="624">
        <v>17.2</v>
      </c>
      <c r="DA13" s="624"/>
      <c r="DB13" s="624"/>
      <c r="DC13" s="624"/>
      <c r="DD13" s="630">
        <v>381099</v>
      </c>
      <c r="DE13" s="622"/>
      <c r="DF13" s="622"/>
      <c r="DG13" s="622"/>
      <c r="DH13" s="622"/>
      <c r="DI13" s="622"/>
      <c r="DJ13" s="622"/>
      <c r="DK13" s="622"/>
      <c r="DL13" s="622"/>
      <c r="DM13" s="622"/>
      <c r="DN13" s="622"/>
      <c r="DO13" s="622"/>
      <c r="DP13" s="623"/>
      <c r="DQ13" s="630">
        <v>413439</v>
      </c>
      <c r="DR13" s="622"/>
      <c r="DS13" s="622"/>
      <c r="DT13" s="622"/>
      <c r="DU13" s="622"/>
      <c r="DV13" s="622"/>
      <c r="DW13" s="622"/>
      <c r="DX13" s="622"/>
      <c r="DY13" s="622"/>
      <c r="DZ13" s="622"/>
      <c r="EA13" s="622"/>
      <c r="EB13" s="622"/>
      <c r="EC13" s="631"/>
    </row>
    <row r="14" spans="2:143" ht="11.25" customHeight="1">
      <c r="B14" s="618" t="s">
        <v>250</v>
      </c>
      <c r="C14" s="619"/>
      <c r="D14" s="619"/>
      <c r="E14" s="619"/>
      <c r="F14" s="619"/>
      <c r="G14" s="619"/>
      <c r="H14" s="619"/>
      <c r="I14" s="619"/>
      <c r="J14" s="619"/>
      <c r="K14" s="619"/>
      <c r="L14" s="619"/>
      <c r="M14" s="619"/>
      <c r="N14" s="619"/>
      <c r="O14" s="619"/>
      <c r="P14" s="619"/>
      <c r="Q14" s="620"/>
      <c r="R14" s="621" t="s">
        <v>121</v>
      </c>
      <c r="S14" s="622"/>
      <c r="T14" s="622"/>
      <c r="U14" s="622"/>
      <c r="V14" s="622"/>
      <c r="W14" s="622"/>
      <c r="X14" s="622"/>
      <c r="Y14" s="623"/>
      <c r="Z14" s="624" t="s">
        <v>168</v>
      </c>
      <c r="AA14" s="624"/>
      <c r="AB14" s="624"/>
      <c r="AC14" s="624"/>
      <c r="AD14" s="625" t="s">
        <v>238</v>
      </c>
      <c r="AE14" s="625"/>
      <c r="AF14" s="625"/>
      <c r="AG14" s="625"/>
      <c r="AH14" s="625"/>
      <c r="AI14" s="625"/>
      <c r="AJ14" s="625"/>
      <c r="AK14" s="625"/>
      <c r="AL14" s="626" t="s">
        <v>121</v>
      </c>
      <c r="AM14" s="627"/>
      <c r="AN14" s="627"/>
      <c r="AO14" s="628"/>
      <c r="AP14" s="618" t="s">
        <v>251</v>
      </c>
      <c r="AQ14" s="619"/>
      <c r="AR14" s="619"/>
      <c r="AS14" s="619"/>
      <c r="AT14" s="619"/>
      <c r="AU14" s="619"/>
      <c r="AV14" s="619"/>
      <c r="AW14" s="619"/>
      <c r="AX14" s="619"/>
      <c r="AY14" s="619"/>
      <c r="AZ14" s="619"/>
      <c r="BA14" s="619"/>
      <c r="BB14" s="619"/>
      <c r="BC14" s="619"/>
      <c r="BD14" s="619"/>
      <c r="BE14" s="619"/>
      <c r="BF14" s="620"/>
      <c r="BG14" s="621">
        <v>13176</v>
      </c>
      <c r="BH14" s="622"/>
      <c r="BI14" s="622"/>
      <c r="BJ14" s="622"/>
      <c r="BK14" s="622"/>
      <c r="BL14" s="622"/>
      <c r="BM14" s="622"/>
      <c r="BN14" s="623"/>
      <c r="BO14" s="624">
        <v>4.0999999999999996</v>
      </c>
      <c r="BP14" s="624"/>
      <c r="BQ14" s="624"/>
      <c r="BR14" s="624"/>
      <c r="BS14" s="630" t="s">
        <v>168</v>
      </c>
      <c r="BT14" s="622"/>
      <c r="BU14" s="622"/>
      <c r="BV14" s="622"/>
      <c r="BW14" s="622"/>
      <c r="BX14" s="622"/>
      <c r="BY14" s="622"/>
      <c r="BZ14" s="622"/>
      <c r="CA14" s="622"/>
      <c r="CB14" s="631"/>
      <c r="CD14" s="636" t="s">
        <v>252</v>
      </c>
      <c r="CE14" s="637"/>
      <c r="CF14" s="637"/>
      <c r="CG14" s="637"/>
      <c r="CH14" s="637"/>
      <c r="CI14" s="637"/>
      <c r="CJ14" s="637"/>
      <c r="CK14" s="637"/>
      <c r="CL14" s="637"/>
      <c r="CM14" s="637"/>
      <c r="CN14" s="637"/>
      <c r="CO14" s="637"/>
      <c r="CP14" s="637"/>
      <c r="CQ14" s="638"/>
      <c r="CR14" s="621">
        <v>112253</v>
      </c>
      <c r="CS14" s="622"/>
      <c r="CT14" s="622"/>
      <c r="CU14" s="622"/>
      <c r="CV14" s="622"/>
      <c r="CW14" s="622"/>
      <c r="CX14" s="622"/>
      <c r="CY14" s="623"/>
      <c r="CZ14" s="624">
        <v>2.5</v>
      </c>
      <c r="DA14" s="624"/>
      <c r="DB14" s="624"/>
      <c r="DC14" s="624"/>
      <c r="DD14" s="630">
        <v>12222</v>
      </c>
      <c r="DE14" s="622"/>
      <c r="DF14" s="622"/>
      <c r="DG14" s="622"/>
      <c r="DH14" s="622"/>
      <c r="DI14" s="622"/>
      <c r="DJ14" s="622"/>
      <c r="DK14" s="622"/>
      <c r="DL14" s="622"/>
      <c r="DM14" s="622"/>
      <c r="DN14" s="622"/>
      <c r="DO14" s="622"/>
      <c r="DP14" s="623"/>
      <c r="DQ14" s="630">
        <v>98595</v>
      </c>
      <c r="DR14" s="622"/>
      <c r="DS14" s="622"/>
      <c r="DT14" s="622"/>
      <c r="DU14" s="622"/>
      <c r="DV14" s="622"/>
      <c r="DW14" s="622"/>
      <c r="DX14" s="622"/>
      <c r="DY14" s="622"/>
      <c r="DZ14" s="622"/>
      <c r="EA14" s="622"/>
      <c r="EB14" s="622"/>
      <c r="EC14" s="631"/>
    </row>
    <row r="15" spans="2:143" ht="11.25" customHeight="1">
      <c r="B15" s="618" t="s">
        <v>253</v>
      </c>
      <c r="C15" s="619"/>
      <c r="D15" s="619"/>
      <c r="E15" s="619"/>
      <c r="F15" s="619"/>
      <c r="G15" s="619"/>
      <c r="H15" s="619"/>
      <c r="I15" s="619"/>
      <c r="J15" s="619"/>
      <c r="K15" s="619"/>
      <c r="L15" s="619"/>
      <c r="M15" s="619"/>
      <c r="N15" s="619"/>
      <c r="O15" s="619"/>
      <c r="P15" s="619"/>
      <c r="Q15" s="620"/>
      <c r="R15" s="621">
        <v>9788</v>
      </c>
      <c r="S15" s="622"/>
      <c r="T15" s="622"/>
      <c r="U15" s="622"/>
      <c r="V15" s="622"/>
      <c r="W15" s="622"/>
      <c r="X15" s="622"/>
      <c r="Y15" s="623"/>
      <c r="Z15" s="624">
        <v>0.2</v>
      </c>
      <c r="AA15" s="624"/>
      <c r="AB15" s="624"/>
      <c r="AC15" s="624"/>
      <c r="AD15" s="625">
        <v>9788</v>
      </c>
      <c r="AE15" s="625"/>
      <c r="AF15" s="625"/>
      <c r="AG15" s="625"/>
      <c r="AH15" s="625"/>
      <c r="AI15" s="625"/>
      <c r="AJ15" s="625"/>
      <c r="AK15" s="625"/>
      <c r="AL15" s="626">
        <v>0.5</v>
      </c>
      <c r="AM15" s="627"/>
      <c r="AN15" s="627"/>
      <c r="AO15" s="628"/>
      <c r="AP15" s="618" t="s">
        <v>254</v>
      </c>
      <c r="AQ15" s="619"/>
      <c r="AR15" s="619"/>
      <c r="AS15" s="619"/>
      <c r="AT15" s="619"/>
      <c r="AU15" s="619"/>
      <c r="AV15" s="619"/>
      <c r="AW15" s="619"/>
      <c r="AX15" s="619"/>
      <c r="AY15" s="619"/>
      <c r="AZ15" s="619"/>
      <c r="BA15" s="619"/>
      <c r="BB15" s="619"/>
      <c r="BC15" s="619"/>
      <c r="BD15" s="619"/>
      <c r="BE15" s="619"/>
      <c r="BF15" s="620"/>
      <c r="BG15" s="621">
        <v>10779</v>
      </c>
      <c r="BH15" s="622"/>
      <c r="BI15" s="622"/>
      <c r="BJ15" s="622"/>
      <c r="BK15" s="622"/>
      <c r="BL15" s="622"/>
      <c r="BM15" s="622"/>
      <c r="BN15" s="623"/>
      <c r="BO15" s="624">
        <v>3.4</v>
      </c>
      <c r="BP15" s="624"/>
      <c r="BQ15" s="624"/>
      <c r="BR15" s="624"/>
      <c r="BS15" s="630" t="s">
        <v>121</v>
      </c>
      <c r="BT15" s="622"/>
      <c r="BU15" s="622"/>
      <c r="BV15" s="622"/>
      <c r="BW15" s="622"/>
      <c r="BX15" s="622"/>
      <c r="BY15" s="622"/>
      <c r="BZ15" s="622"/>
      <c r="CA15" s="622"/>
      <c r="CB15" s="631"/>
      <c r="CD15" s="636" t="s">
        <v>255</v>
      </c>
      <c r="CE15" s="637"/>
      <c r="CF15" s="637"/>
      <c r="CG15" s="637"/>
      <c r="CH15" s="637"/>
      <c r="CI15" s="637"/>
      <c r="CJ15" s="637"/>
      <c r="CK15" s="637"/>
      <c r="CL15" s="637"/>
      <c r="CM15" s="637"/>
      <c r="CN15" s="637"/>
      <c r="CO15" s="637"/>
      <c r="CP15" s="637"/>
      <c r="CQ15" s="638"/>
      <c r="CR15" s="621">
        <v>348019</v>
      </c>
      <c r="CS15" s="622"/>
      <c r="CT15" s="622"/>
      <c r="CU15" s="622"/>
      <c r="CV15" s="622"/>
      <c r="CW15" s="622"/>
      <c r="CX15" s="622"/>
      <c r="CY15" s="623"/>
      <c r="CZ15" s="624">
        <v>7.6</v>
      </c>
      <c r="DA15" s="624"/>
      <c r="DB15" s="624"/>
      <c r="DC15" s="624"/>
      <c r="DD15" s="630">
        <v>67046</v>
      </c>
      <c r="DE15" s="622"/>
      <c r="DF15" s="622"/>
      <c r="DG15" s="622"/>
      <c r="DH15" s="622"/>
      <c r="DI15" s="622"/>
      <c r="DJ15" s="622"/>
      <c r="DK15" s="622"/>
      <c r="DL15" s="622"/>
      <c r="DM15" s="622"/>
      <c r="DN15" s="622"/>
      <c r="DO15" s="622"/>
      <c r="DP15" s="623"/>
      <c r="DQ15" s="630">
        <v>280138</v>
      </c>
      <c r="DR15" s="622"/>
      <c r="DS15" s="622"/>
      <c r="DT15" s="622"/>
      <c r="DU15" s="622"/>
      <c r="DV15" s="622"/>
      <c r="DW15" s="622"/>
      <c r="DX15" s="622"/>
      <c r="DY15" s="622"/>
      <c r="DZ15" s="622"/>
      <c r="EA15" s="622"/>
      <c r="EB15" s="622"/>
      <c r="EC15" s="631"/>
    </row>
    <row r="16" spans="2:143" ht="11.25" customHeight="1">
      <c r="B16" s="618" t="s">
        <v>256</v>
      </c>
      <c r="C16" s="619"/>
      <c r="D16" s="619"/>
      <c r="E16" s="619"/>
      <c r="F16" s="619"/>
      <c r="G16" s="619"/>
      <c r="H16" s="619"/>
      <c r="I16" s="619"/>
      <c r="J16" s="619"/>
      <c r="K16" s="619"/>
      <c r="L16" s="619"/>
      <c r="M16" s="619"/>
      <c r="N16" s="619"/>
      <c r="O16" s="619"/>
      <c r="P16" s="619"/>
      <c r="Q16" s="620"/>
      <c r="R16" s="621" t="s">
        <v>238</v>
      </c>
      <c r="S16" s="622"/>
      <c r="T16" s="622"/>
      <c r="U16" s="622"/>
      <c r="V16" s="622"/>
      <c r="W16" s="622"/>
      <c r="X16" s="622"/>
      <c r="Y16" s="623"/>
      <c r="Z16" s="624" t="s">
        <v>121</v>
      </c>
      <c r="AA16" s="624"/>
      <c r="AB16" s="624"/>
      <c r="AC16" s="624"/>
      <c r="AD16" s="625" t="s">
        <v>121</v>
      </c>
      <c r="AE16" s="625"/>
      <c r="AF16" s="625"/>
      <c r="AG16" s="625"/>
      <c r="AH16" s="625"/>
      <c r="AI16" s="625"/>
      <c r="AJ16" s="625"/>
      <c r="AK16" s="625"/>
      <c r="AL16" s="626" t="s">
        <v>238</v>
      </c>
      <c r="AM16" s="627"/>
      <c r="AN16" s="627"/>
      <c r="AO16" s="628"/>
      <c r="AP16" s="618" t="s">
        <v>257</v>
      </c>
      <c r="AQ16" s="619"/>
      <c r="AR16" s="619"/>
      <c r="AS16" s="619"/>
      <c r="AT16" s="619"/>
      <c r="AU16" s="619"/>
      <c r="AV16" s="619"/>
      <c r="AW16" s="619"/>
      <c r="AX16" s="619"/>
      <c r="AY16" s="619"/>
      <c r="AZ16" s="619"/>
      <c r="BA16" s="619"/>
      <c r="BB16" s="619"/>
      <c r="BC16" s="619"/>
      <c r="BD16" s="619"/>
      <c r="BE16" s="619"/>
      <c r="BF16" s="620"/>
      <c r="BG16" s="621" t="s">
        <v>238</v>
      </c>
      <c r="BH16" s="622"/>
      <c r="BI16" s="622"/>
      <c r="BJ16" s="622"/>
      <c r="BK16" s="622"/>
      <c r="BL16" s="622"/>
      <c r="BM16" s="622"/>
      <c r="BN16" s="623"/>
      <c r="BO16" s="624" t="s">
        <v>121</v>
      </c>
      <c r="BP16" s="624"/>
      <c r="BQ16" s="624"/>
      <c r="BR16" s="624"/>
      <c r="BS16" s="630" t="s">
        <v>121</v>
      </c>
      <c r="BT16" s="622"/>
      <c r="BU16" s="622"/>
      <c r="BV16" s="622"/>
      <c r="BW16" s="622"/>
      <c r="BX16" s="622"/>
      <c r="BY16" s="622"/>
      <c r="BZ16" s="622"/>
      <c r="CA16" s="622"/>
      <c r="CB16" s="631"/>
      <c r="CD16" s="636" t="s">
        <v>258</v>
      </c>
      <c r="CE16" s="637"/>
      <c r="CF16" s="637"/>
      <c r="CG16" s="637"/>
      <c r="CH16" s="637"/>
      <c r="CI16" s="637"/>
      <c r="CJ16" s="637"/>
      <c r="CK16" s="637"/>
      <c r="CL16" s="637"/>
      <c r="CM16" s="637"/>
      <c r="CN16" s="637"/>
      <c r="CO16" s="637"/>
      <c r="CP16" s="637"/>
      <c r="CQ16" s="638"/>
      <c r="CR16" s="621">
        <v>130882</v>
      </c>
      <c r="CS16" s="622"/>
      <c r="CT16" s="622"/>
      <c r="CU16" s="622"/>
      <c r="CV16" s="622"/>
      <c r="CW16" s="622"/>
      <c r="CX16" s="622"/>
      <c r="CY16" s="623"/>
      <c r="CZ16" s="624">
        <v>2.9</v>
      </c>
      <c r="DA16" s="624"/>
      <c r="DB16" s="624"/>
      <c r="DC16" s="624"/>
      <c r="DD16" s="630" t="s">
        <v>238</v>
      </c>
      <c r="DE16" s="622"/>
      <c r="DF16" s="622"/>
      <c r="DG16" s="622"/>
      <c r="DH16" s="622"/>
      <c r="DI16" s="622"/>
      <c r="DJ16" s="622"/>
      <c r="DK16" s="622"/>
      <c r="DL16" s="622"/>
      <c r="DM16" s="622"/>
      <c r="DN16" s="622"/>
      <c r="DO16" s="622"/>
      <c r="DP16" s="623"/>
      <c r="DQ16" s="630">
        <v>20059</v>
      </c>
      <c r="DR16" s="622"/>
      <c r="DS16" s="622"/>
      <c r="DT16" s="622"/>
      <c r="DU16" s="622"/>
      <c r="DV16" s="622"/>
      <c r="DW16" s="622"/>
      <c r="DX16" s="622"/>
      <c r="DY16" s="622"/>
      <c r="DZ16" s="622"/>
      <c r="EA16" s="622"/>
      <c r="EB16" s="622"/>
      <c r="EC16" s="631"/>
    </row>
    <row r="17" spans="2:133" ht="11.25" customHeight="1">
      <c r="B17" s="618" t="s">
        <v>259</v>
      </c>
      <c r="C17" s="619"/>
      <c r="D17" s="619"/>
      <c r="E17" s="619"/>
      <c r="F17" s="619"/>
      <c r="G17" s="619"/>
      <c r="H17" s="619"/>
      <c r="I17" s="619"/>
      <c r="J17" s="619"/>
      <c r="K17" s="619"/>
      <c r="L17" s="619"/>
      <c r="M17" s="619"/>
      <c r="N17" s="619"/>
      <c r="O17" s="619"/>
      <c r="P17" s="619"/>
      <c r="Q17" s="620"/>
      <c r="R17" s="621">
        <v>1041</v>
      </c>
      <c r="S17" s="622"/>
      <c r="T17" s="622"/>
      <c r="U17" s="622"/>
      <c r="V17" s="622"/>
      <c r="W17" s="622"/>
      <c r="X17" s="622"/>
      <c r="Y17" s="623"/>
      <c r="Z17" s="624">
        <v>0</v>
      </c>
      <c r="AA17" s="624"/>
      <c r="AB17" s="624"/>
      <c r="AC17" s="624"/>
      <c r="AD17" s="625">
        <v>1041</v>
      </c>
      <c r="AE17" s="625"/>
      <c r="AF17" s="625"/>
      <c r="AG17" s="625"/>
      <c r="AH17" s="625"/>
      <c r="AI17" s="625"/>
      <c r="AJ17" s="625"/>
      <c r="AK17" s="625"/>
      <c r="AL17" s="626">
        <v>0</v>
      </c>
      <c r="AM17" s="627"/>
      <c r="AN17" s="627"/>
      <c r="AO17" s="628"/>
      <c r="AP17" s="618" t="s">
        <v>260</v>
      </c>
      <c r="AQ17" s="619"/>
      <c r="AR17" s="619"/>
      <c r="AS17" s="619"/>
      <c r="AT17" s="619"/>
      <c r="AU17" s="619"/>
      <c r="AV17" s="619"/>
      <c r="AW17" s="619"/>
      <c r="AX17" s="619"/>
      <c r="AY17" s="619"/>
      <c r="AZ17" s="619"/>
      <c r="BA17" s="619"/>
      <c r="BB17" s="619"/>
      <c r="BC17" s="619"/>
      <c r="BD17" s="619"/>
      <c r="BE17" s="619"/>
      <c r="BF17" s="620"/>
      <c r="BG17" s="621" t="s">
        <v>121</v>
      </c>
      <c r="BH17" s="622"/>
      <c r="BI17" s="622"/>
      <c r="BJ17" s="622"/>
      <c r="BK17" s="622"/>
      <c r="BL17" s="622"/>
      <c r="BM17" s="622"/>
      <c r="BN17" s="623"/>
      <c r="BO17" s="624" t="s">
        <v>121</v>
      </c>
      <c r="BP17" s="624"/>
      <c r="BQ17" s="624"/>
      <c r="BR17" s="624"/>
      <c r="BS17" s="630" t="s">
        <v>238</v>
      </c>
      <c r="BT17" s="622"/>
      <c r="BU17" s="622"/>
      <c r="BV17" s="622"/>
      <c r="BW17" s="622"/>
      <c r="BX17" s="622"/>
      <c r="BY17" s="622"/>
      <c r="BZ17" s="622"/>
      <c r="CA17" s="622"/>
      <c r="CB17" s="631"/>
      <c r="CD17" s="636" t="s">
        <v>261</v>
      </c>
      <c r="CE17" s="637"/>
      <c r="CF17" s="637"/>
      <c r="CG17" s="637"/>
      <c r="CH17" s="637"/>
      <c r="CI17" s="637"/>
      <c r="CJ17" s="637"/>
      <c r="CK17" s="637"/>
      <c r="CL17" s="637"/>
      <c r="CM17" s="637"/>
      <c r="CN17" s="637"/>
      <c r="CO17" s="637"/>
      <c r="CP17" s="637"/>
      <c r="CQ17" s="638"/>
      <c r="CR17" s="621">
        <v>551936</v>
      </c>
      <c r="CS17" s="622"/>
      <c r="CT17" s="622"/>
      <c r="CU17" s="622"/>
      <c r="CV17" s="622"/>
      <c r="CW17" s="622"/>
      <c r="CX17" s="622"/>
      <c r="CY17" s="623"/>
      <c r="CZ17" s="624">
        <v>12.1</v>
      </c>
      <c r="DA17" s="624"/>
      <c r="DB17" s="624"/>
      <c r="DC17" s="624"/>
      <c r="DD17" s="630" t="s">
        <v>168</v>
      </c>
      <c r="DE17" s="622"/>
      <c r="DF17" s="622"/>
      <c r="DG17" s="622"/>
      <c r="DH17" s="622"/>
      <c r="DI17" s="622"/>
      <c r="DJ17" s="622"/>
      <c r="DK17" s="622"/>
      <c r="DL17" s="622"/>
      <c r="DM17" s="622"/>
      <c r="DN17" s="622"/>
      <c r="DO17" s="622"/>
      <c r="DP17" s="623"/>
      <c r="DQ17" s="630">
        <v>551936</v>
      </c>
      <c r="DR17" s="622"/>
      <c r="DS17" s="622"/>
      <c r="DT17" s="622"/>
      <c r="DU17" s="622"/>
      <c r="DV17" s="622"/>
      <c r="DW17" s="622"/>
      <c r="DX17" s="622"/>
      <c r="DY17" s="622"/>
      <c r="DZ17" s="622"/>
      <c r="EA17" s="622"/>
      <c r="EB17" s="622"/>
      <c r="EC17" s="631"/>
    </row>
    <row r="18" spans="2:133" ht="11.25" customHeight="1">
      <c r="B18" s="618" t="s">
        <v>262</v>
      </c>
      <c r="C18" s="619"/>
      <c r="D18" s="619"/>
      <c r="E18" s="619"/>
      <c r="F18" s="619"/>
      <c r="G18" s="619"/>
      <c r="H18" s="619"/>
      <c r="I18" s="619"/>
      <c r="J18" s="619"/>
      <c r="K18" s="619"/>
      <c r="L18" s="619"/>
      <c r="M18" s="619"/>
      <c r="N18" s="619"/>
      <c r="O18" s="619"/>
      <c r="P18" s="619"/>
      <c r="Q18" s="620"/>
      <c r="R18" s="621">
        <v>1981050</v>
      </c>
      <c r="S18" s="622"/>
      <c r="T18" s="622"/>
      <c r="U18" s="622"/>
      <c r="V18" s="622"/>
      <c r="W18" s="622"/>
      <c r="X18" s="622"/>
      <c r="Y18" s="623"/>
      <c r="Z18" s="624">
        <v>42.2</v>
      </c>
      <c r="AA18" s="624"/>
      <c r="AB18" s="624"/>
      <c r="AC18" s="624"/>
      <c r="AD18" s="625">
        <v>1708011</v>
      </c>
      <c r="AE18" s="625"/>
      <c r="AF18" s="625"/>
      <c r="AG18" s="625"/>
      <c r="AH18" s="625"/>
      <c r="AI18" s="625"/>
      <c r="AJ18" s="625"/>
      <c r="AK18" s="625"/>
      <c r="AL18" s="626">
        <v>80.2</v>
      </c>
      <c r="AM18" s="627"/>
      <c r="AN18" s="627"/>
      <c r="AO18" s="628"/>
      <c r="AP18" s="618" t="s">
        <v>263</v>
      </c>
      <c r="AQ18" s="619"/>
      <c r="AR18" s="619"/>
      <c r="AS18" s="619"/>
      <c r="AT18" s="619"/>
      <c r="AU18" s="619"/>
      <c r="AV18" s="619"/>
      <c r="AW18" s="619"/>
      <c r="AX18" s="619"/>
      <c r="AY18" s="619"/>
      <c r="AZ18" s="619"/>
      <c r="BA18" s="619"/>
      <c r="BB18" s="619"/>
      <c r="BC18" s="619"/>
      <c r="BD18" s="619"/>
      <c r="BE18" s="619"/>
      <c r="BF18" s="620"/>
      <c r="BG18" s="621" t="s">
        <v>168</v>
      </c>
      <c r="BH18" s="622"/>
      <c r="BI18" s="622"/>
      <c r="BJ18" s="622"/>
      <c r="BK18" s="622"/>
      <c r="BL18" s="622"/>
      <c r="BM18" s="622"/>
      <c r="BN18" s="623"/>
      <c r="BO18" s="624" t="s">
        <v>121</v>
      </c>
      <c r="BP18" s="624"/>
      <c r="BQ18" s="624"/>
      <c r="BR18" s="624"/>
      <c r="BS18" s="630" t="s">
        <v>121</v>
      </c>
      <c r="BT18" s="622"/>
      <c r="BU18" s="622"/>
      <c r="BV18" s="622"/>
      <c r="BW18" s="622"/>
      <c r="BX18" s="622"/>
      <c r="BY18" s="622"/>
      <c r="BZ18" s="622"/>
      <c r="CA18" s="622"/>
      <c r="CB18" s="631"/>
      <c r="CD18" s="636" t="s">
        <v>264</v>
      </c>
      <c r="CE18" s="637"/>
      <c r="CF18" s="637"/>
      <c r="CG18" s="637"/>
      <c r="CH18" s="637"/>
      <c r="CI18" s="637"/>
      <c r="CJ18" s="637"/>
      <c r="CK18" s="637"/>
      <c r="CL18" s="637"/>
      <c r="CM18" s="637"/>
      <c r="CN18" s="637"/>
      <c r="CO18" s="637"/>
      <c r="CP18" s="637"/>
      <c r="CQ18" s="638"/>
      <c r="CR18" s="621" t="s">
        <v>121</v>
      </c>
      <c r="CS18" s="622"/>
      <c r="CT18" s="622"/>
      <c r="CU18" s="622"/>
      <c r="CV18" s="622"/>
      <c r="CW18" s="622"/>
      <c r="CX18" s="622"/>
      <c r="CY18" s="623"/>
      <c r="CZ18" s="624" t="s">
        <v>121</v>
      </c>
      <c r="DA18" s="624"/>
      <c r="DB18" s="624"/>
      <c r="DC18" s="624"/>
      <c r="DD18" s="630" t="s">
        <v>121</v>
      </c>
      <c r="DE18" s="622"/>
      <c r="DF18" s="622"/>
      <c r="DG18" s="622"/>
      <c r="DH18" s="622"/>
      <c r="DI18" s="622"/>
      <c r="DJ18" s="622"/>
      <c r="DK18" s="622"/>
      <c r="DL18" s="622"/>
      <c r="DM18" s="622"/>
      <c r="DN18" s="622"/>
      <c r="DO18" s="622"/>
      <c r="DP18" s="623"/>
      <c r="DQ18" s="630" t="s">
        <v>121</v>
      </c>
      <c r="DR18" s="622"/>
      <c r="DS18" s="622"/>
      <c r="DT18" s="622"/>
      <c r="DU18" s="622"/>
      <c r="DV18" s="622"/>
      <c r="DW18" s="622"/>
      <c r="DX18" s="622"/>
      <c r="DY18" s="622"/>
      <c r="DZ18" s="622"/>
      <c r="EA18" s="622"/>
      <c r="EB18" s="622"/>
      <c r="EC18" s="631"/>
    </row>
    <row r="19" spans="2:133" ht="11.25" customHeight="1">
      <c r="B19" s="618" t="s">
        <v>265</v>
      </c>
      <c r="C19" s="619"/>
      <c r="D19" s="619"/>
      <c r="E19" s="619"/>
      <c r="F19" s="619"/>
      <c r="G19" s="619"/>
      <c r="H19" s="619"/>
      <c r="I19" s="619"/>
      <c r="J19" s="619"/>
      <c r="K19" s="619"/>
      <c r="L19" s="619"/>
      <c r="M19" s="619"/>
      <c r="N19" s="619"/>
      <c r="O19" s="619"/>
      <c r="P19" s="619"/>
      <c r="Q19" s="620"/>
      <c r="R19" s="621">
        <v>1708011</v>
      </c>
      <c r="S19" s="622"/>
      <c r="T19" s="622"/>
      <c r="U19" s="622"/>
      <c r="V19" s="622"/>
      <c r="W19" s="622"/>
      <c r="X19" s="622"/>
      <c r="Y19" s="623"/>
      <c r="Z19" s="624">
        <v>36.4</v>
      </c>
      <c r="AA19" s="624"/>
      <c r="AB19" s="624"/>
      <c r="AC19" s="624"/>
      <c r="AD19" s="625">
        <v>1708011</v>
      </c>
      <c r="AE19" s="625"/>
      <c r="AF19" s="625"/>
      <c r="AG19" s="625"/>
      <c r="AH19" s="625"/>
      <c r="AI19" s="625"/>
      <c r="AJ19" s="625"/>
      <c r="AK19" s="625"/>
      <c r="AL19" s="626">
        <v>80.2</v>
      </c>
      <c r="AM19" s="627"/>
      <c r="AN19" s="627"/>
      <c r="AO19" s="628"/>
      <c r="AP19" s="618" t="s">
        <v>266</v>
      </c>
      <c r="AQ19" s="619"/>
      <c r="AR19" s="619"/>
      <c r="AS19" s="619"/>
      <c r="AT19" s="619"/>
      <c r="AU19" s="619"/>
      <c r="AV19" s="619"/>
      <c r="AW19" s="619"/>
      <c r="AX19" s="619"/>
      <c r="AY19" s="619"/>
      <c r="AZ19" s="619"/>
      <c r="BA19" s="619"/>
      <c r="BB19" s="619"/>
      <c r="BC19" s="619"/>
      <c r="BD19" s="619"/>
      <c r="BE19" s="619"/>
      <c r="BF19" s="620"/>
      <c r="BG19" s="621">
        <v>9485</v>
      </c>
      <c r="BH19" s="622"/>
      <c r="BI19" s="622"/>
      <c r="BJ19" s="622"/>
      <c r="BK19" s="622"/>
      <c r="BL19" s="622"/>
      <c r="BM19" s="622"/>
      <c r="BN19" s="623"/>
      <c r="BO19" s="624">
        <v>3</v>
      </c>
      <c r="BP19" s="624"/>
      <c r="BQ19" s="624"/>
      <c r="BR19" s="624"/>
      <c r="BS19" s="630" t="s">
        <v>121</v>
      </c>
      <c r="BT19" s="622"/>
      <c r="BU19" s="622"/>
      <c r="BV19" s="622"/>
      <c r="BW19" s="622"/>
      <c r="BX19" s="622"/>
      <c r="BY19" s="622"/>
      <c r="BZ19" s="622"/>
      <c r="CA19" s="622"/>
      <c r="CB19" s="631"/>
      <c r="CD19" s="636" t="s">
        <v>267</v>
      </c>
      <c r="CE19" s="637"/>
      <c r="CF19" s="637"/>
      <c r="CG19" s="637"/>
      <c r="CH19" s="637"/>
      <c r="CI19" s="637"/>
      <c r="CJ19" s="637"/>
      <c r="CK19" s="637"/>
      <c r="CL19" s="637"/>
      <c r="CM19" s="637"/>
      <c r="CN19" s="637"/>
      <c r="CO19" s="637"/>
      <c r="CP19" s="637"/>
      <c r="CQ19" s="638"/>
      <c r="CR19" s="621" t="s">
        <v>121</v>
      </c>
      <c r="CS19" s="622"/>
      <c r="CT19" s="622"/>
      <c r="CU19" s="622"/>
      <c r="CV19" s="622"/>
      <c r="CW19" s="622"/>
      <c r="CX19" s="622"/>
      <c r="CY19" s="623"/>
      <c r="CZ19" s="624" t="s">
        <v>121</v>
      </c>
      <c r="DA19" s="624"/>
      <c r="DB19" s="624"/>
      <c r="DC19" s="624"/>
      <c r="DD19" s="630" t="s">
        <v>121</v>
      </c>
      <c r="DE19" s="622"/>
      <c r="DF19" s="622"/>
      <c r="DG19" s="622"/>
      <c r="DH19" s="622"/>
      <c r="DI19" s="622"/>
      <c r="DJ19" s="622"/>
      <c r="DK19" s="622"/>
      <c r="DL19" s="622"/>
      <c r="DM19" s="622"/>
      <c r="DN19" s="622"/>
      <c r="DO19" s="622"/>
      <c r="DP19" s="623"/>
      <c r="DQ19" s="630" t="s">
        <v>238</v>
      </c>
      <c r="DR19" s="622"/>
      <c r="DS19" s="622"/>
      <c r="DT19" s="622"/>
      <c r="DU19" s="622"/>
      <c r="DV19" s="622"/>
      <c r="DW19" s="622"/>
      <c r="DX19" s="622"/>
      <c r="DY19" s="622"/>
      <c r="DZ19" s="622"/>
      <c r="EA19" s="622"/>
      <c r="EB19" s="622"/>
      <c r="EC19" s="631"/>
    </row>
    <row r="20" spans="2:133" ht="11.25" customHeight="1">
      <c r="B20" s="618" t="s">
        <v>268</v>
      </c>
      <c r="C20" s="619"/>
      <c r="D20" s="619"/>
      <c r="E20" s="619"/>
      <c r="F20" s="619"/>
      <c r="G20" s="619"/>
      <c r="H20" s="619"/>
      <c r="I20" s="619"/>
      <c r="J20" s="619"/>
      <c r="K20" s="619"/>
      <c r="L20" s="619"/>
      <c r="M20" s="619"/>
      <c r="N20" s="619"/>
      <c r="O20" s="619"/>
      <c r="P20" s="619"/>
      <c r="Q20" s="620"/>
      <c r="R20" s="621">
        <v>272959</v>
      </c>
      <c r="S20" s="622"/>
      <c r="T20" s="622"/>
      <c r="U20" s="622"/>
      <c r="V20" s="622"/>
      <c r="W20" s="622"/>
      <c r="X20" s="622"/>
      <c r="Y20" s="623"/>
      <c r="Z20" s="624">
        <v>5.8</v>
      </c>
      <c r="AA20" s="624"/>
      <c r="AB20" s="624"/>
      <c r="AC20" s="624"/>
      <c r="AD20" s="625" t="s">
        <v>121</v>
      </c>
      <c r="AE20" s="625"/>
      <c r="AF20" s="625"/>
      <c r="AG20" s="625"/>
      <c r="AH20" s="625"/>
      <c r="AI20" s="625"/>
      <c r="AJ20" s="625"/>
      <c r="AK20" s="625"/>
      <c r="AL20" s="626" t="s">
        <v>121</v>
      </c>
      <c r="AM20" s="627"/>
      <c r="AN20" s="627"/>
      <c r="AO20" s="628"/>
      <c r="AP20" s="618" t="s">
        <v>269</v>
      </c>
      <c r="AQ20" s="619"/>
      <c r="AR20" s="619"/>
      <c r="AS20" s="619"/>
      <c r="AT20" s="619"/>
      <c r="AU20" s="619"/>
      <c r="AV20" s="619"/>
      <c r="AW20" s="619"/>
      <c r="AX20" s="619"/>
      <c r="AY20" s="619"/>
      <c r="AZ20" s="619"/>
      <c r="BA20" s="619"/>
      <c r="BB20" s="619"/>
      <c r="BC20" s="619"/>
      <c r="BD20" s="619"/>
      <c r="BE20" s="619"/>
      <c r="BF20" s="620"/>
      <c r="BG20" s="621">
        <v>9485</v>
      </c>
      <c r="BH20" s="622"/>
      <c r="BI20" s="622"/>
      <c r="BJ20" s="622"/>
      <c r="BK20" s="622"/>
      <c r="BL20" s="622"/>
      <c r="BM20" s="622"/>
      <c r="BN20" s="623"/>
      <c r="BO20" s="624">
        <v>3</v>
      </c>
      <c r="BP20" s="624"/>
      <c r="BQ20" s="624"/>
      <c r="BR20" s="624"/>
      <c r="BS20" s="630" t="s">
        <v>121</v>
      </c>
      <c r="BT20" s="622"/>
      <c r="BU20" s="622"/>
      <c r="BV20" s="622"/>
      <c r="BW20" s="622"/>
      <c r="BX20" s="622"/>
      <c r="BY20" s="622"/>
      <c r="BZ20" s="622"/>
      <c r="CA20" s="622"/>
      <c r="CB20" s="631"/>
      <c r="CD20" s="636" t="s">
        <v>270</v>
      </c>
      <c r="CE20" s="637"/>
      <c r="CF20" s="637"/>
      <c r="CG20" s="637"/>
      <c r="CH20" s="637"/>
      <c r="CI20" s="637"/>
      <c r="CJ20" s="637"/>
      <c r="CK20" s="637"/>
      <c r="CL20" s="637"/>
      <c r="CM20" s="637"/>
      <c r="CN20" s="637"/>
      <c r="CO20" s="637"/>
      <c r="CP20" s="637"/>
      <c r="CQ20" s="638"/>
      <c r="CR20" s="621">
        <v>4571451</v>
      </c>
      <c r="CS20" s="622"/>
      <c r="CT20" s="622"/>
      <c r="CU20" s="622"/>
      <c r="CV20" s="622"/>
      <c r="CW20" s="622"/>
      <c r="CX20" s="622"/>
      <c r="CY20" s="623"/>
      <c r="CZ20" s="624">
        <v>100</v>
      </c>
      <c r="DA20" s="624"/>
      <c r="DB20" s="624"/>
      <c r="DC20" s="624"/>
      <c r="DD20" s="630">
        <v>1023873</v>
      </c>
      <c r="DE20" s="622"/>
      <c r="DF20" s="622"/>
      <c r="DG20" s="622"/>
      <c r="DH20" s="622"/>
      <c r="DI20" s="622"/>
      <c r="DJ20" s="622"/>
      <c r="DK20" s="622"/>
      <c r="DL20" s="622"/>
      <c r="DM20" s="622"/>
      <c r="DN20" s="622"/>
      <c r="DO20" s="622"/>
      <c r="DP20" s="623"/>
      <c r="DQ20" s="630">
        <v>2883815</v>
      </c>
      <c r="DR20" s="622"/>
      <c r="DS20" s="622"/>
      <c r="DT20" s="622"/>
      <c r="DU20" s="622"/>
      <c r="DV20" s="622"/>
      <c r="DW20" s="622"/>
      <c r="DX20" s="622"/>
      <c r="DY20" s="622"/>
      <c r="DZ20" s="622"/>
      <c r="EA20" s="622"/>
      <c r="EB20" s="622"/>
      <c r="EC20" s="631"/>
    </row>
    <row r="21" spans="2:133" ht="11.25" customHeight="1">
      <c r="B21" s="618" t="s">
        <v>271</v>
      </c>
      <c r="C21" s="619"/>
      <c r="D21" s="619"/>
      <c r="E21" s="619"/>
      <c r="F21" s="619"/>
      <c r="G21" s="619"/>
      <c r="H21" s="619"/>
      <c r="I21" s="619"/>
      <c r="J21" s="619"/>
      <c r="K21" s="619"/>
      <c r="L21" s="619"/>
      <c r="M21" s="619"/>
      <c r="N21" s="619"/>
      <c r="O21" s="619"/>
      <c r="P21" s="619"/>
      <c r="Q21" s="620"/>
      <c r="R21" s="621">
        <v>80</v>
      </c>
      <c r="S21" s="622"/>
      <c r="T21" s="622"/>
      <c r="U21" s="622"/>
      <c r="V21" s="622"/>
      <c r="W21" s="622"/>
      <c r="X21" s="622"/>
      <c r="Y21" s="623"/>
      <c r="Z21" s="624">
        <v>0</v>
      </c>
      <c r="AA21" s="624"/>
      <c r="AB21" s="624"/>
      <c r="AC21" s="624"/>
      <c r="AD21" s="625" t="s">
        <v>121</v>
      </c>
      <c r="AE21" s="625"/>
      <c r="AF21" s="625"/>
      <c r="AG21" s="625"/>
      <c r="AH21" s="625"/>
      <c r="AI21" s="625"/>
      <c r="AJ21" s="625"/>
      <c r="AK21" s="625"/>
      <c r="AL21" s="626" t="s">
        <v>168</v>
      </c>
      <c r="AM21" s="627"/>
      <c r="AN21" s="627"/>
      <c r="AO21" s="628"/>
      <c r="AP21" s="639" t="s">
        <v>272</v>
      </c>
      <c r="AQ21" s="640"/>
      <c r="AR21" s="640"/>
      <c r="AS21" s="640"/>
      <c r="AT21" s="640"/>
      <c r="AU21" s="640"/>
      <c r="AV21" s="640"/>
      <c r="AW21" s="640"/>
      <c r="AX21" s="640"/>
      <c r="AY21" s="640"/>
      <c r="AZ21" s="640"/>
      <c r="BA21" s="640"/>
      <c r="BB21" s="640"/>
      <c r="BC21" s="640"/>
      <c r="BD21" s="640"/>
      <c r="BE21" s="640"/>
      <c r="BF21" s="641"/>
      <c r="BG21" s="621">
        <v>9485</v>
      </c>
      <c r="BH21" s="622"/>
      <c r="BI21" s="622"/>
      <c r="BJ21" s="622"/>
      <c r="BK21" s="622"/>
      <c r="BL21" s="622"/>
      <c r="BM21" s="622"/>
      <c r="BN21" s="623"/>
      <c r="BO21" s="624">
        <v>3</v>
      </c>
      <c r="BP21" s="624"/>
      <c r="BQ21" s="624"/>
      <c r="BR21" s="624"/>
      <c r="BS21" s="630" t="s">
        <v>238</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273</v>
      </c>
      <c r="C22" s="619"/>
      <c r="D22" s="619"/>
      <c r="E22" s="619"/>
      <c r="F22" s="619"/>
      <c r="G22" s="619"/>
      <c r="H22" s="619"/>
      <c r="I22" s="619"/>
      <c r="J22" s="619"/>
      <c r="K22" s="619"/>
      <c r="L22" s="619"/>
      <c r="M22" s="619"/>
      <c r="N22" s="619"/>
      <c r="O22" s="619"/>
      <c r="P22" s="619"/>
      <c r="Q22" s="620"/>
      <c r="R22" s="621">
        <v>2402276</v>
      </c>
      <c r="S22" s="622"/>
      <c r="T22" s="622"/>
      <c r="U22" s="622"/>
      <c r="V22" s="622"/>
      <c r="W22" s="622"/>
      <c r="X22" s="622"/>
      <c r="Y22" s="623"/>
      <c r="Z22" s="624">
        <v>51.1</v>
      </c>
      <c r="AA22" s="624"/>
      <c r="AB22" s="624"/>
      <c r="AC22" s="624"/>
      <c r="AD22" s="625">
        <v>2129237</v>
      </c>
      <c r="AE22" s="625"/>
      <c r="AF22" s="625"/>
      <c r="AG22" s="625"/>
      <c r="AH22" s="625"/>
      <c r="AI22" s="625"/>
      <c r="AJ22" s="625"/>
      <c r="AK22" s="625"/>
      <c r="AL22" s="626">
        <v>99.9</v>
      </c>
      <c r="AM22" s="627"/>
      <c r="AN22" s="627"/>
      <c r="AO22" s="628"/>
      <c r="AP22" s="639" t="s">
        <v>274</v>
      </c>
      <c r="AQ22" s="640"/>
      <c r="AR22" s="640"/>
      <c r="AS22" s="640"/>
      <c r="AT22" s="640"/>
      <c r="AU22" s="640"/>
      <c r="AV22" s="640"/>
      <c r="AW22" s="640"/>
      <c r="AX22" s="640"/>
      <c r="AY22" s="640"/>
      <c r="AZ22" s="640"/>
      <c r="BA22" s="640"/>
      <c r="BB22" s="640"/>
      <c r="BC22" s="640"/>
      <c r="BD22" s="640"/>
      <c r="BE22" s="640"/>
      <c r="BF22" s="641"/>
      <c r="BG22" s="621" t="s">
        <v>121</v>
      </c>
      <c r="BH22" s="622"/>
      <c r="BI22" s="622"/>
      <c r="BJ22" s="622"/>
      <c r="BK22" s="622"/>
      <c r="BL22" s="622"/>
      <c r="BM22" s="622"/>
      <c r="BN22" s="623"/>
      <c r="BO22" s="624" t="s">
        <v>121</v>
      </c>
      <c r="BP22" s="624"/>
      <c r="BQ22" s="624"/>
      <c r="BR22" s="624"/>
      <c r="BS22" s="630" t="s">
        <v>121</v>
      </c>
      <c r="BT22" s="622"/>
      <c r="BU22" s="622"/>
      <c r="BV22" s="622"/>
      <c r="BW22" s="622"/>
      <c r="BX22" s="622"/>
      <c r="BY22" s="622"/>
      <c r="BZ22" s="622"/>
      <c r="CA22" s="622"/>
      <c r="CB22" s="631"/>
      <c r="CD22" s="603" t="s">
        <v>275</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276</v>
      </c>
      <c r="C23" s="619"/>
      <c r="D23" s="619"/>
      <c r="E23" s="619"/>
      <c r="F23" s="619"/>
      <c r="G23" s="619"/>
      <c r="H23" s="619"/>
      <c r="I23" s="619"/>
      <c r="J23" s="619"/>
      <c r="K23" s="619"/>
      <c r="L23" s="619"/>
      <c r="M23" s="619"/>
      <c r="N23" s="619"/>
      <c r="O23" s="619"/>
      <c r="P23" s="619"/>
      <c r="Q23" s="620"/>
      <c r="R23" s="621">
        <v>615</v>
      </c>
      <c r="S23" s="622"/>
      <c r="T23" s="622"/>
      <c r="U23" s="622"/>
      <c r="V23" s="622"/>
      <c r="W23" s="622"/>
      <c r="X23" s="622"/>
      <c r="Y23" s="623"/>
      <c r="Z23" s="624">
        <v>0</v>
      </c>
      <c r="AA23" s="624"/>
      <c r="AB23" s="624"/>
      <c r="AC23" s="624"/>
      <c r="AD23" s="625">
        <v>615</v>
      </c>
      <c r="AE23" s="625"/>
      <c r="AF23" s="625"/>
      <c r="AG23" s="625"/>
      <c r="AH23" s="625"/>
      <c r="AI23" s="625"/>
      <c r="AJ23" s="625"/>
      <c r="AK23" s="625"/>
      <c r="AL23" s="626">
        <v>0</v>
      </c>
      <c r="AM23" s="627"/>
      <c r="AN23" s="627"/>
      <c r="AO23" s="628"/>
      <c r="AP23" s="639" t="s">
        <v>277</v>
      </c>
      <c r="AQ23" s="640"/>
      <c r="AR23" s="640"/>
      <c r="AS23" s="640"/>
      <c r="AT23" s="640"/>
      <c r="AU23" s="640"/>
      <c r="AV23" s="640"/>
      <c r="AW23" s="640"/>
      <c r="AX23" s="640"/>
      <c r="AY23" s="640"/>
      <c r="AZ23" s="640"/>
      <c r="BA23" s="640"/>
      <c r="BB23" s="640"/>
      <c r="BC23" s="640"/>
      <c r="BD23" s="640"/>
      <c r="BE23" s="640"/>
      <c r="BF23" s="641"/>
      <c r="BG23" s="621" t="s">
        <v>121</v>
      </c>
      <c r="BH23" s="622"/>
      <c r="BI23" s="622"/>
      <c r="BJ23" s="622"/>
      <c r="BK23" s="622"/>
      <c r="BL23" s="622"/>
      <c r="BM23" s="622"/>
      <c r="BN23" s="623"/>
      <c r="BO23" s="624" t="s">
        <v>121</v>
      </c>
      <c r="BP23" s="624"/>
      <c r="BQ23" s="624"/>
      <c r="BR23" s="624"/>
      <c r="BS23" s="630" t="s">
        <v>168</v>
      </c>
      <c r="BT23" s="622"/>
      <c r="BU23" s="622"/>
      <c r="BV23" s="622"/>
      <c r="BW23" s="622"/>
      <c r="BX23" s="622"/>
      <c r="BY23" s="622"/>
      <c r="BZ23" s="622"/>
      <c r="CA23" s="622"/>
      <c r="CB23" s="631"/>
      <c r="CD23" s="603" t="s">
        <v>216</v>
      </c>
      <c r="CE23" s="604"/>
      <c r="CF23" s="604"/>
      <c r="CG23" s="604"/>
      <c r="CH23" s="604"/>
      <c r="CI23" s="604"/>
      <c r="CJ23" s="604"/>
      <c r="CK23" s="604"/>
      <c r="CL23" s="604"/>
      <c r="CM23" s="604"/>
      <c r="CN23" s="604"/>
      <c r="CO23" s="604"/>
      <c r="CP23" s="604"/>
      <c r="CQ23" s="605"/>
      <c r="CR23" s="603" t="s">
        <v>278</v>
      </c>
      <c r="CS23" s="604"/>
      <c r="CT23" s="604"/>
      <c r="CU23" s="604"/>
      <c r="CV23" s="604"/>
      <c r="CW23" s="604"/>
      <c r="CX23" s="604"/>
      <c r="CY23" s="605"/>
      <c r="CZ23" s="603" t="s">
        <v>279</v>
      </c>
      <c r="DA23" s="604"/>
      <c r="DB23" s="604"/>
      <c r="DC23" s="605"/>
      <c r="DD23" s="603" t="s">
        <v>280</v>
      </c>
      <c r="DE23" s="604"/>
      <c r="DF23" s="604"/>
      <c r="DG23" s="604"/>
      <c r="DH23" s="604"/>
      <c r="DI23" s="604"/>
      <c r="DJ23" s="604"/>
      <c r="DK23" s="605"/>
      <c r="DL23" s="651" t="s">
        <v>281</v>
      </c>
      <c r="DM23" s="652"/>
      <c r="DN23" s="652"/>
      <c r="DO23" s="652"/>
      <c r="DP23" s="652"/>
      <c r="DQ23" s="652"/>
      <c r="DR23" s="652"/>
      <c r="DS23" s="652"/>
      <c r="DT23" s="652"/>
      <c r="DU23" s="652"/>
      <c r="DV23" s="653"/>
      <c r="DW23" s="603" t="s">
        <v>282</v>
      </c>
      <c r="DX23" s="604"/>
      <c r="DY23" s="604"/>
      <c r="DZ23" s="604"/>
      <c r="EA23" s="604"/>
      <c r="EB23" s="604"/>
      <c r="EC23" s="605"/>
    </row>
    <row r="24" spans="2:133" ht="11.25" customHeight="1">
      <c r="B24" s="618" t="s">
        <v>283</v>
      </c>
      <c r="C24" s="619"/>
      <c r="D24" s="619"/>
      <c r="E24" s="619"/>
      <c r="F24" s="619"/>
      <c r="G24" s="619"/>
      <c r="H24" s="619"/>
      <c r="I24" s="619"/>
      <c r="J24" s="619"/>
      <c r="K24" s="619"/>
      <c r="L24" s="619"/>
      <c r="M24" s="619"/>
      <c r="N24" s="619"/>
      <c r="O24" s="619"/>
      <c r="P24" s="619"/>
      <c r="Q24" s="620"/>
      <c r="R24" s="621">
        <v>7970</v>
      </c>
      <c r="S24" s="622"/>
      <c r="T24" s="622"/>
      <c r="U24" s="622"/>
      <c r="V24" s="622"/>
      <c r="W24" s="622"/>
      <c r="X24" s="622"/>
      <c r="Y24" s="623"/>
      <c r="Z24" s="624">
        <v>0.2</v>
      </c>
      <c r="AA24" s="624"/>
      <c r="AB24" s="624"/>
      <c r="AC24" s="624"/>
      <c r="AD24" s="625" t="s">
        <v>168</v>
      </c>
      <c r="AE24" s="625"/>
      <c r="AF24" s="625"/>
      <c r="AG24" s="625"/>
      <c r="AH24" s="625"/>
      <c r="AI24" s="625"/>
      <c r="AJ24" s="625"/>
      <c r="AK24" s="625"/>
      <c r="AL24" s="626" t="s">
        <v>168</v>
      </c>
      <c r="AM24" s="627"/>
      <c r="AN24" s="627"/>
      <c r="AO24" s="628"/>
      <c r="AP24" s="639" t="s">
        <v>284</v>
      </c>
      <c r="AQ24" s="640"/>
      <c r="AR24" s="640"/>
      <c r="AS24" s="640"/>
      <c r="AT24" s="640"/>
      <c r="AU24" s="640"/>
      <c r="AV24" s="640"/>
      <c r="AW24" s="640"/>
      <c r="AX24" s="640"/>
      <c r="AY24" s="640"/>
      <c r="AZ24" s="640"/>
      <c r="BA24" s="640"/>
      <c r="BB24" s="640"/>
      <c r="BC24" s="640"/>
      <c r="BD24" s="640"/>
      <c r="BE24" s="640"/>
      <c r="BF24" s="641"/>
      <c r="BG24" s="621" t="s">
        <v>121</v>
      </c>
      <c r="BH24" s="622"/>
      <c r="BI24" s="622"/>
      <c r="BJ24" s="622"/>
      <c r="BK24" s="622"/>
      <c r="BL24" s="622"/>
      <c r="BM24" s="622"/>
      <c r="BN24" s="623"/>
      <c r="BO24" s="624" t="s">
        <v>121</v>
      </c>
      <c r="BP24" s="624"/>
      <c r="BQ24" s="624"/>
      <c r="BR24" s="624"/>
      <c r="BS24" s="630" t="s">
        <v>121</v>
      </c>
      <c r="BT24" s="622"/>
      <c r="BU24" s="622"/>
      <c r="BV24" s="622"/>
      <c r="BW24" s="622"/>
      <c r="BX24" s="622"/>
      <c r="BY24" s="622"/>
      <c r="BZ24" s="622"/>
      <c r="CA24" s="622"/>
      <c r="CB24" s="631"/>
      <c r="CD24" s="632" t="s">
        <v>285</v>
      </c>
      <c r="CE24" s="633"/>
      <c r="CF24" s="633"/>
      <c r="CG24" s="633"/>
      <c r="CH24" s="633"/>
      <c r="CI24" s="633"/>
      <c r="CJ24" s="633"/>
      <c r="CK24" s="633"/>
      <c r="CL24" s="633"/>
      <c r="CM24" s="633"/>
      <c r="CN24" s="633"/>
      <c r="CO24" s="633"/>
      <c r="CP24" s="633"/>
      <c r="CQ24" s="634"/>
      <c r="CR24" s="610">
        <v>1533837</v>
      </c>
      <c r="CS24" s="611"/>
      <c r="CT24" s="611"/>
      <c r="CU24" s="611"/>
      <c r="CV24" s="611"/>
      <c r="CW24" s="611"/>
      <c r="CX24" s="611"/>
      <c r="CY24" s="612"/>
      <c r="CZ24" s="615">
        <v>33.6</v>
      </c>
      <c r="DA24" s="616"/>
      <c r="DB24" s="616"/>
      <c r="DC24" s="635"/>
      <c r="DD24" s="654">
        <v>1240285</v>
      </c>
      <c r="DE24" s="611"/>
      <c r="DF24" s="611"/>
      <c r="DG24" s="611"/>
      <c r="DH24" s="611"/>
      <c r="DI24" s="611"/>
      <c r="DJ24" s="611"/>
      <c r="DK24" s="612"/>
      <c r="DL24" s="654">
        <v>1107830</v>
      </c>
      <c r="DM24" s="611"/>
      <c r="DN24" s="611"/>
      <c r="DO24" s="611"/>
      <c r="DP24" s="611"/>
      <c r="DQ24" s="611"/>
      <c r="DR24" s="611"/>
      <c r="DS24" s="611"/>
      <c r="DT24" s="611"/>
      <c r="DU24" s="611"/>
      <c r="DV24" s="612"/>
      <c r="DW24" s="615">
        <v>50</v>
      </c>
      <c r="DX24" s="616"/>
      <c r="DY24" s="616"/>
      <c r="DZ24" s="616"/>
      <c r="EA24" s="616"/>
      <c r="EB24" s="616"/>
      <c r="EC24" s="617"/>
    </row>
    <row r="25" spans="2:133" ht="11.25" customHeight="1">
      <c r="B25" s="618" t="s">
        <v>286</v>
      </c>
      <c r="C25" s="619"/>
      <c r="D25" s="619"/>
      <c r="E25" s="619"/>
      <c r="F25" s="619"/>
      <c r="G25" s="619"/>
      <c r="H25" s="619"/>
      <c r="I25" s="619"/>
      <c r="J25" s="619"/>
      <c r="K25" s="619"/>
      <c r="L25" s="619"/>
      <c r="M25" s="619"/>
      <c r="N25" s="619"/>
      <c r="O25" s="619"/>
      <c r="P25" s="619"/>
      <c r="Q25" s="620"/>
      <c r="R25" s="621">
        <v>183168</v>
      </c>
      <c r="S25" s="622"/>
      <c r="T25" s="622"/>
      <c r="U25" s="622"/>
      <c r="V25" s="622"/>
      <c r="W25" s="622"/>
      <c r="X25" s="622"/>
      <c r="Y25" s="623"/>
      <c r="Z25" s="624">
        <v>3.9</v>
      </c>
      <c r="AA25" s="624"/>
      <c r="AB25" s="624"/>
      <c r="AC25" s="624"/>
      <c r="AD25" s="625">
        <v>441</v>
      </c>
      <c r="AE25" s="625"/>
      <c r="AF25" s="625"/>
      <c r="AG25" s="625"/>
      <c r="AH25" s="625"/>
      <c r="AI25" s="625"/>
      <c r="AJ25" s="625"/>
      <c r="AK25" s="625"/>
      <c r="AL25" s="626">
        <v>0</v>
      </c>
      <c r="AM25" s="627"/>
      <c r="AN25" s="627"/>
      <c r="AO25" s="628"/>
      <c r="AP25" s="639" t="s">
        <v>287</v>
      </c>
      <c r="AQ25" s="640"/>
      <c r="AR25" s="640"/>
      <c r="AS25" s="640"/>
      <c r="AT25" s="640"/>
      <c r="AU25" s="640"/>
      <c r="AV25" s="640"/>
      <c r="AW25" s="640"/>
      <c r="AX25" s="640"/>
      <c r="AY25" s="640"/>
      <c r="AZ25" s="640"/>
      <c r="BA25" s="640"/>
      <c r="BB25" s="640"/>
      <c r="BC25" s="640"/>
      <c r="BD25" s="640"/>
      <c r="BE25" s="640"/>
      <c r="BF25" s="641"/>
      <c r="BG25" s="621" t="s">
        <v>121</v>
      </c>
      <c r="BH25" s="622"/>
      <c r="BI25" s="622"/>
      <c r="BJ25" s="622"/>
      <c r="BK25" s="622"/>
      <c r="BL25" s="622"/>
      <c r="BM25" s="622"/>
      <c r="BN25" s="623"/>
      <c r="BO25" s="624" t="s">
        <v>121</v>
      </c>
      <c r="BP25" s="624"/>
      <c r="BQ25" s="624"/>
      <c r="BR25" s="624"/>
      <c r="BS25" s="630" t="s">
        <v>121</v>
      </c>
      <c r="BT25" s="622"/>
      <c r="BU25" s="622"/>
      <c r="BV25" s="622"/>
      <c r="BW25" s="622"/>
      <c r="BX25" s="622"/>
      <c r="BY25" s="622"/>
      <c r="BZ25" s="622"/>
      <c r="CA25" s="622"/>
      <c r="CB25" s="631"/>
      <c r="CD25" s="636" t="s">
        <v>288</v>
      </c>
      <c r="CE25" s="637"/>
      <c r="CF25" s="637"/>
      <c r="CG25" s="637"/>
      <c r="CH25" s="637"/>
      <c r="CI25" s="637"/>
      <c r="CJ25" s="637"/>
      <c r="CK25" s="637"/>
      <c r="CL25" s="637"/>
      <c r="CM25" s="637"/>
      <c r="CN25" s="637"/>
      <c r="CO25" s="637"/>
      <c r="CP25" s="637"/>
      <c r="CQ25" s="638"/>
      <c r="CR25" s="621">
        <v>732628</v>
      </c>
      <c r="CS25" s="657"/>
      <c r="CT25" s="657"/>
      <c r="CU25" s="657"/>
      <c r="CV25" s="657"/>
      <c r="CW25" s="657"/>
      <c r="CX25" s="657"/>
      <c r="CY25" s="658"/>
      <c r="CZ25" s="626">
        <v>16</v>
      </c>
      <c r="DA25" s="655"/>
      <c r="DB25" s="655"/>
      <c r="DC25" s="659"/>
      <c r="DD25" s="630">
        <v>589798</v>
      </c>
      <c r="DE25" s="657"/>
      <c r="DF25" s="657"/>
      <c r="DG25" s="657"/>
      <c r="DH25" s="657"/>
      <c r="DI25" s="657"/>
      <c r="DJ25" s="657"/>
      <c r="DK25" s="658"/>
      <c r="DL25" s="630">
        <v>588692</v>
      </c>
      <c r="DM25" s="657"/>
      <c r="DN25" s="657"/>
      <c r="DO25" s="657"/>
      <c r="DP25" s="657"/>
      <c r="DQ25" s="657"/>
      <c r="DR25" s="657"/>
      <c r="DS25" s="657"/>
      <c r="DT25" s="657"/>
      <c r="DU25" s="657"/>
      <c r="DV25" s="658"/>
      <c r="DW25" s="626">
        <v>26.6</v>
      </c>
      <c r="DX25" s="655"/>
      <c r="DY25" s="655"/>
      <c r="DZ25" s="655"/>
      <c r="EA25" s="655"/>
      <c r="EB25" s="655"/>
      <c r="EC25" s="656"/>
    </row>
    <row r="26" spans="2:133" ht="11.25" customHeight="1">
      <c r="B26" s="618" t="s">
        <v>289</v>
      </c>
      <c r="C26" s="619"/>
      <c r="D26" s="619"/>
      <c r="E26" s="619"/>
      <c r="F26" s="619"/>
      <c r="G26" s="619"/>
      <c r="H26" s="619"/>
      <c r="I26" s="619"/>
      <c r="J26" s="619"/>
      <c r="K26" s="619"/>
      <c r="L26" s="619"/>
      <c r="M26" s="619"/>
      <c r="N26" s="619"/>
      <c r="O26" s="619"/>
      <c r="P26" s="619"/>
      <c r="Q26" s="620"/>
      <c r="R26" s="621">
        <v>7870</v>
      </c>
      <c r="S26" s="622"/>
      <c r="T26" s="622"/>
      <c r="U26" s="622"/>
      <c r="V26" s="622"/>
      <c r="W26" s="622"/>
      <c r="X26" s="622"/>
      <c r="Y26" s="623"/>
      <c r="Z26" s="624">
        <v>0.2</v>
      </c>
      <c r="AA26" s="624"/>
      <c r="AB26" s="624"/>
      <c r="AC26" s="624"/>
      <c r="AD26" s="625" t="s">
        <v>121</v>
      </c>
      <c r="AE26" s="625"/>
      <c r="AF26" s="625"/>
      <c r="AG26" s="625"/>
      <c r="AH26" s="625"/>
      <c r="AI26" s="625"/>
      <c r="AJ26" s="625"/>
      <c r="AK26" s="625"/>
      <c r="AL26" s="626" t="s">
        <v>238</v>
      </c>
      <c r="AM26" s="627"/>
      <c r="AN26" s="627"/>
      <c r="AO26" s="628"/>
      <c r="AP26" s="639" t="s">
        <v>290</v>
      </c>
      <c r="AQ26" s="660"/>
      <c r="AR26" s="660"/>
      <c r="AS26" s="660"/>
      <c r="AT26" s="660"/>
      <c r="AU26" s="660"/>
      <c r="AV26" s="660"/>
      <c r="AW26" s="660"/>
      <c r="AX26" s="660"/>
      <c r="AY26" s="660"/>
      <c r="AZ26" s="660"/>
      <c r="BA26" s="660"/>
      <c r="BB26" s="660"/>
      <c r="BC26" s="660"/>
      <c r="BD26" s="660"/>
      <c r="BE26" s="660"/>
      <c r="BF26" s="641"/>
      <c r="BG26" s="621" t="s">
        <v>168</v>
      </c>
      <c r="BH26" s="622"/>
      <c r="BI26" s="622"/>
      <c r="BJ26" s="622"/>
      <c r="BK26" s="622"/>
      <c r="BL26" s="622"/>
      <c r="BM26" s="622"/>
      <c r="BN26" s="623"/>
      <c r="BO26" s="624" t="s">
        <v>121</v>
      </c>
      <c r="BP26" s="624"/>
      <c r="BQ26" s="624"/>
      <c r="BR26" s="624"/>
      <c r="BS26" s="630" t="s">
        <v>121</v>
      </c>
      <c r="BT26" s="622"/>
      <c r="BU26" s="622"/>
      <c r="BV26" s="622"/>
      <c r="BW26" s="622"/>
      <c r="BX26" s="622"/>
      <c r="BY26" s="622"/>
      <c r="BZ26" s="622"/>
      <c r="CA26" s="622"/>
      <c r="CB26" s="631"/>
      <c r="CD26" s="636" t="s">
        <v>291</v>
      </c>
      <c r="CE26" s="637"/>
      <c r="CF26" s="637"/>
      <c r="CG26" s="637"/>
      <c r="CH26" s="637"/>
      <c r="CI26" s="637"/>
      <c r="CJ26" s="637"/>
      <c r="CK26" s="637"/>
      <c r="CL26" s="637"/>
      <c r="CM26" s="637"/>
      <c r="CN26" s="637"/>
      <c r="CO26" s="637"/>
      <c r="CP26" s="637"/>
      <c r="CQ26" s="638"/>
      <c r="CR26" s="621">
        <v>472808</v>
      </c>
      <c r="CS26" s="622"/>
      <c r="CT26" s="622"/>
      <c r="CU26" s="622"/>
      <c r="CV26" s="622"/>
      <c r="CW26" s="622"/>
      <c r="CX26" s="622"/>
      <c r="CY26" s="623"/>
      <c r="CZ26" s="626">
        <v>10.3</v>
      </c>
      <c r="DA26" s="655"/>
      <c r="DB26" s="655"/>
      <c r="DC26" s="659"/>
      <c r="DD26" s="630">
        <v>358310</v>
      </c>
      <c r="DE26" s="622"/>
      <c r="DF26" s="622"/>
      <c r="DG26" s="622"/>
      <c r="DH26" s="622"/>
      <c r="DI26" s="622"/>
      <c r="DJ26" s="622"/>
      <c r="DK26" s="623"/>
      <c r="DL26" s="630" t="s">
        <v>168</v>
      </c>
      <c r="DM26" s="622"/>
      <c r="DN26" s="622"/>
      <c r="DO26" s="622"/>
      <c r="DP26" s="622"/>
      <c r="DQ26" s="622"/>
      <c r="DR26" s="622"/>
      <c r="DS26" s="622"/>
      <c r="DT26" s="622"/>
      <c r="DU26" s="622"/>
      <c r="DV26" s="623"/>
      <c r="DW26" s="626" t="s">
        <v>121</v>
      </c>
      <c r="DX26" s="655"/>
      <c r="DY26" s="655"/>
      <c r="DZ26" s="655"/>
      <c r="EA26" s="655"/>
      <c r="EB26" s="655"/>
      <c r="EC26" s="656"/>
    </row>
    <row r="27" spans="2:133" ht="11.25" customHeight="1">
      <c r="B27" s="618" t="s">
        <v>292</v>
      </c>
      <c r="C27" s="619"/>
      <c r="D27" s="619"/>
      <c r="E27" s="619"/>
      <c r="F27" s="619"/>
      <c r="G27" s="619"/>
      <c r="H27" s="619"/>
      <c r="I27" s="619"/>
      <c r="J27" s="619"/>
      <c r="K27" s="619"/>
      <c r="L27" s="619"/>
      <c r="M27" s="619"/>
      <c r="N27" s="619"/>
      <c r="O27" s="619"/>
      <c r="P27" s="619"/>
      <c r="Q27" s="620"/>
      <c r="R27" s="621">
        <v>296455</v>
      </c>
      <c r="S27" s="622"/>
      <c r="T27" s="622"/>
      <c r="U27" s="622"/>
      <c r="V27" s="622"/>
      <c r="W27" s="622"/>
      <c r="X27" s="622"/>
      <c r="Y27" s="623"/>
      <c r="Z27" s="624">
        <v>6.3</v>
      </c>
      <c r="AA27" s="624"/>
      <c r="AB27" s="624"/>
      <c r="AC27" s="624"/>
      <c r="AD27" s="625" t="s">
        <v>121</v>
      </c>
      <c r="AE27" s="625"/>
      <c r="AF27" s="625"/>
      <c r="AG27" s="625"/>
      <c r="AH27" s="625"/>
      <c r="AI27" s="625"/>
      <c r="AJ27" s="625"/>
      <c r="AK27" s="625"/>
      <c r="AL27" s="626" t="s">
        <v>121</v>
      </c>
      <c r="AM27" s="627"/>
      <c r="AN27" s="627"/>
      <c r="AO27" s="628"/>
      <c r="AP27" s="618" t="s">
        <v>293</v>
      </c>
      <c r="AQ27" s="619"/>
      <c r="AR27" s="619"/>
      <c r="AS27" s="619"/>
      <c r="AT27" s="619"/>
      <c r="AU27" s="619"/>
      <c r="AV27" s="619"/>
      <c r="AW27" s="619"/>
      <c r="AX27" s="619"/>
      <c r="AY27" s="619"/>
      <c r="AZ27" s="619"/>
      <c r="BA27" s="619"/>
      <c r="BB27" s="619"/>
      <c r="BC27" s="619"/>
      <c r="BD27" s="619"/>
      <c r="BE27" s="619"/>
      <c r="BF27" s="620"/>
      <c r="BG27" s="621">
        <v>318965</v>
      </c>
      <c r="BH27" s="622"/>
      <c r="BI27" s="622"/>
      <c r="BJ27" s="622"/>
      <c r="BK27" s="622"/>
      <c r="BL27" s="622"/>
      <c r="BM27" s="622"/>
      <c r="BN27" s="623"/>
      <c r="BO27" s="624">
        <v>100</v>
      </c>
      <c r="BP27" s="624"/>
      <c r="BQ27" s="624"/>
      <c r="BR27" s="624"/>
      <c r="BS27" s="630" t="s">
        <v>121</v>
      </c>
      <c r="BT27" s="622"/>
      <c r="BU27" s="622"/>
      <c r="BV27" s="622"/>
      <c r="BW27" s="622"/>
      <c r="BX27" s="622"/>
      <c r="BY27" s="622"/>
      <c r="BZ27" s="622"/>
      <c r="CA27" s="622"/>
      <c r="CB27" s="631"/>
      <c r="CD27" s="636" t="s">
        <v>294</v>
      </c>
      <c r="CE27" s="637"/>
      <c r="CF27" s="637"/>
      <c r="CG27" s="637"/>
      <c r="CH27" s="637"/>
      <c r="CI27" s="637"/>
      <c r="CJ27" s="637"/>
      <c r="CK27" s="637"/>
      <c r="CL27" s="637"/>
      <c r="CM27" s="637"/>
      <c r="CN27" s="637"/>
      <c r="CO27" s="637"/>
      <c r="CP27" s="637"/>
      <c r="CQ27" s="638"/>
      <c r="CR27" s="621">
        <v>249273</v>
      </c>
      <c r="CS27" s="657"/>
      <c r="CT27" s="657"/>
      <c r="CU27" s="657"/>
      <c r="CV27" s="657"/>
      <c r="CW27" s="657"/>
      <c r="CX27" s="657"/>
      <c r="CY27" s="658"/>
      <c r="CZ27" s="626">
        <v>5.5</v>
      </c>
      <c r="DA27" s="655"/>
      <c r="DB27" s="655"/>
      <c r="DC27" s="659"/>
      <c r="DD27" s="630">
        <v>98551</v>
      </c>
      <c r="DE27" s="657"/>
      <c r="DF27" s="657"/>
      <c r="DG27" s="657"/>
      <c r="DH27" s="657"/>
      <c r="DI27" s="657"/>
      <c r="DJ27" s="657"/>
      <c r="DK27" s="658"/>
      <c r="DL27" s="630">
        <v>96428</v>
      </c>
      <c r="DM27" s="657"/>
      <c r="DN27" s="657"/>
      <c r="DO27" s="657"/>
      <c r="DP27" s="657"/>
      <c r="DQ27" s="657"/>
      <c r="DR27" s="657"/>
      <c r="DS27" s="657"/>
      <c r="DT27" s="657"/>
      <c r="DU27" s="657"/>
      <c r="DV27" s="658"/>
      <c r="DW27" s="626">
        <v>4.4000000000000004</v>
      </c>
      <c r="DX27" s="655"/>
      <c r="DY27" s="655"/>
      <c r="DZ27" s="655"/>
      <c r="EA27" s="655"/>
      <c r="EB27" s="655"/>
      <c r="EC27" s="656"/>
    </row>
    <row r="28" spans="2:133" ht="11.25" customHeight="1">
      <c r="B28" s="663" t="s">
        <v>295</v>
      </c>
      <c r="C28" s="664"/>
      <c r="D28" s="664"/>
      <c r="E28" s="664"/>
      <c r="F28" s="664"/>
      <c r="G28" s="664"/>
      <c r="H28" s="664"/>
      <c r="I28" s="664"/>
      <c r="J28" s="664"/>
      <c r="K28" s="664"/>
      <c r="L28" s="664"/>
      <c r="M28" s="664"/>
      <c r="N28" s="664"/>
      <c r="O28" s="664"/>
      <c r="P28" s="664"/>
      <c r="Q28" s="665"/>
      <c r="R28" s="621" t="s">
        <v>121</v>
      </c>
      <c r="S28" s="622"/>
      <c r="T28" s="622"/>
      <c r="U28" s="622"/>
      <c r="V28" s="622"/>
      <c r="W28" s="622"/>
      <c r="X28" s="622"/>
      <c r="Y28" s="623"/>
      <c r="Z28" s="624" t="s">
        <v>168</v>
      </c>
      <c r="AA28" s="624"/>
      <c r="AB28" s="624"/>
      <c r="AC28" s="624"/>
      <c r="AD28" s="625" t="s">
        <v>121</v>
      </c>
      <c r="AE28" s="625"/>
      <c r="AF28" s="625"/>
      <c r="AG28" s="625"/>
      <c r="AH28" s="625"/>
      <c r="AI28" s="625"/>
      <c r="AJ28" s="625"/>
      <c r="AK28" s="625"/>
      <c r="AL28" s="626" t="s">
        <v>168</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296</v>
      </c>
      <c r="CE28" s="637"/>
      <c r="CF28" s="637"/>
      <c r="CG28" s="637"/>
      <c r="CH28" s="637"/>
      <c r="CI28" s="637"/>
      <c r="CJ28" s="637"/>
      <c r="CK28" s="637"/>
      <c r="CL28" s="637"/>
      <c r="CM28" s="637"/>
      <c r="CN28" s="637"/>
      <c r="CO28" s="637"/>
      <c r="CP28" s="637"/>
      <c r="CQ28" s="638"/>
      <c r="CR28" s="621">
        <v>551936</v>
      </c>
      <c r="CS28" s="622"/>
      <c r="CT28" s="622"/>
      <c r="CU28" s="622"/>
      <c r="CV28" s="622"/>
      <c r="CW28" s="622"/>
      <c r="CX28" s="622"/>
      <c r="CY28" s="623"/>
      <c r="CZ28" s="626">
        <v>12.1</v>
      </c>
      <c r="DA28" s="655"/>
      <c r="DB28" s="655"/>
      <c r="DC28" s="659"/>
      <c r="DD28" s="630">
        <v>551936</v>
      </c>
      <c r="DE28" s="622"/>
      <c r="DF28" s="622"/>
      <c r="DG28" s="622"/>
      <c r="DH28" s="622"/>
      <c r="DI28" s="622"/>
      <c r="DJ28" s="622"/>
      <c r="DK28" s="623"/>
      <c r="DL28" s="630">
        <v>422710</v>
      </c>
      <c r="DM28" s="622"/>
      <c r="DN28" s="622"/>
      <c r="DO28" s="622"/>
      <c r="DP28" s="622"/>
      <c r="DQ28" s="622"/>
      <c r="DR28" s="622"/>
      <c r="DS28" s="622"/>
      <c r="DT28" s="622"/>
      <c r="DU28" s="622"/>
      <c r="DV28" s="623"/>
      <c r="DW28" s="626">
        <v>19.100000000000001</v>
      </c>
      <c r="DX28" s="655"/>
      <c r="DY28" s="655"/>
      <c r="DZ28" s="655"/>
      <c r="EA28" s="655"/>
      <c r="EB28" s="655"/>
      <c r="EC28" s="656"/>
    </row>
    <row r="29" spans="2:133" ht="11.25" customHeight="1">
      <c r="B29" s="618" t="s">
        <v>297</v>
      </c>
      <c r="C29" s="619"/>
      <c r="D29" s="619"/>
      <c r="E29" s="619"/>
      <c r="F29" s="619"/>
      <c r="G29" s="619"/>
      <c r="H29" s="619"/>
      <c r="I29" s="619"/>
      <c r="J29" s="619"/>
      <c r="K29" s="619"/>
      <c r="L29" s="619"/>
      <c r="M29" s="619"/>
      <c r="N29" s="619"/>
      <c r="O29" s="619"/>
      <c r="P29" s="619"/>
      <c r="Q29" s="620"/>
      <c r="R29" s="621">
        <v>244803</v>
      </c>
      <c r="S29" s="622"/>
      <c r="T29" s="622"/>
      <c r="U29" s="622"/>
      <c r="V29" s="622"/>
      <c r="W29" s="622"/>
      <c r="X29" s="622"/>
      <c r="Y29" s="623"/>
      <c r="Z29" s="624">
        <v>5.2</v>
      </c>
      <c r="AA29" s="624"/>
      <c r="AB29" s="624"/>
      <c r="AC29" s="624"/>
      <c r="AD29" s="625" t="s">
        <v>121</v>
      </c>
      <c r="AE29" s="625"/>
      <c r="AF29" s="625"/>
      <c r="AG29" s="625"/>
      <c r="AH29" s="625"/>
      <c r="AI29" s="625"/>
      <c r="AJ29" s="625"/>
      <c r="AK29" s="625"/>
      <c r="AL29" s="626" t="s">
        <v>168</v>
      </c>
      <c r="AM29" s="627"/>
      <c r="AN29" s="627"/>
      <c r="AO29" s="628"/>
      <c r="AP29" s="600" t="s">
        <v>216</v>
      </c>
      <c r="AQ29" s="601"/>
      <c r="AR29" s="601"/>
      <c r="AS29" s="601"/>
      <c r="AT29" s="601"/>
      <c r="AU29" s="601"/>
      <c r="AV29" s="601"/>
      <c r="AW29" s="601"/>
      <c r="AX29" s="601"/>
      <c r="AY29" s="601"/>
      <c r="AZ29" s="601"/>
      <c r="BA29" s="601"/>
      <c r="BB29" s="601"/>
      <c r="BC29" s="601"/>
      <c r="BD29" s="601"/>
      <c r="BE29" s="601"/>
      <c r="BF29" s="602"/>
      <c r="BG29" s="600" t="s">
        <v>298</v>
      </c>
      <c r="BH29" s="661"/>
      <c r="BI29" s="661"/>
      <c r="BJ29" s="661"/>
      <c r="BK29" s="661"/>
      <c r="BL29" s="661"/>
      <c r="BM29" s="661"/>
      <c r="BN29" s="661"/>
      <c r="BO29" s="661"/>
      <c r="BP29" s="661"/>
      <c r="BQ29" s="662"/>
      <c r="BR29" s="600" t="s">
        <v>299</v>
      </c>
      <c r="BS29" s="661"/>
      <c r="BT29" s="661"/>
      <c r="BU29" s="661"/>
      <c r="BV29" s="661"/>
      <c r="BW29" s="661"/>
      <c r="BX29" s="661"/>
      <c r="BY29" s="661"/>
      <c r="BZ29" s="661"/>
      <c r="CA29" s="661"/>
      <c r="CB29" s="662"/>
      <c r="CD29" s="684" t="s">
        <v>300</v>
      </c>
      <c r="CE29" s="685"/>
      <c r="CF29" s="636" t="s">
        <v>301</v>
      </c>
      <c r="CG29" s="637"/>
      <c r="CH29" s="637"/>
      <c r="CI29" s="637"/>
      <c r="CJ29" s="637"/>
      <c r="CK29" s="637"/>
      <c r="CL29" s="637"/>
      <c r="CM29" s="637"/>
      <c r="CN29" s="637"/>
      <c r="CO29" s="637"/>
      <c r="CP29" s="637"/>
      <c r="CQ29" s="638"/>
      <c r="CR29" s="621">
        <v>551911</v>
      </c>
      <c r="CS29" s="657"/>
      <c r="CT29" s="657"/>
      <c r="CU29" s="657"/>
      <c r="CV29" s="657"/>
      <c r="CW29" s="657"/>
      <c r="CX29" s="657"/>
      <c r="CY29" s="658"/>
      <c r="CZ29" s="626">
        <v>12.1</v>
      </c>
      <c r="DA29" s="655"/>
      <c r="DB29" s="655"/>
      <c r="DC29" s="659"/>
      <c r="DD29" s="630">
        <v>551911</v>
      </c>
      <c r="DE29" s="657"/>
      <c r="DF29" s="657"/>
      <c r="DG29" s="657"/>
      <c r="DH29" s="657"/>
      <c r="DI29" s="657"/>
      <c r="DJ29" s="657"/>
      <c r="DK29" s="658"/>
      <c r="DL29" s="630">
        <v>422685</v>
      </c>
      <c r="DM29" s="657"/>
      <c r="DN29" s="657"/>
      <c r="DO29" s="657"/>
      <c r="DP29" s="657"/>
      <c r="DQ29" s="657"/>
      <c r="DR29" s="657"/>
      <c r="DS29" s="657"/>
      <c r="DT29" s="657"/>
      <c r="DU29" s="657"/>
      <c r="DV29" s="658"/>
      <c r="DW29" s="626">
        <v>19.100000000000001</v>
      </c>
      <c r="DX29" s="655"/>
      <c r="DY29" s="655"/>
      <c r="DZ29" s="655"/>
      <c r="EA29" s="655"/>
      <c r="EB29" s="655"/>
      <c r="EC29" s="656"/>
    </row>
    <row r="30" spans="2:133" ht="11.25" customHeight="1">
      <c r="B30" s="618" t="s">
        <v>302</v>
      </c>
      <c r="C30" s="619"/>
      <c r="D30" s="619"/>
      <c r="E30" s="619"/>
      <c r="F30" s="619"/>
      <c r="G30" s="619"/>
      <c r="H30" s="619"/>
      <c r="I30" s="619"/>
      <c r="J30" s="619"/>
      <c r="K30" s="619"/>
      <c r="L30" s="619"/>
      <c r="M30" s="619"/>
      <c r="N30" s="619"/>
      <c r="O30" s="619"/>
      <c r="P30" s="619"/>
      <c r="Q30" s="620"/>
      <c r="R30" s="621">
        <v>13460</v>
      </c>
      <c r="S30" s="622"/>
      <c r="T30" s="622"/>
      <c r="U30" s="622"/>
      <c r="V30" s="622"/>
      <c r="W30" s="622"/>
      <c r="X30" s="622"/>
      <c r="Y30" s="623"/>
      <c r="Z30" s="624">
        <v>0.3</v>
      </c>
      <c r="AA30" s="624"/>
      <c r="AB30" s="624"/>
      <c r="AC30" s="624"/>
      <c r="AD30" s="625">
        <v>665</v>
      </c>
      <c r="AE30" s="625"/>
      <c r="AF30" s="625"/>
      <c r="AG30" s="625"/>
      <c r="AH30" s="625"/>
      <c r="AI30" s="625"/>
      <c r="AJ30" s="625"/>
      <c r="AK30" s="625"/>
      <c r="AL30" s="626">
        <v>0</v>
      </c>
      <c r="AM30" s="627"/>
      <c r="AN30" s="627"/>
      <c r="AO30" s="628"/>
      <c r="AP30" s="669" t="s">
        <v>303</v>
      </c>
      <c r="AQ30" s="670"/>
      <c r="AR30" s="670"/>
      <c r="AS30" s="670"/>
      <c r="AT30" s="675" t="s">
        <v>304</v>
      </c>
      <c r="AU30" s="210"/>
      <c r="AV30" s="210"/>
      <c r="AW30" s="210"/>
      <c r="AX30" s="607" t="s">
        <v>182</v>
      </c>
      <c r="AY30" s="608"/>
      <c r="AZ30" s="608"/>
      <c r="BA30" s="608"/>
      <c r="BB30" s="608"/>
      <c r="BC30" s="608"/>
      <c r="BD30" s="608"/>
      <c r="BE30" s="608"/>
      <c r="BF30" s="609"/>
      <c r="BG30" s="681">
        <v>97.9</v>
      </c>
      <c r="BH30" s="682"/>
      <c r="BI30" s="682"/>
      <c r="BJ30" s="682"/>
      <c r="BK30" s="682"/>
      <c r="BL30" s="682"/>
      <c r="BM30" s="616">
        <v>92</v>
      </c>
      <c r="BN30" s="682"/>
      <c r="BO30" s="682"/>
      <c r="BP30" s="682"/>
      <c r="BQ30" s="683"/>
      <c r="BR30" s="681">
        <v>98.4</v>
      </c>
      <c r="BS30" s="682"/>
      <c r="BT30" s="682"/>
      <c r="BU30" s="682"/>
      <c r="BV30" s="682"/>
      <c r="BW30" s="682"/>
      <c r="BX30" s="616">
        <v>93.2</v>
      </c>
      <c r="BY30" s="682"/>
      <c r="BZ30" s="682"/>
      <c r="CA30" s="682"/>
      <c r="CB30" s="683"/>
      <c r="CD30" s="686"/>
      <c r="CE30" s="687"/>
      <c r="CF30" s="636" t="s">
        <v>305</v>
      </c>
      <c r="CG30" s="637"/>
      <c r="CH30" s="637"/>
      <c r="CI30" s="637"/>
      <c r="CJ30" s="637"/>
      <c r="CK30" s="637"/>
      <c r="CL30" s="637"/>
      <c r="CM30" s="637"/>
      <c r="CN30" s="637"/>
      <c r="CO30" s="637"/>
      <c r="CP30" s="637"/>
      <c r="CQ30" s="638"/>
      <c r="CR30" s="621">
        <v>528881</v>
      </c>
      <c r="CS30" s="622"/>
      <c r="CT30" s="622"/>
      <c r="CU30" s="622"/>
      <c r="CV30" s="622"/>
      <c r="CW30" s="622"/>
      <c r="CX30" s="622"/>
      <c r="CY30" s="623"/>
      <c r="CZ30" s="626">
        <v>11.6</v>
      </c>
      <c r="DA30" s="655"/>
      <c r="DB30" s="655"/>
      <c r="DC30" s="659"/>
      <c r="DD30" s="630">
        <v>528881</v>
      </c>
      <c r="DE30" s="622"/>
      <c r="DF30" s="622"/>
      <c r="DG30" s="622"/>
      <c r="DH30" s="622"/>
      <c r="DI30" s="622"/>
      <c r="DJ30" s="622"/>
      <c r="DK30" s="623"/>
      <c r="DL30" s="630">
        <v>399655</v>
      </c>
      <c r="DM30" s="622"/>
      <c r="DN30" s="622"/>
      <c r="DO30" s="622"/>
      <c r="DP30" s="622"/>
      <c r="DQ30" s="622"/>
      <c r="DR30" s="622"/>
      <c r="DS30" s="622"/>
      <c r="DT30" s="622"/>
      <c r="DU30" s="622"/>
      <c r="DV30" s="623"/>
      <c r="DW30" s="626">
        <v>18</v>
      </c>
      <c r="DX30" s="655"/>
      <c r="DY30" s="655"/>
      <c r="DZ30" s="655"/>
      <c r="EA30" s="655"/>
      <c r="EB30" s="655"/>
      <c r="EC30" s="656"/>
    </row>
    <row r="31" spans="2:133" ht="11.25" customHeight="1">
      <c r="B31" s="618" t="s">
        <v>306</v>
      </c>
      <c r="C31" s="619"/>
      <c r="D31" s="619"/>
      <c r="E31" s="619"/>
      <c r="F31" s="619"/>
      <c r="G31" s="619"/>
      <c r="H31" s="619"/>
      <c r="I31" s="619"/>
      <c r="J31" s="619"/>
      <c r="K31" s="619"/>
      <c r="L31" s="619"/>
      <c r="M31" s="619"/>
      <c r="N31" s="619"/>
      <c r="O31" s="619"/>
      <c r="P31" s="619"/>
      <c r="Q31" s="620"/>
      <c r="R31" s="621">
        <v>155119</v>
      </c>
      <c r="S31" s="622"/>
      <c r="T31" s="622"/>
      <c r="U31" s="622"/>
      <c r="V31" s="622"/>
      <c r="W31" s="622"/>
      <c r="X31" s="622"/>
      <c r="Y31" s="623"/>
      <c r="Z31" s="624">
        <v>3.3</v>
      </c>
      <c r="AA31" s="624"/>
      <c r="AB31" s="624"/>
      <c r="AC31" s="624"/>
      <c r="AD31" s="625" t="s">
        <v>238</v>
      </c>
      <c r="AE31" s="625"/>
      <c r="AF31" s="625"/>
      <c r="AG31" s="625"/>
      <c r="AH31" s="625"/>
      <c r="AI31" s="625"/>
      <c r="AJ31" s="625"/>
      <c r="AK31" s="625"/>
      <c r="AL31" s="626" t="s">
        <v>121</v>
      </c>
      <c r="AM31" s="627"/>
      <c r="AN31" s="627"/>
      <c r="AO31" s="628"/>
      <c r="AP31" s="671"/>
      <c r="AQ31" s="672"/>
      <c r="AR31" s="672"/>
      <c r="AS31" s="672"/>
      <c r="AT31" s="676"/>
      <c r="AU31" s="209" t="s">
        <v>307</v>
      </c>
      <c r="AV31" s="209"/>
      <c r="AW31" s="209"/>
      <c r="AX31" s="618" t="s">
        <v>308</v>
      </c>
      <c r="AY31" s="619"/>
      <c r="AZ31" s="619"/>
      <c r="BA31" s="619"/>
      <c r="BB31" s="619"/>
      <c r="BC31" s="619"/>
      <c r="BD31" s="619"/>
      <c r="BE31" s="619"/>
      <c r="BF31" s="620"/>
      <c r="BG31" s="678">
        <v>98.3</v>
      </c>
      <c r="BH31" s="657"/>
      <c r="BI31" s="657"/>
      <c r="BJ31" s="657"/>
      <c r="BK31" s="657"/>
      <c r="BL31" s="657"/>
      <c r="BM31" s="627">
        <v>93.9</v>
      </c>
      <c r="BN31" s="679"/>
      <c r="BO31" s="679"/>
      <c r="BP31" s="679"/>
      <c r="BQ31" s="680"/>
      <c r="BR31" s="678">
        <v>98.3</v>
      </c>
      <c r="BS31" s="657"/>
      <c r="BT31" s="657"/>
      <c r="BU31" s="657"/>
      <c r="BV31" s="657"/>
      <c r="BW31" s="657"/>
      <c r="BX31" s="627">
        <v>94.3</v>
      </c>
      <c r="BY31" s="679"/>
      <c r="BZ31" s="679"/>
      <c r="CA31" s="679"/>
      <c r="CB31" s="680"/>
      <c r="CD31" s="686"/>
      <c r="CE31" s="687"/>
      <c r="CF31" s="636" t="s">
        <v>309</v>
      </c>
      <c r="CG31" s="637"/>
      <c r="CH31" s="637"/>
      <c r="CI31" s="637"/>
      <c r="CJ31" s="637"/>
      <c r="CK31" s="637"/>
      <c r="CL31" s="637"/>
      <c r="CM31" s="637"/>
      <c r="CN31" s="637"/>
      <c r="CO31" s="637"/>
      <c r="CP31" s="637"/>
      <c r="CQ31" s="638"/>
      <c r="CR31" s="621">
        <v>23030</v>
      </c>
      <c r="CS31" s="657"/>
      <c r="CT31" s="657"/>
      <c r="CU31" s="657"/>
      <c r="CV31" s="657"/>
      <c r="CW31" s="657"/>
      <c r="CX31" s="657"/>
      <c r="CY31" s="658"/>
      <c r="CZ31" s="626">
        <v>0.5</v>
      </c>
      <c r="DA31" s="655"/>
      <c r="DB31" s="655"/>
      <c r="DC31" s="659"/>
      <c r="DD31" s="630">
        <v>23030</v>
      </c>
      <c r="DE31" s="657"/>
      <c r="DF31" s="657"/>
      <c r="DG31" s="657"/>
      <c r="DH31" s="657"/>
      <c r="DI31" s="657"/>
      <c r="DJ31" s="657"/>
      <c r="DK31" s="658"/>
      <c r="DL31" s="630">
        <v>23030</v>
      </c>
      <c r="DM31" s="657"/>
      <c r="DN31" s="657"/>
      <c r="DO31" s="657"/>
      <c r="DP31" s="657"/>
      <c r="DQ31" s="657"/>
      <c r="DR31" s="657"/>
      <c r="DS31" s="657"/>
      <c r="DT31" s="657"/>
      <c r="DU31" s="657"/>
      <c r="DV31" s="658"/>
      <c r="DW31" s="626">
        <v>1</v>
      </c>
      <c r="DX31" s="655"/>
      <c r="DY31" s="655"/>
      <c r="DZ31" s="655"/>
      <c r="EA31" s="655"/>
      <c r="EB31" s="655"/>
      <c r="EC31" s="656"/>
    </row>
    <row r="32" spans="2:133" ht="11.25" customHeight="1">
      <c r="B32" s="618" t="s">
        <v>310</v>
      </c>
      <c r="C32" s="619"/>
      <c r="D32" s="619"/>
      <c r="E32" s="619"/>
      <c r="F32" s="619"/>
      <c r="G32" s="619"/>
      <c r="H32" s="619"/>
      <c r="I32" s="619"/>
      <c r="J32" s="619"/>
      <c r="K32" s="619"/>
      <c r="L32" s="619"/>
      <c r="M32" s="619"/>
      <c r="N32" s="619"/>
      <c r="O32" s="619"/>
      <c r="P32" s="619"/>
      <c r="Q32" s="620"/>
      <c r="R32" s="621">
        <v>261944</v>
      </c>
      <c r="S32" s="622"/>
      <c r="T32" s="622"/>
      <c r="U32" s="622"/>
      <c r="V32" s="622"/>
      <c r="W32" s="622"/>
      <c r="X32" s="622"/>
      <c r="Y32" s="623"/>
      <c r="Z32" s="624">
        <v>5.6</v>
      </c>
      <c r="AA32" s="624"/>
      <c r="AB32" s="624"/>
      <c r="AC32" s="624"/>
      <c r="AD32" s="625" t="s">
        <v>121</v>
      </c>
      <c r="AE32" s="625"/>
      <c r="AF32" s="625"/>
      <c r="AG32" s="625"/>
      <c r="AH32" s="625"/>
      <c r="AI32" s="625"/>
      <c r="AJ32" s="625"/>
      <c r="AK32" s="625"/>
      <c r="AL32" s="626" t="s">
        <v>121</v>
      </c>
      <c r="AM32" s="627"/>
      <c r="AN32" s="627"/>
      <c r="AO32" s="628"/>
      <c r="AP32" s="673"/>
      <c r="AQ32" s="674"/>
      <c r="AR32" s="674"/>
      <c r="AS32" s="674"/>
      <c r="AT32" s="677"/>
      <c r="AU32" s="211"/>
      <c r="AV32" s="211"/>
      <c r="AW32" s="211"/>
      <c r="AX32" s="666" t="s">
        <v>311</v>
      </c>
      <c r="AY32" s="667"/>
      <c r="AZ32" s="667"/>
      <c r="BA32" s="667"/>
      <c r="BB32" s="667"/>
      <c r="BC32" s="667"/>
      <c r="BD32" s="667"/>
      <c r="BE32" s="667"/>
      <c r="BF32" s="668"/>
      <c r="BG32" s="690">
        <v>97.1</v>
      </c>
      <c r="BH32" s="691"/>
      <c r="BI32" s="691"/>
      <c r="BJ32" s="691"/>
      <c r="BK32" s="691"/>
      <c r="BL32" s="691"/>
      <c r="BM32" s="692">
        <v>88.8</v>
      </c>
      <c r="BN32" s="691"/>
      <c r="BO32" s="691"/>
      <c r="BP32" s="691"/>
      <c r="BQ32" s="693"/>
      <c r="BR32" s="690">
        <v>98</v>
      </c>
      <c r="BS32" s="691"/>
      <c r="BT32" s="691"/>
      <c r="BU32" s="691"/>
      <c r="BV32" s="691"/>
      <c r="BW32" s="691"/>
      <c r="BX32" s="692">
        <v>90.6</v>
      </c>
      <c r="BY32" s="691"/>
      <c r="BZ32" s="691"/>
      <c r="CA32" s="691"/>
      <c r="CB32" s="693"/>
      <c r="CD32" s="688"/>
      <c r="CE32" s="689"/>
      <c r="CF32" s="636" t="s">
        <v>312</v>
      </c>
      <c r="CG32" s="637"/>
      <c r="CH32" s="637"/>
      <c r="CI32" s="637"/>
      <c r="CJ32" s="637"/>
      <c r="CK32" s="637"/>
      <c r="CL32" s="637"/>
      <c r="CM32" s="637"/>
      <c r="CN32" s="637"/>
      <c r="CO32" s="637"/>
      <c r="CP32" s="637"/>
      <c r="CQ32" s="638"/>
      <c r="CR32" s="621">
        <v>25</v>
      </c>
      <c r="CS32" s="622"/>
      <c r="CT32" s="622"/>
      <c r="CU32" s="622"/>
      <c r="CV32" s="622"/>
      <c r="CW32" s="622"/>
      <c r="CX32" s="622"/>
      <c r="CY32" s="623"/>
      <c r="CZ32" s="626">
        <v>0</v>
      </c>
      <c r="DA32" s="655"/>
      <c r="DB32" s="655"/>
      <c r="DC32" s="659"/>
      <c r="DD32" s="630">
        <v>25</v>
      </c>
      <c r="DE32" s="622"/>
      <c r="DF32" s="622"/>
      <c r="DG32" s="622"/>
      <c r="DH32" s="622"/>
      <c r="DI32" s="622"/>
      <c r="DJ32" s="622"/>
      <c r="DK32" s="623"/>
      <c r="DL32" s="630">
        <v>25</v>
      </c>
      <c r="DM32" s="622"/>
      <c r="DN32" s="622"/>
      <c r="DO32" s="622"/>
      <c r="DP32" s="622"/>
      <c r="DQ32" s="622"/>
      <c r="DR32" s="622"/>
      <c r="DS32" s="622"/>
      <c r="DT32" s="622"/>
      <c r="DU32" s="622"/>
      <c r="DV32" s="623"/>
      <c r="DW32" s="626">
        <v>0</v>
      </c>
      <c r="DX32" s="655"/>
      <c r="DY32" s="655"/>
      <c r="DZ32" s="655"/>
      <c r="EA32" s="655"/>
      <c r="EB32" s="655"/>
      <c r="EC32" s="656"/>
    </row>
    <row r="33" spans="2:133" ht="11.25" customHeight="1">
      <c r="B33" s="618" t="s">
        <v>313</v>
      </c>
      <c r="C33" s="619"/>
      <c r="D33" s="619"/>
      <c r="E33" s="619"/>
      <c r="F33" s="619"/>
      <c r="G33" s="619"/>
      <c r="H33" s="619"/>
      <c r="I33" s="619"/>
      <c r="J33" s="619"/>
      <c r="K33" s="619"/>
      <c r="L33" s="619"/>
      <c r="M33" s="619"/>
      <c r="N33" s="619"/>
      <c r="O33" s="619"/>
      <c r="P33" s="619"/>
      <c r="Q33" s="620"/>
      <c r="R33" s="621">
        <v>96066</v>
      </c>
      <c r="S33" s="622"/>
      <c r="T33" s="622"/>
      <c r="U33" s="622"/>
      <c r="V33" s="622"/>
      <c r="W33" s="622"/>
      <c r="X33" s="622"/>
      <c r="Y33" s="623"/>
      <c r="Z33" s="624">
        <v>2</v>
      </c>
      <c r="AA33" s="624"/>
      <c r="AB33" s="624"/>
      <c r="AC33" s="624"/>
      <c r="AD33" s="625" t="s">
        <v>121</v>
      </c>
      <c r="AE33" s="625"/>
      <c r="AF33" s="625"/>
      <c r="AG33" s="625"/>
      <c r="AH33" s="625"/>
      <c r="AI33" s="625"/>
      <c r="AJ33" s="625"/>
      <c r="AK33" s="625"/>
      <c r="AL33" s="626" t="s">
        <v>238</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314</v>
      </c>
      <c r="CE33" s="637"/>
      <c r="CF33" s="637"/>
      <c r="CG33" s="637"/>
      <c r="CH33" s="637"/>
      <c r="CI33" s="637"/>
      <c r="CJ33" s="637"/>
      <c r="CK33" s="637"/>
      <c r="CL33" s="637"/>
      <c r="CM33" s="637"/>
      <c r="CN33" s="637"/>
      <c r="CO33" s="637"/>
      <c r="CP33" s="637"/>
      <c r="CQ33" s="638"/>
      <c r="CR33" s="621">
        <v>1882859</v>
      </c>
      <c r="CS33" s="657"/>
      <c r="CT33" s="657"/>
      <c r="CU33" s="657"/>
      <c r="CV33" s="657"/>
      <c r="CW33" s="657"/>
      <c r="CX33" s="657"/>
      <c r="CY33" s="658"/>
      <c r="CZ33" s="626">
        <v>41.2</v>
      </c>
      <c r="DA33" s="655"/>
      <c r="DB33" s="655"/>
      <c r="DC33" s="659"/>
      <c r="DD33" s="630">
        <v>1529133</v>
      </c>
      <c r="DE33" s="657"/>
      <c r="DF33" s="657"/>
      <c r="DG33" s="657"/>
      <c r="DH33" s="657"/>
      <c r="DI33" s="657"/>
      <c r="DJ33" s="657"/>
      <c r="DK33" s="658"/>
      <c r="DL33" s="630">
        <v>866260</v>
      </c>
      <c r="DM33" s="657"/>
      <c r="DN33" s="657"/>
      <c r="DO33" s="657"/>
      <c r="DP33" s="657"/>
      <c r="DQ33" s="657"/>
      <c r="DR33" s="657"/>
      <c r="DS33" s="657"/>
      <c r="DT33" s="657"/>
      <c r="DU33" s="657"/>
      <c r="DV33" s="658"/>
      <c r="DW33" s="626">
        <v>39.1</v>
      </c>
      <c r="DX33" s="655"/>
      <c r="DY33" s="655"/>
      <c r="DZ33" s="655"/>
      <c r="EA33" s="655"/>
      <c r="EB33" s="655"/>
      <c r="EC33" s="656"/>
    </row>
    <row r="34" spans="2:133" ht="11.25" customHeight="1">
      <c r="B34" s="618" t="s">
        <v>315</v>
      </c>
      <c r="C34" s="619"/>
      <c r="D34" s="619"/>
      <c r="E34" s="619"/>
      <c r="F34" s="619"/>
      <c r="G34" s="619"/>
      <c r="H34" s="619"/>
      <c r="I34" s="619"/>
      <c r="J34" s="619"/>
      <c r="K34" s="619"/>
      <c r="L34" s="619"/>
      <c r="M34" s="619"/>
      <c r="N34" s="619"/>
      <c r="O34" s="619"/>
      <c r="P34" s="619"/>
      <c r="Q34" s="620"/>
      <c r="R34" s="621">
        <v>69329</v>
      </c>
      <c r="S34" s="622"/>
      <c r="T34" s="622"/>
      <c r="U34" s="622"/>
      <c r="V34" s="622"/>
      <c r="W34" s="622"/>
      <c r="X34" s="622"/>
      <c r="Y34" s="623"/>
      <c r="Z34" s="624">
        <v>1.5</v>
      </c>
      <c r="AA34" s="624"/>
      <c r="AB34" s="624"/>
      <c r="AC34" s="624"/>
      <c r="AD34" s="625">
        <v>10</v>
      </c>
      <c r="AE34" s="625"/>
      <c r="AF34" s="625"/>
      <c r="AG34" s="625"/>
      <c r="AH34" s="625"/>
      <c r="AI34" s="625"/>
      <c r="AJ34" s="625"/>
      <c r="AK34" s="625"/>
      <c r="AL34" s="626">
        <v>0</v>
      </c>
      <c r="AM34" s="627"/>
      <c r="AN34" s="627"/>
      <c r="AO34" s="628"/>
      <c r="AP34" s="214"/>
      <c r="AQ34" s="600" t="s">
        <v>316</v>
      </c>
      <c r="AR34" s="601"/>
      <c r="AS34" s="601"/>
      <c r="AT34" s="601"/>
      <c r="AU34" s="601"/>
      <c r="AV34" s="601"/>
      <c r="AW34" s="601"/>
      <c r="AX34" s="601"/>
      <c r="AY34" s="601"/>
      <c r="AZ34" s="601"/>
      <c r="BA34" s="601"/>
      <c r="BB34" s="601"/>
      <c r="BC34" s="601"/>
      <c r="BD34" s="601"/>
      <c r="BE34" s="601"/>
      <c r="BF34" s="602"/>
      <c r="BG34" s="600" t="s">
        <v>317</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318</v>
      </c>
      <c r="CE34" s="637"/>
      <c r="CF34" s="637"/>
      <c r="CG34" s="637"/>
      <c r="CH34" s="637"/>
      <c r="CI34" s="637"/>
      <c r="CJ34" s="637"/>
      <c r="CK34" s="637"/>
      <c r="CL34" s="637"/>
      <c r="CM34" s="637"/>
      <c r="CN34" s="637"/>
      <c r="CO34" s="637"/>
      <c r="CP34" s="637"/>
      <c r="CQ34" s="638"/>
      <c r="CR34" s="621">
        <v>607333</v>
      </c>
      <c r="CS34" s="622"/>
      <c r="CT34" s="622"/>
      <c r="CU34" s="622"/>
      <c r="CV34" s="622"/>
      <c r="CW34" s="622"/>
      <c r="CX34" s="622"/>
      <c r="CY34" s="623"/>
      <c r="CZ34" s="626">
        <v>13.3</v>
      </c>
      <c r="DA34" s="655"/>
      <c r="DB34" s="655"/>
      <c r="DC34" s="659"/>
      <c r="DD34" s="630">
        <v>448383</v>
      </c>
      <c r="DE34" s="622"/>
      <c r="DF34" s="622"/>
      <c r="DG34" s="622"/>
      <c r="DH34" s="622"/>
      <c r="DI34" s="622"/>
      <c r="DJ34" s="622"/>
      <c r="DK34" s="623"/>
      <c r="DL34" s="630">
        <v>324729</v>
      </c>
      <c r="DM34" s="622"/>
      <c r="DN34" s="622"/>
      <c r="DO34" s="622"/>
      <c r="DP34" s="622"/>
      <c r="DQ34" s="622"/>
      <c r="DR34" s="622"/>
      <c r="DS34" s="622"/>
      <c r="DT34" s="622"/>
      <c r="DU34" s="622"/>
      <c r="DV34" s="623"/>
      <c r="DW34" s="626">
        <v>14.7</v>
      </c>
      <c r="DX34" s="655"/>
      <c r="DY34" s="655"/>
      <c r="DZ34" s="655"/>
      <c r="EA34" s="655"/>
      <c r="EB34" s="655"/>
      <c r="EC34" s="656"/>
    </row>
    <row r="35" spans="2:133" ht="11.25" customHeight="1">
      <c r="B35" s="618" t="s">
        <v>319</v>
      </c>
      <c r="C35" s="619"/>
      <c r="D35" s="619"/>
      <c r="E35" s="619"/>
      <c r="F35" s="619"/>
      <c r="G35" s="619"/>
      <c r="H35" s="619"/>
      <c r="I35" s="619"/>
      <c r="J35" s="619"/>
      <c r="K35" s="619"/>
      <c r="L35" s="619"/>
      <c r="M35" s="619"/>
      <c r="N35" s="619"/>
      <c r="O35" s="619"/>
      <c r="P35" s="619"/>
      <c r="Q35" s="620"/>
      <c r="R35" s="621">
        <v>959300</v>
      </c>
      <c r="S35" s="622"/>
      <c r="T35" s="622"/>
      <c r="U35" s="622"/>
      <c r="V35" s="622"/>
      <c r="W35" s="622"/>
      <c r="X35" s="622"/>
      <c r="Y35" s="623"/>
      <c r="Z35" s="624">
        <v>20.399999999999999</v>
      </c>
      <c r="AA35" s="624"/>
      <c r="AB35" s="624"/>
      <c r="AC35" s="624"/>
      <c r="AD35" s="625" t="s">
        <v>238</v>
      </c>
      <c r="AE35" s="625"/>
      <c r="AF35" s="625"/>
      <c r="AG35" s="625"/>
      <c r="AH35" s="625"/>
      <c r="AI35" s="625"/>
      <c r="AJ35" s="625"/>
      <c r="AK35" s="625"/>
      <c r="AL35" s="626" t="s">
        <v>168</v>
      </c>
      <c r="AM35" s="627"/>
      <c r="AN35" s="627"/>
      <c r="AO35" s="628"/>
      <c r="AP35" s="214"/>
      <c r="AQ35" s="694" t="s">
        <v>320</v>
      </c>
      <c r="AR35" s="695"/>
      <c r="AS35" s="695"/>
      <c r="AT35" s="695"/>
      <c r="AU35" s="695"/>
      <c r="AV35" s="695"/>
      <c r="AW35" s="695"/>
      <c r="AX35" s="695"/>
      <c r="AY35" s="696"/>
      <c r="AZ35" s="610">
        <v>338401</v>
      </c>
      <c r="BA35" s="611"/>
      <c r="BB35" s="611"/>
      <c r="BC35" s="611"/>
      <c r="BD35" s="611"/>
      <c r="BE35" s="611"/>
      <c r="BF35" s="697"/>
      <c r="BG35" s="632" t="s">
        <v>321</v>
      </c>
      <c r="BH35" s="633"/>
      <c r="BI35" s="633"/>
      <c r="BJ35" s="633"/>
      <c r="BK35" s="633"/>
      <c r="BL35" s="633"/>
      <c r="BM35" s="633"/>
      <c r="BN35" s="633"/>
      <c r="BO35" s="633"/>
      <c r="BP35" s="633"/>
      <c r="BQ35" s="633"/>
      <c r="BR35" s="633"/>
      <c r="BS35" s="633"/>
      <c r="BT35" s="633"/>
      <c r="BU35" s="634"/>
      <c r="BV35" s="610">
        <v>29586</v>
      </c>
      <c r="BW35" s="611"/>
      <c r="BX35" s="611"/>
      <c r="BY35" s="611"/>
      <c r="BZ35" s="611"/>
      <c r="CA35" s="611"/>
      <c r="CB35" s="697"/>
      <c r="CD35" s="636" t="s">
        <v>322</v>
      </c>
      <c r="CE35" s="637"/>
      <c r="CF35" s="637"/>
      <c r="CG35" s="637"/>
      <c r="CH35" s="637"/>
      <c r="CI35" s="637"/>
      <c r="CJ35" s="637"/>
      <c r="CK35" s="637"/>
      <c r="CL35" s="637"/>
      <c r="CM35" s="637"/>
      <c r="CN35" s="637"/>
      <c r="CO35" s="637"/>
      <c r="CP35" s="637"/>
      <c r="CQ35" s="638"/>
      <c r="CR35" s="621">
        <v>264928</v>
      </c>
      <c r="CS35" s="657"/>
      <c r="CT35" s="657"/>
      <c r="CU35" s="657"/>
      <c r="CV35" s="657"/>
      <c r="CW35" s="657"/>
      <c r="CX35" s="657"/>
      <c r="CY35" s="658"/>
      <c r="CZ35" s="626">
        <v>5.8</v>
      </c>
      <c r="DA35" s="655"/>
      <c r="DB35" s="655"/>
      <c r="DC35" s="659"/>
      <c r="DD35" s="630">
        <v>237617</v>
      </c>
      <c r="DE35" s="657"/>
      <c r="DF35" s="657"/>
      <c r="DG35" s="657"/>
      <c r="DH35" s="657"/>
      <c r="DI35" s="657"/>
      <c r="DJ35" s="657"/>
      <c r="DK35" s="658"/>
      <c r="DL35" s="630">
        <v>92310</v>
      </c>
      <c r="DM35" s="657"/>
      <c r="DN35" s="657"/>
      <c r="DO35" s="657"/>
      <c r="DP35" s="657"/>
      <c r="DQ35" s="657"/>
      <c r="DR35" s="657"/>
      <c r="DS35" s="657"/>
      <c r="DT35" s="657"/>
      <c r="DU35" s="657"/>
      <c r="DV35" s="658"/>
      <c r="DW35" s="626">
        <v>4.2</v>
      </c>
      <c r="DX35" s="655"/>
      <c r="DY35" s="655"/>
      <c r="DZ35" s="655"/>
      <c r="EA35" s="655"/>
      <c r="EB35" s="655"/>
      <c r="EC35" s="656"/>
    </row>
    <row r="36" spans="2:133" ht="11.25" customHeight="1">
      <c r="B36" s="618" t="s">
        <v>323</v>
      </c>
      <c r="C36" s="619"/>
      <c r="D36" s="619"/>
      <c r="E36" s="619"/>
      <c r="F36" s="619"/>
      <c r="G36" s="619"/>
      <c r="H36" s="619"/>
      <c r="I36" s="619"/>
      <c r="J36" s="619"/>
      <c r="K36" s="619"/>
      <c r="L36" s="619"/>
      <c r="M36" s="619"/>
      <c r="N36" s="619"/>
      <c r="O36" s="619"/>
      <c r="P36" s="619"/>
      <c r="Q36" s="620"/>
      <c r="R36" s="621" t="s">
        <v>238</v>
      </c>
      <c r="S36" s="622"/>
      <c r="T36" s="622"/>
      <c r="U36" s="622"/>
      <c r="V36" s="622"/>
      <c r="W36" s="622"/>
      <c r="X36" s="622"/>
      <c r="Y36" s="623"/>
      <c r="Z36" s="624" t="s">
        <v>168</v>
      </c>
      <c r="AA36" s="624"/>
      <c r="AB36" s="624"/>
      <c r="AC36" s="624"/>
      <c r="AD36" s="625" t="s">
        <v>168</v>
      </c>
      <c r="AE36" s="625"/>
      <c r="AF36" s="625"/>
      <c r="AG36" s="625"/>
      <c r="AH36" s="625"/>
      <c r="AI36" s="625"/>
      <c r="AJ36" s="625"/>
      <c r="AK36" s="625"/>
      <c r="AL36" s="626" t="s">
        <v>168</v>
      </c>
      <c r="AM36" s="627"/>
      <c r="AN36" s="627"/>
      <c r="AO36" s="628"/>
      <c r="AQ36" s="698" t="s">
        <v>324</v>
      </c>
      <c r="AR36" s="699"/>
      <c r="AS36" s="699"/>
      <c r="AT36" s="699"/>
      <c r="AU36" s="699"/>
      <c r="AV36" s="699"/>
      <c r="AW36" s="699"/>
      <c r="AX36" s="699"/>
      <c r="AY36" s="700"/>
      <c r="AZ36" s="621">
        <v>118110</v>
      </c>
      <c r="BA36" s="622"/>
      <c r="BB36" s="622"/>
      <c r="BC36" s="622"/>
      <c r="BD36" s="657"/>
      <c r="BE36" s="657"/>
      <c r="BF36" s="680"/>
      <c r="BG36" s="636" t="s">
        <v>325</v>
      </c>
      <c r="BH36" s="637"/>
      <c r="BI36" s="637"/>
      <c r="BJ36" s="637"/>
      <c r="BK36" s="637"/>
      <c r="BL36" s="637"/>
      <c r="BM36" s="637"/>
      <c r="BN36" s="637"/>
      <c r="BO36" s="637"/>
      <c r="BP36" s="637"/>
      <c r="BQ36" s="637"/>
      <c r="BR36" s="637"/>
      <c r="BS36" s="637"/>
      <c r="BT36" s="637"/>
      <c r="BU36" s="638"/>
      <c r="BV36" s="621">
        <v>28843</v>
      </c>
      <c r="BW36" s="622"/>
      <c r="BX36" s="622"/>
      <c r="BY36" s="622"/>
      <c r="BZ36" s="622"/>
      <c r="CA36" s="622"/>
      <c r="CB36" s="631"/>
      <c r="CD36" s="636" t="s">
        <v>326</v>
      </c>
      <c r="CE36" s="637"/>
      <c r="CF36" s="637"/>
      <c r="CG36" s="637"/>
      <c r="CH36" s="637"/>
      <c r="CI36" s="637"/>
      <c r="CJ36" s="637"/>
      <c r="CK36" s="637"/>
      <c r="CL36" s="637"/>
      <c r="CM36" s="637"/>
      <c r="CN36" s="637"/>
      <c r="CO36" s="637"/>
      <c r="CP36" s="637"/>
      <c r="CQ36" s="638"/>
      <c r="CR36" s="621">
        <v>403260</v>
      </c>
      <c r="CS36" s="622"/>
      <c r="CT36" s="622"/>
      <c r="CU36" s="622"/>
      <c r="CV36" s="622"/>
      <c r="CW36" s="622"/>
      <c r="CX36" s="622"/>
      <c r="CY36" s="623"/>
      <c r="CZ36" s="626">
        <v>8.8000000000000007</v>
      </c>
      <c r="DA36" s="655"/>
      <c r="DB36" s="655"/>
      <c r="DC36" s="659"/>
      <c r="DD36" s="630">
        <v>306343</v>
      </c>
      <c r="DE36" s="622"/>
      <c r="DF36" s="622"/>
      <c r="DG36" s="622"/>
      <c r="DH36" s="622"/>
      <c r="DI36" s="622"/>
      <c r="DJ36" s="622"/>
      <c r="DK36" s="623"/>
      <c r="DL36" s="630">
        <v>219826</v>
      </c>
      <c r="DM36" s="622"/>
      <c r="DN36" s="622"/>
      <c r="DO36" s="622"/>
      <c r="DP36" s="622"/>
      <c r="DQ36" s="622"/>
      <c r="DR36" s="622"/>
      <c r="DS36" s="622"/>
      <c r="DT36" s="622"/>
      <c r="DU36" s="622"/>
      <c r="DV36" s="623"/>
      <c r="DW36" s="626">
        <v>9.9</v>
      </c>
      <c r="DX36" s="655"/>
      <c r="DY36" s="655"/>
      <c r="DZ36" s="655"/>
      <c r="EA36" s="655"/>
      <c r="EB36" s="655"/>
      <c r="EC36" s="656"/>
    </row>
    <row r="37" spans="2:133" ht="11.25" customHeight="1">
      <c r="B37" s="618" t="s">
        <v>327</v>
      </c>
      <c r="C37" s="619"/>
      <c r="D37" s="619"/>
      <c r="E37" s="619"/>
      <c r="F37" s="619"/>
      <c r="G37" s="619"/>
      <c r="H37" s="619"/>
      <c r="I37" s="619"/>
      <c r="J37" s="619"/>
      <c r="K37" s="619"/>
      <c r="L37" s="619"/>
      <c r="M37" s="619"/>
      <c r="N37" s="619"/>
      <c r="O37" s="619"/>
      <c r="P37" s="619"/>
      <c r="Q37" s="620"/>
      <c r="R37" s="621">
        <v>84100</v>
      </c>
      <c r="S37" s="622"/>
      <c r="T37" s="622"/>
      <c r="U37" s="622"/>
      <c r="V37" s="622"/>
      <c r="W37" s="622"/>
      <c r="X37" s="622"/>
      <c r="Y37" s="623"/>
      <c r="Z37" s="624">
        <v>1.8</v>
      </c>
      <c r="AA37" s="624"/>
      <c r="AB37" s="624"/>
      <c r="AC37" s="624"/>
      <c r="AD37" s="625" t="s">
        <v>168</v>
      </c>
      <c r="AE37" s="625"/>
      <c r="AF37" s="625"/>
      <c r="AG37" s="625"/>
      <c r="AH37" s="625"/>
      <c r="AI37" s="625"/>
      <c r="AJ37" s="625"/>
      <c r="AK37" s="625"/>
      <c r="AL37" s="626" t="s">
        <v>238</v>
      </c>
      <c r="AM37" s="627"/>
      <c r="AN37" s="627"/>
      <c r="AO37" s="628"/>
      <c r="AQ37" s="698" t="s">
        <v>328</v>
      </c>
      <c r="AR37" s="699"/>
      <c r="AS37" s="699"/>
      <c r="AT37" s="699"/>
      <c r="AU37" s="699"/>
      <c r="AV37" s="699"/>
      <c r="AW37" s="699"/>
      <c r="AX37" s="699"/>
      <c r="AY37" s="700"/>
      <c r="AZ37" s="621">
        <v>70359</v>
      </c>
      <c r="BA37" s="622"/>
      <c r="BB37" s="622"/>
      <c r="BC37" s="622"/>
      <c r="BD37" s="657"/>
      <c r="BE37" s="657"/>
      <c r="BF37" s="680"/>
      <c r="BG37" s="636" t="s">
        <v>329</v>
      </c>
      <c r="BH37" s="637"/>
      <c r="BI37" s="637"/>
      <c r="BJ37" s="637"/>
      <c r="BK37" s="637"/>
      <c r="BL37" s="637"/>
      <c r="BM37" s="637"/>
      <c r="BN37" s="637"/>
      <c r="BO37" s="637"/>
      <c r="BP37" s="637"/>
      <c r="BQ37" s="637"/>
      <c r="BR37" s="637"/>
      <c r="BS37" s="637"/>
      <c r="BT37" s="637"/>
      <c r="BU37" s="638"/>
      <c r="BV37" s="621">
        <v>455</v>
      </c>
      <c r="BW37" s="622"/>
      <c r="BX37" s="622"/>
      <c r="BY37" s="622"/>
      <c r="BZ37" s="622"/>
      <c r="CA37" s="622"/>
      <c r="CB37" s="631"/>
      <c r="CD37" s="636" t="s">
        <v>330</v>
      </c>
      <c r="CE37" s="637"/>
      <c r="CF37" s="637"/>
      <c r="CG37" s="637"/>
      <c r="CH37" s="637"/>
      <c r="CI37" s="637"/>
      <c r="CJ37" s="637"/>
      <c r="CK37" s="637"/>
      <c r="CL37" s="637"/>
      <c r="CM37" s="637"/>
      <c r="CN37" s="637"/>
      <c r="CO37" s="637"/>
      <c r="CP37" s="637"/>
      <c r="CQ37" s="638"/>
      <c r="CR37" s="621">
        <v>155177</v>
      </c>
      <c r="CS37" s="657"/>
      <c r="CT37" s="657"/>
      <c r="CU37" s="657"/>
      <c r="CV37" s="657"/>
      <c r="CW37" s="657"/>
      <c r="CX37" s="657"/>
      <c r="CY37" s="658"/>
      <c r="CZ37" s="626">
        <v>3.4</v>
      </c>
      <c r="DA37" s="655"/>
      <c r="DB37" s="655"/>
      <c r="DC37" s="659"/>
      <c r="DD37" s="630">
        <v>155177</v>
      </c>
      <c r="DE37" s="657"/>
      <c r="DF37" s="657"/>
      <c r="DG37" s="657"/>
      <c r="DH37" s="657"/>
      <c r="DI37" s="657"/>
      <c r="DJ37" s="657"/>
      <c r="DK37" s="658"/>
      <c r="DL37" s="630">
        <v>142034</v>
      </c>
      <c r="DM37" s="657"/>
      <c r="DN37" s="657"/>
      <c r="DO37" s="657"/>
      <c r="DP37" s="657"/>
      <c r="DQ37" s="657"/>
      <c r="DR37" s="657"/>
      <c r="DS37" s="657"/>
      <c r="DT37" s="657"/>
      <c r="DU37" s="657"/>
      <c r="DV37" s="658"/>
      <c r="DW37" s="626">
        <v>6.4</v>
      </c>
      <c r="DX37" s="655"/>
      <c r="DY37" s="655"/>
      <c r="DZ37" s="655"/>
      <c r="EA37" s="655"/>
      <c r="EB37" s="655"/>
      <c r="EC37" s="656"/>
    </row>
    <row r="38" spans="2:133" ht="11.25" customHeight="1">
      <c r="B38" s="666" t="s">
        <v>331</v>
      </c>
      <c r="C38" s="667"/>
      <c r="D38" s="667"/>
      <c r="E38" s="667"/>
      <c r="F38" s="667"/>
      <c r="G38" s="667"/>
      <c r="H38" s="667"/>
      <c r="I38" s="667"/>
      <c r="J38" s="667"/>
      <c r="K38" s="667"/>
      <c r="L38" s="667"/>
      <c r="M38" s="667"/>
      <c r="N38" s="667"/>
      <c r="O38" s="667"/>
      <c r="P38" s="667"/>
      <c r="Q38" s="668"/>
      <c r="R38" s="701">
        <v>4698375</v>
      </c>
      <c r="S38" s="702"/>
      <c r="T38" s="702"/>
      <c r="U38" s="702"/>
      <c r="V38" s="702"/>
      <c r="W38" s="702"/>
      <c r="X38" s="702"/>
      <c r="Y38" s="703"/>
      <c r="Z38" s="704">
        <v>100</v>
      </c>
      <c r="AA38" s="704"/>
      <c r="AB38" s="704"/>
      <c r="AC38" s="704"/>
      <c r="AD38" s="705">
        <v>2130968</v>
      </c>
      <c r="AE38" s="705"/>
      <c r="AF38" s="705"/>
      <c r="AG38" s="705"/>
      <c r="AH38" s="705"/>
      <c r="AI38" s="705"/>
      <c r="AJ38" s="705"/>
      <c r="AK38" s="705"/>
      <c r="AL38" s="706">
        <v>100</v>
      </c>
      <c r="AM38" s="692"/>
      <c r="AN38" s="692"/>
      <c r="AO38" s="707"/>
      <c r="AQ38" s="698" t="s">
        <v>332</v>
      </c>
      <c r="AR38" s="699"/>
      <c r="AS38" s="699"/>
      <c r="AT38" s="699"/>
      <c r="AU38" s="699"/>
      <c r="AV38" s="699"/>
      <c r="AW38" s="699"/>
      <c r="AX38" s="699"/>
      <c r="AY38" s="700"/>
      <c r="AZ38" s="621" t="s">
        <v>121</v>
      </c>
      <c r="BA38" s="622"/>
      <c r="BB38" s="622"/>
      <c r="BC38" s="622"/>
      <c r="BD38" s="657"/>
      <c r="BE38" s="657"/>
      <c r="BF38" s="680"/>
      <c r="BG38" s="636" t="s">
        <v>333</v>
      </c>
      <c r="BH38" s="637"/>
      <c r="BI38" s="637"/>
      <c r="BJ38" s="637"/>
      <c r="BK38" s="637"/>
      <c r="BL38" s="637"/>
      <c r="BM38" s="637"/>
      <c r="BN38" s="637"/>
      <c r="BO38" s="637"/>
      <c r="BP38" s="637"/>
      <c r="BQ38" s="637"/>
      <c r="BR38" s="637"/>
      <c r="BS38" s="637"/>
      <c r="BT38" s="637"/>
      <c r="BU38" s="638"/>
      <c r="BV38" s="621">
        <v>796</v>
      </c>
      <c r="BW38" s="622"/>
      <c r="BX38" s="622"/>
      <c r="BY38" s="622"/>
      <c r="BZ38" s="622"/>
      <c r="CA38" s="622"/>
      <c r="CB38" s="631"/>
      <c r="CD38" s="636" t="s">
        <v>334</v>
      </c>
      <c r="CE38" s="637"/>
      <c r="CF38" s="637"/>
      <c r="CG38" s="637"/>
      <c r="CH38" s="637"/>
      <c r="CI38" s="637"/>
      <c r="CJ38" s="637"/>
      <c r="CK38" s="637"/>
      <c r="CL38" s="637"/>
      <c r="CM38" s="637"/>
      <c r="CN38" s="637"/>
      <c r="CO38" s="637"/>
      <c r="CP38" s="637"/>
      <c r="CQ38" s="638"/>
      <c r="CR38" s="621">
        <v>338401</v>
      </c>
      <c r="CS38" s="622"/>
      <c r="CT38" s="622"/>
      <c r="CU38" s="622"/>
      <c r="CV38" s="622"/>
      <c r="CW38" s="622"/>
      <c r="CX38" s="622"/>
      <c r="CY38" s="623"/>
      <c r="CZ38" s="626">
        <v>7.4</v>
      </c>
      <c r="DA38" s="655"/>
      <c r="DB38" s="655"/>
      <c r="DC38" s="659"/>
      <c r="DD38" s="630">
        <v>312125</v>
      </c>
      <c r="DE38" s="622"/>
      <c r="DF38" s="622"/>
      <c r="DG38" s="622"/>
      <c r="DH38" s="622"/>
      <c r="DI38" s="622"/>
      <c r="DJ38" s="622"/>
      <c r="DK38" s="623"/>
      <c r="DL38" s="630">
        <v>229395</v>
      </c>
      <c r="DM38" s="622"/>
      <c r="DN38" s="622"/>
      <c r="DO38" s="622"/>
      <c r="DP38" s="622"/>
      <c r="DQ38" s="622"/>
      <c r="DR38" s="622"/>
      <c r="DS38" s="622"/>
      <c r="DT38" s="622"/>
      <c r="DU38" s="622"/>
      <c r="DV38" s="623"/>
      <c r="DW38" s="626">
        <v>10.4</v>
      </c>
      <c r="DX38" s="655"/>
      <c r="DY38" s="655"/>
      <c r="DZ38" s="655"/>
      <c r="EA38" s="655"/>
      <c r="EB38" s="655"/>
      <c r="EC38" s="656"/>
    </row>
    <row r="39" spans="2:133" ht="11.25" customHeight="1">
      <c r="AQ39" s="698" t="s">
        <v>335</v>
      </c>
      <c r="AR39" s="699"/>
      <c r="AS39" s="699"/>
      <c r="AT39" s="699"/>
      <c r="AU39" s="699"/>
      <c r="AV39" s="699"/>
      <c r="AW39" s="699"/>
      <c r="AX39" s="699"/>
      <c r="AY39" s="700"/>
      <c r="AZ39" s="621" t="s">
        <v>121</v>
      </c>
      <c r="BA39" s="622"/>
      <c r="BB39" s="622"/>
      <c r="BC39" s="622"/>
      <c r="BD39" s="657"/>
      <c r="BE39" s="657"/>
      <c r="BF39" s="680"/>
      <c r="BG39" s="712" t="s">
        <v>336</v>
      </c>
      <c r="BH39" s="713"/>
      <c r="BI39" s="713"/>
      <c r="BJ39" s="713"/>
      <c r="BK39" s="713"/>
      <c r="BL39" s="215"/>
      <c r="BM39" s="637" t="s">
        <v>337</v>
      </c>
      <c r="BN39" s="637"/>
      <c r="BO39" s="637"/>
      <c r="BP39" s="637"/>
      <c r="BQ39" s="637"/>
      <c r="BR39" s="637"/>
      <c r="BS39" s="637"/>
      <c r="BT39" s="637"/>
      <c r="BU39" s="638"/>
      <c r="BV39" s="621">
        <v>142</v>
      </c>
      <c r="BW39" s="622"/>
      <c r="BX39" s="622"/>
      <c r="BY39" s="622"/>
      <c r="BZ39" s="622"/>
      <c r="CA39" s="622"/>
      <c r="CB39" s="631"/>
      <c r="CD39" s="636" t="s">
        <v>338</v>
      </c>
      <c r="CE39" s="637"/>
      <c r="CF39" s="637"/>
      <c r="CG39" s="637"/>
      <c r="CH39" s="637"/>
      <c r="CI39" s="637"/>
      <c r="CJ39" s="637"/>
      <c r="CK39" s="637"/>
      <c r="CL39" s="637"/>
      <c r="CM39" s="637"/>
      <c r="CN39" s="637"/>
      <c r="CO39" s="637"/>
      <c r="CP39" s="637"/>
      <c r="CQ39" s="638"/>
      <c r="CR39" s="621">
        <v>186737</v>
      </c>
      <c r="CS39" s="657"/>
      <c r="CT39" s="657"/>
      <c r="CU39" s="657"/>
      <c r="CV39" s="657"/>
      <c r="CW39" s="657"/>
      <c r="CX39" s="657"/>
      <c r="CY39" s="658"/>
      <c r="CZ39" s="626">
        <v>4.0999999999999996</v>
      </c>
      <c r="DA39" s="655"/>
      <c r="DB39" s="655"/>
      <c r="DC39" s="659"/>
      <c r="DD39" s="630">
        <v>185465</v>
      </c>
      <c r="DE39" s="657"/>
      <c r="DF39" s="657"/>
      <c r="DG39" s="657"/>
      <c r="DH39" s="657"/>
      <c r="DI39" s="657"/>
      <c r="DJ39" s="657"/>
      <c r="DK39" s="658"/>
      <c r="DL39" s="630" t="s">
        <v>168</v>
      </c>
      <c r="DM39" s="657"/>
      <c r="DN39" s="657"/>
      <c r="DO39" s="657"/>
      <c r="DP39" s="657"/>
      <c r="DQ39" s="657"/>
      <c r="DR39" s="657"/>
      <c r="DS39" s="657"/>
      <c r="DT39" s="657"/>
      <c r="DU39" s="657"/>
      <c r="DV39" s="658"/>
      <c r="DW39" s="626" t="s">
        <v>121</v>
      </c>
      <c r="DX39" s="655"/>
      <c r="DY39" s="655"/>
      <c r="DZ39" s="655"/>
      <c r="EA39" s="655"/>
      <c r="EB39" s="655"/>
      <c r="EC39" s="656"/>
    </row>
    <row r="40" spans="2:133" ht="11.25" customHeight="1">
      <c r="AQ40" s="698" t="s">
        <v>339</v>
      </c>
      <c r="AR40" s="699"/>
      <c r="AS40" s="699"/>
      <c r="AT40" s="699"/>
      <c r="AU40" s="699"/>
      <c r="AV40" s="699"/>
      <c r="AW40" s="699"/>
      <c r="AX40" s="699"/>
      <c r="AY40" s="700"/>
      <c r="AZ40" s="621">
        <v>31509</v>
      </c>
      <c r="BA40" s="622"/>
      <c r="BB40" s="622"/>
      <c r="BC40" s="622"/>
      <c r="BD40" s="657"/>
      <c r="BE40" s="657"/>
      <c r="BF40" s="680"/>
      <c r="BG40" s="712"/>
      <c r="BH40" s="713"/>
      <c r="BI40" s="713"/>
      <c r="BJ40" s="713"/>
      <c r="BK40" s="713"/>
      <c r="BL40" s="215"/>
      <c r="BM40" s="637" t="s">
        <v>340</v>
      </c>
      <c r="BN40" s="637"/>
      <c r="BO40" s="637"/>
      <c r="BP40" s="637"/>
      <c r="BQ40" s="637"/>
      <c r="BR40" s="637"/>
      <c r="BS40" s="637"/>
      <c r="BT40" s="637"/>
      <c r="BU40" s="638"/>
      <c r="BV40" s="621">
        <v>156</v>
      </c>
      <c r="BW40" s="622"/>
      <c r="BX40" s="622"/>
      <c r="BY40" s="622"/>
      <c r="BZ40" s="622"/>
      <c r="CA40" s="622"/>
      <c r="CB40" s="631"/>
      <c r="CD40" s="636" t="s">
        <v>341</v>
      </c>
      <c r="CE40" s="637"/>
      <c r="CF40" s="637"/>
      <c r="CG40" s="637"/>
      <c r="CH40" s="637"/>
      <c r="CI40" s="637"/>
      <c r="CJ40" s="637"/>
      <c r="CK40" s="637"/>
      <c r="CL40" s="637"/>
      <c r="CM40" s="637"/>
      <c r="CN40" s="637"/>
      <c r="CO40" s="637"/>
      <c r="CP40" s="637"/>
      <c r="CQ40" s="638"/>
      <c r="CR40" s="621">
        <v>82200</v>
      </c>
      <c r="CS40" s="622"/>
      <c r="CT40" s="622"/>
      <c r="CU40" s="622"/>
      <c r="CV40" s="622"/>
      <c r="CW40" s="622"/>
      <c r="CX40" s="622"/>
      <c r="CY40" s="623"/>
      <c r="CZ40" s="626">
        <v>1.8</v>
      </c>
      <c r="DA40" s="655"/>
      <c r="DB40" s="655"/>
      <c r="DC40" s="659"/>
      <c r="DD40" s="630">
        <v>39200</v>
      </c>
      <c r="DE40" s="622"/>
      <c r="DF40" s="622"/>
      <c r="DG40" s="622"/>
      <c r="DH40" s="622"/>
      <c r="DI40" s="622"/>
      <c r="DJ40" s="622"/>
      <c r="DK40" s="623"/>
      <c r="DL40" s="630" t="s">
        <v>121</v>
      </c>
      <c r="DM40" s="622"/>
      <c r="DN40" s="622"/>
      <c r="DO40" s="622"/>
      <c r="DP40" s="622"/>
      <c r="DQ40" s="622"/>
      <c r="DR40" s="622"/>
      <c r="DS40" s="622"/>
      <c r="DT40" s="622"/>
      <c r="DU40" s="622"/>
      <c r="DV40" s="623"/>
      <c r="DW40" s="626" t="s">
        <v>238</v>
      </c>
      <c r="DX40" s="655"/>
      <c r="DY40" s="655"/>
      <c r="DZ40" s="655"/>
      <c r="EA40" s="655"/>
      <c r="EB40" s="655"/>
      <c r="EC40" s="656"/>
    </row>
    <row r="41" spans="2:133" ht="11.25" customHeight="1">
      <c r="AQ41" s="708" t="s">
        <v>342</v>
      </c>
      <c r="AR41" s="709"/>
      <c r="AS41" s="709"/>
      <c r="AT41" s="709"/>
      <c r="AU41" s="709"/>
      <c r="AV41" s="709"/>
      <c r="AW41" s="709"/>
      <c r="AX41" s="709"/>
      <c r="AY41" s="710"/>
      <c r="AZ41" s="701">
        <v>118423</v>
      </c>
      <c r="BA41" s="702"/>
      <c r="BB41" s="702"/>
      <c r="BC41" s="702"/>
      <c r="BD41" s="691"/>
      <c r="BE41" s="691"/>
      <c r="BF41" s="693"/>
      <c r="BG41" s="714"/>
      <c r="BH41" s="715"/>
      <c r="BI41" s="715"/>
      <c r="BJ41" s="715"/>
      <c r="BK41" s="715"/>
      <c r="BL41" s="216"/>
      <c r="BM41" s="646" t="s">
        <v>343</v>
      </c>
      <c r="BN41" s="646"/>
      <c r="BO41" s="646"/>
      <c r="BP41" s="646"/>
      <c r="BQ41" s="646"/>
      <c r="BR41" s="646"/>
      <c r="BS41" s="646"/>
      <c r="BT41" s="646"/>
      <c r="BU41" s="647"/>
      <c r="BV41" s="701">
        <v>349</v>
      </c>
      <c r="BW41" s="702"/>
      <c r="BX41" s="702"/>
      <c r="BY41" s="702"/>
      <c r="BZ41" s="702"/>
      <c r="CA41" s="702"/>
      <c r="CB41" s="711"/>
      <c r="CD41" s="636" t="s">
        <v>344</v>
      </c>
      <c r="CE41" s="637"/>
      <c r="CF41" s="637"/>
      <c r="CG41" s="637"/>
      <c r="CH41" s="637"/>
      <c r="CI41" s="637"/>
      <c r="CJ41" s="637"/>
      <c r="CK41" s="637"/>
      <c r="CL41" s="637"/>
      <c r="CM41" s="637"/>
      <c r="CN41" s="637"/>
      <c r="CO41" s="637"/>
      <c r="CP41" s="637"/>
      <c r="CQ41" s="638"/>
      <c r="CR41" s="621" t="s">
        <v>238</v>
      </c>
      <c r="CS41" s="657"/>
      <c r="CT41" s="657"/>
      <c r="CU41" s="657"/>
      <c r="CV41" s="657"/>
      <c r="CW41" s="657"/>
      <c r="CX41" s="657"/>
      <c r="CY41" s="658"/>
      <c r="CZ41" s="626" t="s">
        <v>121</v>
      </c>
      <c r="DA41" s="655"/>
      <c r="DB41" s="655"/>
      <c r="DC41" s="659"/>
      <c r="DD41" s="630" t="s">
        <v>168</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346</v>
      </c>
      <c r="CE42" s="619"/>
      <c r="CF42" s="619"/>
      <c r="CG42" s="619"/>
      <c r="CH42" s="619"/>
      <c r="CI42" s="619"/>
      <c r="CJ42" s="619"/>
      <c r="CK42" s="619"/>
      <c r="CL42" s="619"/>
      <c r="CM42" s="619"/>
      <c r="CN42" s="619"/>
      <c r="CO42" s="619"/>
      <c r="CP42" s="619"/>
      <c r="CQ42" s="620"/>
      <c r="CR42" s="621">
        <v>1154755</v>
      </c>
      <c r="CS42" s="622"/>
      <c r="CT42" s="622"/>
      <c r="CU42" s="622"/>
      <c r="CV42" s="622"/>
      <c r="CW42" s="622"/>
      <c r="CX42" s="622"/>
      <c r="CY42" s="623"/>
      <c r="CZ42" s="626">
        <v>25.3</v>
      </c>
      <c r="DA42" s="627"/>
      <c r="DB42" s="627"/>
      <c r="DC42" s="722"/>
      <c r="DD42" s="630">
        <v>114397</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348</v>
      </c>
      <c r="CE43" s="619"/>
      <c r="CF43" s="619"/>
      <c r="CG43" s="619"/>
      <c r="CH43" s="619"/>
      <c r="CI43" s="619"/>
      <c r="CJ43" s="619"/>
      <c r="CK43" s="619"/>
      <c r="CL43" s="619"/>
      <c r="CM43" s="619"/>
      <c r="CN43" s="619"/>
      <c r="CO43" s="619"/>
      <c r="CP43" s="619"/>
      <c r="CQ43" s="620"/>
      <c r="CR43" s="621">
        <v>31451</v>
      </c>
      <c r="CS43" s="657"/>
      <c r="CT43" s="657"/>
      <c r="CU43" s="657"/>
      <c r="CV43" s="657"/>
      <c r="CW43" s="657"/>
      <c r="CX43" s="657"/>
      <c r="CY43" s="658"/>
      <c r="CZ43" s="626">
        <v>0.7</v>
      </c>
      <c r="DA43" s="655"/>
      <c r="DB43" s="655"/>
      <c r="DC43" s="659"/>
      <c r="DD43" s="630">
        <v>31451</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349</v>
      </c>
      <c r="CD44" s="733" t="s">
        <v>300</v>
      </c>
      <c r="CE44" s="734"/>
      <c r="CF44" s="618" t="s">
        <v>350</v>
      </c>
      <c r="CG44" s="619"/>
      <c r="CH44" s="619"/>
      <c r="CI44" s="619"/>
      <c r="CJ44" s="619"/>
      <c r="CK44" s="619"/>
      <c r="CL44" s="619"/>
      <c r="CM44" s="619"/>
      <c r="CN44" s="619"/>
      <c r="CO44" s="619"/>
      <c r="CP44" s="619"/>
      <c r="CQ44" s="620"/>
      <c r="CR44" s="621">
        <v>1023873</v>
      </c>
      <c r="CS44" s="622"/>
      <c r="CT44" s="622"/>
      <c r="CU44" s="622"/>
      <c r="CV44" s="622"/>
      <c r="CW44" s="622"/>
      <c r="CX44" s="622"/>
      <c r="CY44" s="623"/>
      <c r="CZ44" s="626">
        <v>22.4</v>
      </c>
      <c r="DA44" s="627"/>
      <c r="DB44" s="627"/>
      <c r="DC44" s="722"/>
      <c r="DD44" s="630">
        <v>94338</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351</v>
      </c>
      <c r="CG45" s="619"/>
      <c r="CH45" s="619"/>
      <c r="CI45" s="619"/>
      <c r="CJ45" s="619"/>
      <c r="CK45" s="619"/>
      <c r="CL45" s="619"/>
      <c r="CM45" s="619"/>
      <c r="CN45" s="619"/>
      <c r="CO45" s="619"/>
      <c r="CP45" s="619"/>
      <c r="CQ45" s="620"/>
      <c r="CR45" s="621">
        <v>176141</v>
      </c>
      <c r="CS45" s="657"/>
      <c r="CT45" s="657"/>
      <c r="CU45" s="657"/>
      <c r="CV45" s="657"/>
      <c r="CW45" s="657"/>
      <c r="CX45" s="657"/>
      <c r="CY45" s="658"/>
      <c r="CZ45" s="626">
        <v>3.9</v>
      </c>
      <c r="DA45" s="655"/>
      <c r="DB45" s="655"/>
      <c r="DC45" s="659"/>
      <c r="DD45" s="630">
        <v>6689</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352</v>
      </c>
      <c r="CG46" s="619"/>
      <c r="CH46" s="619"/>
      <c r="CI46" s="619"/>
      <c r="CJ46" s="619"/>
      <c r="CK46" s="619"/>
      <c r="CL46" s="619"/>
      <c r="CM46" s="619"/>
      <c r="CN46" s="619"/>
      <c r="CO46" s="619"/>
      <c r="CP46" s="619"/>
      <c r="CQ46" s="620"/>
      <c r="CR46" s="621">
        <v>804275</v>
      </c>
      <c r="CS46" s="622"/>
      <c r="CT46" s="622"/>
      <c r="CU46" s="622"/>
      <c r="CV46" s="622"/>
      <c r="CW46" s="622"/>
      <c r="CX46" s="622"/>
      <c r="CY46" s="623"/>
      <c r="CZ46" s="626">
        <v>17.600000000000001</v>
      </c>
      <c r="DA46" s="627"/>
      <c r="DB46" s="627"/>
      <c r="DC46" s="722"/>
      <c r="DD46" s="630">
        <v>84492</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353</v>
      </c>
      <c r="CG47" s="619"/>
      <c r="CH47" s="619"/>
      <c r="CI47" s="619"/>
      <c r="CJ47" s="619"/>
      <c r="CK47" s="619"/>
      <c r="CL47" s="619"/>
      <c r="CM47" s="619"/>
      <c r="CN47" s="619"/>
      <c r="CO47" s="619"/>
      <c r="CP47" s="619"/>
      <c r="CQ47" s="620"/>
      <c r="CR47" s="621">
        <v>130882</v>
      </c>
      <c r="CS47" s="657"/>
      <c r="CT47" s="657"/>
      <c r="CU47" s="657"/>
      <c r="CV47" s="657"/>
      <c r="CW47" s="657"/>
      <c r="CX47" s="657"/>
      <c r="CY47" s="658"/>
      <c r="CZ47" s="626">
        <v>2.9</v>
      </c>
      <c r="DA47" s="655"/>
      <c r="DB47" s="655"/>
      <c r="DC47" s="659"/>
      <c r="DD47" s="630">
        <v>20059</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354</v>
      </c>
      <c r="CG48" s="619"/>
      <c r="CH48" s="619"/>
      <c r="CI48" s="619"/>
      <c r="CJ48" s="619"/>
      <c r="CK48" s="619"/>
      <c r="CL48" s="619"/>
      <c r="CM48" s="619"/>
      <c r="CN48" s="619"/>
      <c r="CO48" s="619"/>
      <c r="CP48" s="619"/>
      <c r="CQ48" s="620"/>
      <c r="CR48" s="621" t="s">
        <v>238</v>
      </c>
      <c r="CS48" s="622"/>
      <c r="CT48" s="622"/>
      <c r="CU48" s="622"/>
      <c r="CV48" s="622"/>
      <c r="CW48" s="622"/>
      <c r="CX48" s="622"/>
      <c r="CY48" s="623"/>
      <c r="CZ48" s="626" t="s">
        <v>238</v>
      </c>
      <c r="DA48" s="627"/>
      <c r="DB48" s="627"/>
      <c r="DC48" s="722"/>
      <c r="DD48" s="630" t="s">
        <v>238</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355</v>
      </c>
      <c r="CE49" s="667"/>
      <c r="CF49" s="667"/>
      <c r="CG49" s="667"/>
      <c r="CH49" s="667"/>
      <c r="CI49" s="667"/>
      <c r="CJ49" s="667"/>
      <c r="CK49" s="667"/>
      <c r="CL49" s="667"/>
      <c r="CM49" s="667"/>
      <c r="CN49" s="667"/>
      <c r="CO49" s="667"/>
      <c r="CP49" s="667"/>
      <c r="CQ49" s="668"/>
      <c r="CR49" s="701">
        <v>4571451</v>
      </c>
      <c r="CS49" s="691"/>
      <c r="CT49" s="691"/>
      <c r="CU49" s="691"/>
      <c r="CV49" s="691"/>
      <c r="CW49" s="691"/>
      <c r="CX49" s="691"/>
      <c r="CY49" s="723"/>
      <c r="CZ49" s="706">
        <v>100</v>
      </c>
      <c r="DA49" s="724"/>
      <c r="DB49" s="724"/>
      <c r="DC49" s="725"/>
      <c r="DD49" s="726">
        <v>2883815</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XMx2fO1s7SQiTxr0DImq3H14rtFOyB9Msha7JRiXW8pnwjdAZ74k90eFnWLRlsXV80HhH6VujDo+/yPBteCH4Q==" saltValue="WOlcxRAJl59Tcd1yW23n0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7" sqref="B7:P7"/>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357</v>
      </c>
      <c r="DK2" s="769"/>
      <c r="DL2" s="769"/>
      <c r="DM2" s="769"/>
      <c r="DN2" s="769"/>
      <c r="DO2" s="770"/>
      <c r="DP2" s="229"/>
      <c r="DQ2" s="768" t="s">
        <v>358</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359</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361</v>
      </c>
      <c r="B5" s="763"/>
      <c r="C5" s="763"/>
      <c r="D5" s="763"/>
      <c r="E5" s="763"/>
      <c r="F5" s="763"/>
      <c r="G5" s="763"/>
      <c r="H5" s="763"/>
      <c r="I5" s="763"/>
      <c r="J5" s="763"/>
      <c r="K5" s="763"/>
      <c r="L5" s="763"/>
      <c r="M5" s="763"/>
      <c r="N5" s="763"/>
      <c r="O5" s="763"/>
      <c r="P5" s="764"/>
      <c r="Q5" s="739" t="s">
        <v>362</v>
      </c>
      <c r="R5" s="740"/>
      <c r="S5" s="740"/>
      <c r="T5" s="740"/>
      <c r="U5" s="741"/>
      <c r="V5" s="739" t="s">
        <v>363</v>
      </c>
      <c r="W5" s="740"/>
      <c r="X5" s="740"/>
      <c r="Y5" s="740"/>
      <c r="Z5" s="741"/>
      <c r="AA5" s="739" t="s">
        <v>364</v>
      </c>
      <c r="AB5" s="740"/>
      <c r="AC5" s="740"/>
      <c r="AD5" s="740"/>
      <c r="AE5" s="740"/>
      <c r="AF5" s="772" t="s">
        <v>365</v>
      </c>
      <c r="AG5" s="740"/>
      <c r="AH5" s="740"/>
      <c r="AI5" s="740"/>
      <c r="AJ5" s="751"/>
      <c r="AK5" s="740" t="s">
        <v>366</v>
      </c>
      <c r="AL5" s="740"/>
      <c r="AM5" s="740"/>
      <c r="AN5" s="740"/>
      <c r="AO5" s="741"/>
      <c r="AP5" s="739" t="s">
        <v>367</v>
      </c>
      <c r="AQ5" s="740"/>
      <c r="AR5" s="740"/>
      <c r="AS5" s="740"/>
      <c r="AT5" s="741"/>
      <c r="AU5" s="739" t="s">
        <v>368</v>
      </c>
      <c r="AV5" s="740"/>
      <c r="AW5" s="740"/>
      <c r="AX5" s="740"/>
      <c r="AY5" s="751"/>
      <c r="AZ5" s="236"/>
      <c r="BA5" s="236"/>
      <c r="BB5" s="236"/>
      <c r="BC5" s="236"/>
      <c r="BD5" s="236"/>
      <c r="BE5" s="237"/>
      <c r="BF5" s="237"/>
      <c r="BG5" s="237"/>
      <c r="BH5" s="237"/>
      <c r="BI5" s="237"/>
      <c r="BJ5" s="237"/>
      <c r="BK5" s="237"/>
      <c r="BL5" s="237"/>
      <c r="BM5" s="237"/>
      <c r="BN5" s="237"/>
      <c r="BO5" s="237"/>
      <c r="BP5" s="237"/>
      <c r="BQ5" s="762" t="s">
        <v>369</v>
      </c>
      <c r="BR5" s="763"/>
      <c r="BS5" s="763"/>
      <c r="BT5" s="763"/>
      <c r="BU5" s="763"/>
      <c r="BV5" s="763"/>
      <c r="BW5" s="763"/>
      <c r="BX5" s="763"/>
      <c r="BY5" s="763"/>
      <c r="BZ5" s="763"/>
      <c r="CA5" s="763"/>
      <c r="CB5" s="763"/>
      <c r="CC5" s="763"/>
      <c r="CD5" s="763"/>
      <c r="CE5" s="763"/>
      <c r="CF5" s="763"/>
      <c r="CG5" s="764"/>
      <c r="CH5" s="739" t="s">
        <v>370</v>
      </c>
      <c r="CI5" s="740"/>
      <c r="CJ5" s="740"/>
      <c r="CK5" s="740"/>
      <c r="CL5" s="741"/>
      <c r="CM5" s="739" t="s">
        <v>371</v>
      </c>
      <c r="CN5" s="740"/>
      <c r="CO5" s="740"/>
      <c r="CP5" s="740"/>
      <c r="CQ5" s="741"/>
      <c r="CR5" s="739" t="s">
        <v>372</v>
      </c>
      <c r="CS5" s="740"/>
      <c r="CT5" s="740"/>
      <c r="CU5" s="740"/>
      <c r="CV5" s="741"/>
      <c r="CW5" s="739" t="s">
        <v>373</v>
      </c>
      <c r="CX5" s="740"/>
      <c r="CY5" s="740"/>
      <c r="CZ5" s="740"/>
      <c r="DA5" s="741"/>
      <c r="DB5" s="739" t="s">
        <v>374</v>
      </c>
      <c r="DC5" s="740"/>
      <c r="DD5" s="740"/>
      <c r="DE5" s="740"/>
      <c r="DF5" s="741"/>
      <c r="DG5" s="745" t="s">
        <v>375</v>
      </c>
      <c r="DH5" s="746"/>
      <c r="DI5" s="746"/>
      <c r="DJ5" s="746"/>
      <c r="DK5" s="747"/>
      <c r="DL5" s="745" t="s">
        <v>376</v>
      </c>
      <c r="DM5" s="746"/>
      <c r="DN5" s="746"/>
      <c r="DO5" s="746"/>
      <c r="DP5" s="747"/>
      <c r="DQ5" s="739" t="s">
        <v>377</v>
      </c>
      <c r="DR5" s="740"/>
      <c r="DS5" s="740"/>
      <c r="DT5" s="740"/>
      <c r="DU5" s="741"/>
      <c r="DV5" s="739" t="s">
        <v>368</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378</v>
      </c>
      <c r="C7" s="754"/>
      <c r="D7" s="754"/>
      <c r="E7" s="754"/>
      <c r="F7" s="754"/>
      <c r="G7" s="754"/>
      <c r="H7" s="754"/>
      <c r="I7" s="754"/>
      <c r="J7" s="754"/>
      <c r="K7" s="754"/>
      <c r="L7" s="754"/>
      <c r="M7" s="754"/>
      <c r="N7" s="754"/>
      <c r="O7" s="754"/>
      <c r="P7" s="755"/>
      <c r="Q7" s="756">
        <v>4538</v>
      </c>
      <c r="R7" s="757"/>
      <c r="S7" s="757"/>
      <c r="T7" s="757"/>
      <c r="U7" s="757"/>
      <c r="V7" s="757">
        <v>4417</v>
      </c>
      <c r="W7" s="757"/>
      <c r="X7" s="757"/>
      <c r="Y7" s="757"/>
      <c r="Z7" s="757"/>
      <c r="AA7" s="757">
        <v>121</v>
      </c>
      <c r="AB7" s="757"/>
      <c r="AC7" s="757"/>
      <c r="AD7" s="757"/>
      <c r="AE7" s="758"/>
      <c r="AF7" s="759">
        <v>103</v>
      </c>
      <c r="AG7" s="760"/>
      <c r="AH7" s="760"/>
      <c r="AI7" s="760"/>
      <c r="AJ7" s="761"/>
      <c r="AK7" s="796">
        <v>262</v>
      </c>
      <c r="AL7" s="797"/>
      <c r="AM7" s="797"/>
      <c r="AN7" s="797"/>
      <c r="AO7" s="797"/>
      <c r="AP7" s="797">
        <v>4398</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576</v>
      </c>
      <c r="BT7" s="801"/>
      <c r="BU7" s="801"/>
      <c r="BV7" s="801"/>
      <c r="BW7" s="801"/>
      <c r="BX7" s="801"/>
      <c r="BY7" s="801"/>
      <c r="BZ7" s="801"/>
      <c r="CA7" s="801"/>
      <c r="CB7" s="801"/>
      <c r="CC7" s="801"/>
      <c r="CD7" s="801"/>
      <c r="CE7" s="801"/>
      <c r="CF7" s="801"/>
      <c r="CG7" s="802"/>
      <c r="CH7" s="793">
        <v>-9</v>
      </c>
      <c r="CI7" s="794"/>
      <c r="CJ7" s="794"/>
      <c r="CK7" s="794"/>
      <c r="CL7" s="795"/>
      <c r="CM7" s="793">
        <v>13</v>
      </c>
      <c r="CN7" s="794"/>
      <c r="CO7" s="794"/>
      <c r="CP7" s="794"/>
      <c r="CQ7" s="795"/>
      <c r="CR7" s="793">
        <v>13</v>
      </c>
      <c r="CS7" s="794"/>
      <c r="CT7" s="794"/>
      <c r="CU7" s="794"/>
      <c r="CV7" s="795"/>
      <c r="CW7" s="793" t="s">
        <v>566</v>
      </c>
      <c r="CX7" s="794"/>
      <c r="CY7" s="794"/>
      <c r="CZ7" s="794"/>
      <c r="DA7" s="795"/>
      <c r="DB7" s="793" t="s">
        <v>566</v>
      </c>
      <c r="DC7" s="794"/>
      <c r="DD7" s="794"/>
      <c r="DE7" s="794"/>
      <c r="DF7" s="795"/>
      <c r="DG7" s="793" t="s">
        <v>566</v>
      </c>
      <c r="DH7" s="794"/>
      <c r="DI7" s="794"/>
      <c r="DJ7" s="794"/>
      <c r="DK7" s="795"/>
      <c r="DL7" s="793" t="s">
        <v>566</v>
      </c>
      <c r="DM7" s="794"/>
      <c r="DN7" s="794"/>
      <c r="DO7" s="794"/>
      <c r="DP7" s="795"/>
      <c r="DQ7" s="793" t="s">
        <v>566</v>
      </c>
      <c r="DR7" s="794"/>
      <c r="DS7" s="794"/>
      <c r="DT7" s="794"/>
      <c r="DU7" s="795"/>
      <c r="DV7" s="774"/>
      <c r="DW7" s="775"/>
      <c r="DX7" s="775"/>
      <c r="DY7" s="775"/>
      <c r="DZ7" s="776"/>
      <c r="EA7" s="234"/>
    </row>
    <row r="8" spans="1:131" s="235" customFormat="1" ht="26.25" customHeight="1">
      <c r="A8" s="241">
        <v>2</v>
      </c>
      <c r="B8" s="777" t="s">
        <v>379</v>
      </c>
      <c r="C8" s="778"/>
      <c r="D8" s="778"/>
      <c r="E8" s="778"/>
      <c r="F8" s="778"/>
      <c r="G8" s="778"/>
      <c r="H8" s="778"/>
      <c r="I8" s="778"/>
      <c r="J8" s="778"/>
      <c r="K8" s="778"/>
      <c r="L8" s="778"/>
      <c r="M8" s="778"/>
      <c r="N8" s="778"/>
      <c r="O8" s="778"/>
      <c r="P8" s="779"/>
      <c r="Q8" s="780">
        <v>229</v>
      </c>
      <c r="R8" s="781"/>
      <c r="S8" s="781"/>
      <c r="T8" s="781"/>
      <c r="U8" s="781"/>
      <c r="V8" s="781">
        <v>223</v>
      </c>
      <c r="W8" s="781"/>
      <c r="X8" s="781"/>
      <c r="Y8" s="781"/>
      <c r="Z8" s="781"/>
      <c r="AA8" s="781">
        <v>6</v>
      </c>
      <c r="AB8" s="781"/>
      <c r="AC8" s="781"/>
      <c r="AD8" s="781"/>
      <c r="AE8" s="782"/>
      <c r="AF8" s="783">
        <v>6</v>
      </c>
      <c r="AG8" s="784"/>
      <c r="AH8" s="784"/>
      <c r="AI8" s="784"/>
      <c r="AJ8" s="785"/>
      <c r="AK8" s="786">
        <v>0</v>
      </c>
      <c r="AL8" s="787"/>
      <c r="AM8" s="787"/>
      <c r="AN8" s="787"/>
      <c r="AO8" s="787"/>
      <c r="AP8" s="787">
        <v>70</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577</v>
      </c>
      <c r="BT8" s="791"/>
      <c r="BU8" s="791"/>
      <c r="BV8" s="791"/>
      <c r="BW8" s="791"/>
      <c r="BX8" s="791"/>
      <c r="BY8" s="791"/>
      <c r="BZ8" s="791"/>
      <c r="CA8" s="791"/>
      <c r="CB8" s="791"/>
      <c r="CC8" s="791"/>
      <c r="CD8" s="791"/>
      <c r="CE8" s="791"/>
      <c r="CF8" s="791"/>
      <c r="CG8" s="792"/>
      <c r="CH8" s="803" t="s">
        <v>566</v>
      </c>
      <c r="CI8" s="804"/>
      <c r="CJ8" s="804"/>
      <c r="CK8" s="804"/>
      <c r="CL8" s="805"/>
      <c r="CM8" s="803" t="s">
        <v>566</v>
      </c>
      <c r="CN8" s="804"/>
      <c r="CO8" s="804"/>
      <c r="CP8" s="804"/>
      <c r="CQ8" s="805"/>
      <c r="CR8" s="803">
        <v>39</v>
      </c>
      <c r="CS8" s="804"/>
      <c r="CT8" s="804"/>
      <c r="CU8" s="804"/>
      <c r="CV8" s="805"/>
      <c r="CW8" s="803" t="s">
        <v>566</v>
      </c>
      <c r="CX8" s="804"/>
      <c r="CY8" s="804"/>
      <c r="CZ8" s="804"/>
      <c r="DA8" s="805"/>
      <c r="DB8" s="803" t="s">
        <v>566</v>
      </c>
      <c r="DC8" s="804"/>
      <c r="DD8" s="804"/>
      <c r="DE8" s="804"/>
      <c r="DF8" s="805"/>
      <c r="DG8" s="803" t="s">
        <v>566</v>
      </c>
      <c r="DH8" s="804"/>
      <c r="DI8" s="804"/>
      <c r="DJ8" s="804"/>
      <c r="DK8" s="805"/>
      <c r="DL8" s="803" t="s">
        <v>566</v>
      </c>
      <c r="DM8" s="804"/>
      <c r="DN8" s="804"/>
      <c r="DO8" s="804"/>
      <c r="DP8" s="805"/>
      <c r="DQ8" s="803" t="s">
        <v>566</v>
      </c>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380</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381</v>
      </c>
      <c r="B23" s="812" t="s">
        <v>382</v>
      </c>
      <c r="C23" s="813"/>
      <c r="D23" s="813"/>
      <c r="E23" s="813"/>
      <c r="F23" s="813"/>
      <c r="G23" s="813"/>
      <c r="H23" s="813"/>
      <c r="I23" s="813"/>
      <c r="J23" s="813"/>
      <c r="K23" s="813"/>
      <c r="L23" s="813"/>
      <c r="M23" s="813"/>
      <c r="N23" s="813"/>
      <c r="O23" s="813"/>
      <c r="P23" s="814"/>
      <c r="Q23" s="815">
        <v>4698</v>
      </c>
      <c r="R23" s="816"/>
      <c r="S23" s="816"/>
      <c r="T23" s="816"/>
      <c r="U23" s="816"/>
      <c r="V23" s="816">
        <v>4571</v>
      </c>
      <c r="W23" s="816"/>
      <c r="X23" s="816"/>
      <c r="Y23" s="816"/>
      <c r="Z23" s="816"/>
      <c r="AA23" s="816">
        <v>127</v>
      </c>
      <c r="AB23" s="816"/>
      <c r="AC23" s="816"/>
      <c r="AD23" s="816"/>
      <c r="AE23" s="817"/>
      <c r="AF23" s="818">
        <v>109</v>
      </c>
      <c r="AG23" s="816"/>
      <c r="AH23" s="816"/>
      <c r="AI23" s="816"/>
      <c r="AJ23" s="819"/>
      <c r="AK23" s="820"/>
      <c r="AL23" s="821"/>
      <c r="AM23" s="821"/>
      <c r="AN23" s="821"/>
      <c r="AO23" s="821"/>
      <c r="AP23" s="816">
        <v>4469</v>
      </c>
      <c r="AQ23" s="816"/>
      <c r="AR23" s="816"/>
      <c r="AS23" s="816"/>
      <c r="AT23" s="816"/>
      <c r="AU23" s="822"/>
      <c r="AV23" s="822"/>
      <c r="AW23" s="822"/>
      <c r="AX23" s="822"/>
      <c r="AY23" s="823"/>
      <c r="AZ23" s="831" t="s">
        <v>121</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383</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384</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361</v>
      </c>
      <c r="B26" s="763"/>
      <c r="C26" s="763"/>
      <c r="D26" s="763"/>
      <c r="E26" s="763"/>
      <c r="F26" s="763"/>
      <c r="G26" s="763"/>
      <c r="H26" s="763"/>
      <c r="I26" s="763"/>
      <c r="J26" s="763"/>
      <c r="K26" s="763"/>
      <c r="L26" s="763"/>
      <c r="M26" s="763"/>
      <c r="N26" s="763"/>
      <c r="O26" s="763"/>
      <c r="P26" s="764"/>
      <c r="Q26" s="739" t="s">
        <v>385</v>
      </c>
      <c r="R26" s="740"/>
      <c r="S26" s="740"/>
      <c r="T26" s="740"/>
      <c r="U26" s="741"/>
      <c r="V26" s="739" t="s">
        <v>386</v>
      </c>
      <c r="W26" s="740"/>
      <c r="X26" s="740"/>
      <c r="Y26" s="740"/>
      <c r="Z26" s="741"/>
      <c r="AA26" s="739" t="s">
        <v>387</v>
      </c>
      <c r="AB26" s="740"/>
      <c r="AC26" s="740"/>
      <c r="AD26" s="740"/>
      <c r="AE26" s="740"/>
      <c r="AF26" s="834" t="s">
        <v>388</v>
      </c>
      <c r="AG26" s="835"/>
      <c r="AH26" s="835"/>
      <c r="AI26" s="835"/>
      <c r="AJ26" s="836"/>
      <c r="AK26" s="740" t="s">
        <v>389</v>
      </c>
      <c r="AL26" s="740"/>
      <c r="AM26" s="740"/>
      <c r="AN26" s="740"/>
      <c r="AO26" s="741"/>
      <c r="AP26" s="739" t="s">
        <v>390</v>
      </c>
      <c r="AQ26" s="740"/>
      <c r="AR26" s="740"/>
      <c r="AS26" s="740"/>
      <c r="AT26" s="741"/>
      <c r="AU26" s="739" t="s">
        <v>391</v>
      </c>
      <c r="AV26" s="740"/>
      <c r="AW26" s="740"/>
      <c r="AX26" s="740"/>
      <c r="AY26" s="741"/>
      <c r="AZ26" s="739" t="s">
        <v>392</v>
      </c>
      <c r="BA26" s="740"/>
      <c r="BB26" s="740"/>
      <c r="BC26" s="740"/>
      <c r="BD26" s="741"/>
      <c r="BE26" s="739" t="s">
        <v>368</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393</v>
      </c>
      <c r="C28" s="754"/>
      <c r="D28" s="754"/>
      <c r="E28" s="754"/>
      <c r="F28" s="754"/>
      <c r="G28" s="754"/>
      <c r="H28" s="754"/>
      <c r="I28" s="754"/>
      <c r="J28" s="754"/>
      <c r="K28" s="754"/>
      <c r="L28" s="754"/>
      <c r="M28" s="754"/>
      <c r="N28" s="754"/>
      <c r="O28" s="754"/>
      <c r="P28" s="755"/>
      <c r="Q28" s="844">
        <v>526</v>
      </c>
      <c r="R28" s="845"/>
      <c r="S28" s="845"/>
      <c r="T28" s="845"/>
      <c r="U28" s="845"/>
      <c r="V28" s="845">
        <v>497</v>
      </c>
      <c r="W28" s="845"/>
      <c r="X28" s="845"/>
      <c r="Y28" s="845"/>
      <c r="Z28" s="845"/>
      <c r="AA28" s="845">
        <v>30</v>
      </c>
      <c r="AB28" s="845"/>
      <c r="AC28" s="845"/>
      <c r="AD28" s="845"/>
      <c r="AE28" s="846"/>
      <c r="AF28" s="847">
        <v>30</v>
      </c>
      <c r="AG28" s="845"/>
      <c r="AH28" s="845"/>
      <c r="AI28" s="845"/>
      <c r="AJ28" s="848"/>
      <c r="AK28" s="849">
        <v>37</v>
      </c>
      <c r="AL28" s="840"/>
      <c r="AM28" s="840"/>
      <c r="AN28" s="840"/>
      <c r="AO28" s="840"/>
      <c r="AP28" s="840" t="s">
        <v>567</v>
      </c>
      <c r="AQ28" s="840"/>
      <c r="AR28" s="840"/>
      <c r="AS28" s="840"/>
      <c r="AT28" s="840"/>
      <c r="AU28" s="840" t="s">
        <v>567</v>
      </c>
      <c r="AV28" s="840"/>
      <c r="AW28" s="840"/>
      <c r="AX28" s="840"/>
      <c r="AY28" s="840"/>
      <c r="AZ28" s="841" t="s">
        <v>567</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394</v>
      </c>
      <c r="C29" s="778"/>
      <c r="D29" s="778"/>
      <c r="E29" s="778"/>
      <c r="F29" s="778"/>
      <c r="G29" s="778"/>
      <c r="H29" s="778"/>
      <c r="I29" s="778"/>
      <c r="J29" s="778"/>
      <c r="K29" s="778"/>
      <c r="L29" s="778"/>
      <c r="M29" s="778"/>
      <c r="N29" s="778"/>
      <c r="O29" s="778"/>
      <c r="P29" s="779"/>
      <c r="Q29" s="780">
        <v>462</v>
      </c>
      <c r="R29" s="781"/>
      <c r="S29" s="781"/>
      <c r="T29" s="781"/>
      <c r="U29" s="781"/>
      <c r="V29" s="781">
        <v>446</v>
      </c>
      <c r="W29" s="781"/>
      <c r="X29" s="781"/>
      <c r="Y29" s="781"/>
      <c r="Z29" s="781"/>
      <c r="AA29" s="781">
        <v>16</v>
      </c>
      <c r="AB29" s="781"/>
      <c r="AC29" s="781"/>
      <c r="AD29" s="781"/>
      <c r="AE29" s="782"/>
      <c r="AF29" s="783">
        <v>16</v>
      </c>
      <c r="AG29" s="784"/>
      <c r="AH29" s="784"/>
      <c r="AI29" s="784"/>
      <c r="AJ29" s="785"/>
      <c r="AK29" s="852">
        <v>79</v>
      </c>
      <c r="AL29" s="853"/>
      <c r="AM29" s="853"/>
      <c r="AN29" s="853"/>
      <c r="AO29" s="853"/>
      <c r="AP29" s="853" t="s">
        <v>567</v>
      </c>
      <c r="AQ29" s="853"/>
      <c r="AR29" s="853"/>
      <c r="AS29" s="853"/>
      <c r="AT29" s="853"/>
      <c r="AU29" s="853" t="s">
        <v>567</v>
      </c>
      <c r="AV29" s="853"/>
      <c r="AW29" s="853"/>
      <c r="AX29" s="853"/>
      <c r="AY29" s="853"/>
      <c r="AZ29" s="854" t="s">
        <v>567</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395</v>
      </c>
      <c r="C30" s="778"/>
      <c r="D30" s="778"/>
      <c r="E30" s="778"/>
      <c r="F30" s="778"/>
      <c r="G30" s="778"/>
      <c r="H30" s="778"/>
      <c r="I30" s="778"/>
      <c r="J30" s="778"/>
      <c r="K30" s="778"/>
      <c r="L30" s="778"/>
      <c r="M30" s="778"/>
      <c r="N30" s="778"/>
      <c r="O30" s="778"/>
      <c r="P30" s="779"/>
      <c r="Q30" s="780">
        <v>41</v>
      </c>
      <c r="R30" s="781"/>
      <c r="S30" s="781"/>
      <c r="T30" s="781"/>
      <c r="U30" s="781"/>
      <c r="V30" s="781">
        <v>41</v>
      </c>
      <c r="W30" s="781"/>
      <c r="X30" s="781"/>
      <c r="Y30" s="781"/>
      <c r="Z30" s="781"/>
      <c r="AA30" s="781">
        <v>0</v>
      </c>
      <c r="AB30" s="781"/>
      <c r="AC30" s="781"/>
      <c r="AD30" s="781"/>
      <c r="AE30" s="782"/>
      <c r="AF30" s="783">
        <v>0</v>
      </c>
      <c r="AG30" s="784"/>
      <c r="AH30" s="784"/>
      <c r="AI30" s="784"/>
      <c r="AJ30" s="785"/>
      <c r="AK30" s="852">
        <v>13</v>
      </c>
      <c r="AL30" s="853"/>
      <c r="AM30" s="853"/>
      <c r="AN30" s="853"/>
      <c r="AO30" s="853"/>
      <c r="AP30" s="853" t="s">
        <v>567</v>
      </c>
      <c r="AQ30" s="853"/>
      <c r="AR30" s="853"/>
      <c r="AS30" s="853"/>
      <c r="AT30" s="853"/>
      <c r="AU30" s="853" t="s">
        <v>567</v>
      </c>
      <c r="AV30" s="853"/>
      <c r="AW30" s="853"/>
      <c r="AX30" s="853"/>
      <c r="AY30" s="853"/>
      <c r="AZ30" s="854" t="s">
        <v>567</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396</v>
      </c>
      <c r="C31" s="778"/>
      <c r="D31" s="778"/>
      <c r="E31" s="778"/>
      <c r="F31" s="778"/>
      <c r="G31" s="778"/>
      <c r="H31" s="778"/>
      <c r="I31" s="778"/>
      <c r="J31" s="778"/>
      <c r="K31" s="778"/>
      <c r="L31" s="778"/>
      <c r="M31" s="778"/>
      <c r="N31" s="778"/>
      <c r="O31" s="778"/>
      <c r="P31" s="779"/>
      <c r="Q31" s="780">
        <v>196</v>
      </c>
      <c r="R31" s="781"/>
      <c r="S31" s="781"/>
      <c r="T31" s="781"/>
      <c r="U31" s="781"/>
      <c r="V31" s="781">
        <v>195</v>
      </c>
      <c r="W31" s="781"/>
      <c r="X31" s="781"/>
      <c r="Y31" s="781"/>
      <c r="Z31" s="781"/>
      <c r="AA31" s="781">
        <v>1</v>
      </c>
      <c r="AB31" s="781"/>
      <c r="AC31" s="781"/>
      <c r="AD31" s="781"/>
      <c r="AE31" s="782"/>
      <c r="AF31" s="783">
        <v>1</v>
      </c>
      <c r="AG31" s="784"/>
      <c r="AH31" s="784"/>
      <c r="AI31" s="784"/>
      <c r="AJ31" s="785"/>
      <c r="AK31" s="852">
        <v>70</v>
      </c>
      <c r="AL31" s="853"/>
      <c r="AM31" s="853"/>
      <c r="AN31" s="853"/>
      <c r="AO31" s="853"/>
      <c r="AP31" s="853">
        <v>574</v>
      </c>
      <c r="AQ31" s="853"/>
      <c r="AR31" s="853"/>
      <c r="AS31" s="853"/>
      <c r="AT31" s="853"/>
      <c r="AU31" s="853">
        <v>479</v>
      </c>
      <c r="AV31" s="853"/>
      <c r="AW31" s="853"/>
      <c r="AX31" s="853"/>
      <c r="AY31" s="853"/>
      <c r="AZ31" s="854" t="s">
        <v>567</v>
      </c>
      <c r="BA31" s="854"/>
      <c r="BB31" s="854"/>
      <c r="BC31" s="854"/>
      <c r="BD31" s="854"/>
      <c r="BE31" s="850" t="s">
        <v>397</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398</v>
      </c>
      <c r="C32" s="778"/>
      <c r="D32" s="778"/>
      <c r="E32" s="778"/>
      <c r="F32" s="778"/>
      <c r="G32" s="778"/>
      <c r="H32" s="778"/>
      <c r="I32" s="778"/>
      <c r="J32" s="778"/>
      <c r="K32" s="778"/>
      <c r="L32" s="778"/>
      <c r="M32" s="778"/>
      <c r="N32" s="778"/>
      <c r="O32" s="778"/>
      <c r="P32" s="779"/>
      <c r="Q32" s="780">
        <v>169</v>
      </c>
      <c r="R32" s="781"/>
      <c r="S32" s="781"/>
      <c r="T32" s="781"/>
      <c r="U32" s="781"/>
      <c r="V32" s="781">
        <v>169</v>
      </c>
      <c r="W32" s="781"/>
      <c r="X32" s="781"/>
      <c r="Y32" s="781"/>
      <c r="Z32" s="781"/>
      <c r="AA32" s="781">
        <v>1</v>
      </c>
      <c r="AB32" s="781"/>
      <c r="AC32" s="781"/>
      <c r="AD32" s="781"/>
      <c r="AE32" s="782"/>
      <c r="AF32" s="783">
        <v>1</v>
      </c>
      <c r="AG32" s="784"/>
      <c r="AH32" s="784"/>
      <c r="AI32" s="784"/>
      <c r="AJ32" s="785"/>
      <c r="AK32" s="852">
        <v>107</v>
      </c>
      <c r="AL32" s="853"/>
      <c r="AM32" s="853"/>
      <c r="AN32" s="853"/>
      <c r="AO32" s="853"/>
      <c r="AP32" s="853">
        <v>819</v>
      </c>
      <c r="AQ32" s="853"/>
      <c r="AR32" s="853"/>
      <c r="AS32" s="853"/>
      <c r="AT32" s="853"/>
      <c r="AU32" s="853">
        <v>748</v>
      </c>
      <c r="AV32" s="853"/>
      <c r="AW32" s="853"/>
      <c r="AX32" s="853"/>
      <c r="AY32" s="853"/>
      <c r="AZ32" s="854" t="s">
        <v>567</v>
      </c>
      <c r="BA32" s="854"/>
      <c r="BB32" s="854"/>
      <c r="BC32" s="854"/>
      <c r="BD32" s="854"/>
      <c r="BE32" s="850" t="s">
        <v>397</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399</v>
      </c>
      <c r="C33" s="778"/>
      <c r="D33" s="778"/>
      <c r="E33" s="778"/>
      <c r="F33" s="778"/>
      <c r="G33" s="778"/>
      <c r="H33" s="778"/>
      <c r="I33" s="778"/>
      <c r="J33" s="778"/>
      <c r="K33" s="778"/>
      <c r="L33" s="778"/>
      <c r="M33" s="778"/>
      <c r="N33" s="778"/>
      <c r="O33" s="778"/>
      <c r="P33" s="779"/>
      <c r="Q33" s="780">
        <v>25</v>
      </c>
      <c r="R33" s="781"/>
      <c r="S33" s="781"/>
      <c r="T33" s="781"/>
      <c r="U33" s="781"/>
      <c r="V33" s="781">
        <v>25</v>
      </c>
      <c r="W33" s="781"/>
      <c r="X33" s="781"/>
      <c r="Y33" s="781"/>
      <c r="Z33" s="781"/>
      <c r="AA33" s="781">
        <v>0</v>
      </c>
      <c r="AB33" s="781"/>
      <c r="AC33" s="781"/>
      <c r="AD33" s="781"/>
      <c r="AE33" s="782"/>
      <c r="AF33" s="783">
        <v>0</v>
      </c>
      <c r="AG33" s="784"/>
      <c r="AH33" s="784"/>
      <c r="AI33" s="784"/>
      <c r="AJ33" s="785"/>
      <c r="AK33" s="852">
        <v>11</v>
      </c>
      <c r="AL33" s="853"/>
      <c r="AM33" s="853"/>
      <c r="AN33" s="853"/>
      <c r="AO33" s="853"/>
      <c r="AP33" s="853">
        <v>38</v>
      </c>
      <c r="AQ33" s="853"/>
      <c r="AR33" s="853"/>
      <c r="AS33" s="853"/>
      <c r="AT33" s="853"/>
      <c r="AU33" s="853">
        <v>33</v>
      </c>
      <c r="AV33" s="853"/>
      <c r="AW33" s="853"/>
      <c r="AX33" s="853"/>
      <c r="AY33" s="853"/>
      <c r="AZ33" s="854" t="s">
        <v>566</v>
      </c>
      <c r="BA33" s="854"/>
      <c r="BB33" s="854"/>
      <c r="BC33" s="854"/>
      <c r="BD33" s="854"/>
      <c r="BE33" s="850" t="s">
        <v>400</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t="s">
        <v>401</v>
      </c>
      <c r="C34" s="778"/>
      <c r="D34" s="778"/>
      <c r="E34" s="778"/>
      <c r="F34" s="778"/>
      <c r="G34" s="778"/>
      <c r="H34" s="778"/>
      <c r="I34" s="778"/>
      <c r="J34" s="778"/>
      <c r="K34" s="778"/>
      <c r="L34" s="778"/>
      <c r="M34" s="778"/>
      <c r="N34" s="778"/>
      <c r="O34" s="778"/>
      <c r="P34" s="779"/>
      <c r="Q34" s="780">
        <v>28</v>
      </c>
      <c r="R34" s="781"/>
      <c r="S34" s="781"/>
      <c r="T34" s="781"/>
      <c r="U34" s="781"/>
      <c r="V34" s="781">
        <v>28</v>
      </c>
      <c r="W34" s="781"/>
      <c r="X34" s="781"/>
      <c r="Y34" s="781"/>
      <c r="Z34" s="781"/>
      <c r="AA34" s="781">
        <v>0</v>
      </c>
      <c r="AB34" s="781"/>
      <c r="AC34" s="781"/>
      <c r="AD34" s="781"/>
      <c r="AE34" s="782"/>
      <c r="AF34" s="783">
        <v>0</v>
      </c>
      <c r="AG34" s="784"/>
      <c r="AH34" s="784"/>
      <c r="AI34" s="784"/>
      <c r="AJ34" s="785"/>
      <c r="AK34" s="852">
        <v>21</v>
      </c>
      <c r="AL34" s="853"/>
      <c r="AM34" s="853"/>
      <c r="AN34" s="853"/>
      <c r="AO34" s="853"/>
      <c r="AP34" s="853">
        <v>8</v>
      </c>
      <c r="AQ34" s="853"/>
      <c r="AR34" s="853"/>
      <c r="AS34" s="853"/>
      <c r="AT34" s="853"/>
      <c r="AU34" s="853">
        <v>8</v>
      </c>
      <c r="AV34" s="853"/>
      <c r="AW34" s="853"/>
      <c r="AX34" s="853"/>
      <c r="AY34" s="853"/>
      <c r="AZ34" s="854" t="s">
        <v>566</v>
      </c>
      <c r="BA34" s="854"/>
      <c r="BB34" s="854"/>
      <c r="BC34" s="854"/>
      <c r="BD34" s="854"/>
      <c r="BE34" s="850" t="s">
        <v>402</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403</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381</v>
      </c>
      <c r="B63" s="812" t="s">
        <v>404</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48</v>
      </c>
      <c r="AG63" s="864"/>
      <c r="AH63" s="864"/>
      <c r="AI63" s="864"/>
      <c r="AJ63" s="865"/>
      <c r="AK63" s="866"/>
      <c r="AL63" s="861"/>
      <c r="AM63" s="861"/>
      <c r="AN63" s="861"/>
      <c r="AO63" s="861"/>
      <c r="AP63" s="864">
        <v>1439</v>
      </c>
      <c r="AQ63" s="864"/>
      <c r="AR63" s="864"/>
      <c r="AS63" s="864"/>
      <c r="AT63" s="864"/>
      <c r="AU63" s="864">
        <v>1268</v>
      </c>
      <c r="AV63" s="864"/>
      <c r="AW63" s="864"/>
      <c r="AX63" s="864"/>
      <c r="AY63" s="864"/>
      <c r="AZ63" s="868"/>
      <c r="BA63" s="868"/>
      <c r="BB63" s="868"/>
      <c r="BC63" s="868"/>
      <c r="BD63" s="868"/>
      <c r="BE63" s="869"/>
      <c r="BF63" s="869"/>
      <c r="BG63" s="869"/>
      <c r="BH63" s="869"/>
      <c r="BI63" s="870"/>
      <c r="BJ63" s="871" t="s">
        <v>121</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406</v>
      </c>
      <c r="B66" s="763"/>
      <c r="C66" s="763"/>
      <c r="D66" s="763"/>
      <c r="E66" s="763"/>
      <c r="F66" s="763"/>
      <c r="G66" s="763"/>
      <c r="H66" s="763"/>
      <c r="I66" s="763"/>
      <c r="J66" s="763"/>
      <c r="K66" s="763"/>
      <c r="L66" s="763"/>
      <c r="M66" s="763"/>
      <c r="N66" s="763"/>
      <c r="O66" s="763"/>
      <c r="P66" s="764"/>
      <c r="Q66" s="739" t="s">
        <v>407</v>
      </c>
      <c r="R66" s="740"/>
      <c r="S66" s="740"/>
      <c r="T66" s="740"/>
      <c r="U66" s="741"/>
      <c r="V66" s="739" t="s">
        <v>408</v>
      </c>
      <c r="W66" s="740"/>
      <c r="X66" s="740"/>
      <c r="Y66" s="740"/>
      <c r="Z66" s="741"/>
      <c r="AA66" s="739" t="s">
        <v>387</v>
      </c>
      <c r="AB66" s="740"/>
      <c r="AC66" s="740"/>
      <c r="AD66" s="740"/>
      <c r="AE66" s="741"/>
      <c r="AF66" s="874" t="s">
        <v>409</v>
      </c>
      <c r="AG66" s="835"/>
      <c r="AH66" s="835"/>
      <c r="AI66" s="835"/>
      <c r="AJ66" s="875"/>
      <c r="AK66" s="739" t="s">
        <v>410</v>
      </c>
      <c r="AL66" s="763"/>
      <c r="AM66" s="763"/>
      <c r="AN66" s="763"/>
      <c r="AO66" s="764"/>
      <c r="AP66" s="739" t="s">
        <v>411</v>
      </c>
      <c r="AQ66" s="740"/>
      <c r="AR66" s="740"/>
      <c r="AS66" s="740"/>
      <c r="AT66" s="741"/>
      <c r="AU66" s="739" t="s">
        <v>412</v>
      </c>
      <c r="AV66" s="740"/>
      <c r="AW66" s="740"/>
      <c r="AX66" s="740"/>
      <c r="AY66" s="741"/>
      <c r="AZ66" s="739" t="s">
        <v>368</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3" t="s">
        <v>568</v>
      </c>
      <c r="C68" s="894"/>
      <c r="D68" s="894"/>
      <c r="E68" s="894"/>
      <c r="F68" s="894"/>
      <c r="G68" s="894"/>
      <c r="H68" s="894"/>
      <c r="I68" s="894"/>
      <c r="J68" s="894"/>
      <c r="K68" s="894"/>
      <c r="L68" s="894"/>
      <c r="M68" s="894"/>
      <c r="N68" s="894"/>
      <c r="O68" s="894"/>
      <c r="P68" s="895"/>
      <c r="Q68" s="896">
        <v>1131</v>
      </c>
      <c r="R68" s="889"/>
      <c r="S68" s="889"/>
      <c r="T68" s="889"/>
      <c r="U68" s="890"/>
      <c r="V68" s="888">
        <v>1127</v>
      </c>
      <c r="W68" s="889"/>
      <c r="X68" s="889"/>
      <c r="Y68" s="889"/>
      <c r="Z68" s="890"/>
      <c r="AA68" s="888">
        <v>4</v>
      </c>
      <c r="AB68" s="889"/>
      <c r="AC68" s="889"/>
      <c r="AD68" s="889"/>
      <c r="AE68" s="890"/>
      <c r="AF68" s="888">
        <v>4</v>
      </c>
      <c r="AG68" s="889"/>
      <c r="AH68" s="889"/>
      <c r="AI68" s="889"/>
      <c r="AJ68" s="890"/>
      <c r="AK68" s="888" t="s">
        <v>569</v>
      </c>
      <c r="AL68" s="889"/>
      <c r="AM68" s="889"/>
      <c r="AN68" s="889"/>
      <c r="AO68" s="890"/>
      <c r="AP68" s="888" t="s">
        <v>569</v>
      </c>
      <c r="AQ68" s="889"/>
      <c r="AR68" s="889"/>
      <c r="AS68" s="889"/>
      <c r="AT68" s="890"/>
      <c r="AU68" s="888" t="s">
        <v>569</v>
      </c>
      <c r="AV68" s="889"/>
      <c r="AW68" s="889"/>
      <c r="AX68" s="889"/>
      <c r="AY68" s="890"/>
      <c r="AZ68" s="891"/>
      <c r="BA68" s="891"/>
      <c r="BB68" s="891"/>
      <c r="BC68" s="891"/>
      <c r="BD68" s="892"/>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7" t="s">
        <v>570</v>
      </c>
      <c r="C69" s="898"/>
      <c r="D69" s="898"/>
      <c r="E69" s="898"/>
      <c r="F69" s="898"/>
      <c r="G69" s="898"/>
      <c r="H69" s="898"/>
      <c r="I69" s="898"/>
      <c r="J69" s="898"/>
      <c r="K69" s="898"/>
      <c r="L69" s="898"/>
      <c r="M69" s="898"/>
      <c r="N69" s="898"/>
      <c r="O69" s="898"/>
      <c r="P69" s="899"/>
      <c r="Q69" s="900">
        <v>90</v>
      </c>
      <c r="R69" s="901"/>
      <c r="S69" s="901"/>
      <c r="T69" s="901"/>
      <c r="U69" s="852"/>
      <c r="V69" s="902">
        <v>77</v>
      </c>
      <c r="W69" s="901"/>
      <c r="X69" s="901"/>
      <c r="Y69" s="901"/>
      <c r="Z69" s="852"/>
      <c r="AA69" s="902">
        <v>13</v>
      </c>
      <c r="AB69" s="901"/>
      <c r="AC69" s="901"/>
      <c r="AD69" s="901"/>
      <c r="AE69" s="852"/>
      <c r="AF69" s="902">
        <v>13</v>
      </c>
      <c r="AG69" s="901"/>
      <c r="AH69" s="901"/>
      <c r="AI69" s="901"/>
      <c r="AJ69" s="852"/>
      <c r="AK69" s="902">
        <v>8</v>
      </c>
      <c r="AL69" s="901"/>
      <c r="AM69" s="901"/>
      <c r="AN69" s="901"/>
      <c r="AO69" s="852"/>
      <c r="AP69" s="902" t="s">
        <v>569</v>
      </c>
      <c r="AQ69" s="901"/>
      <c r="AR69" s="901"/>
      <c r="AS69" s="901"/>
      <c r="AT69" s="852"/>
      <c r="AU69" s="902" t="s">
        <v>569</v>
      </c>
      <c r="AV69" s="901"/>
      <c r="AW69" s="901"/>
      <c r="AX69" s="901"/>
      <c r="AY69" s="852"/>
      <c r="AZ69" s="903"/>
      <c r="BA69" s="903"/>
      <c r="BB69" s="903"/>
      <c r="BC69" s="903"/>
      <c r="BD69" s="904"/>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7" t="s">
        <v>571</v>
      </c>
      <c r="C70" s="898"/>
      <c r="D70" s="898"/>
      <c r="E70" s="898"/>
      <c r="F70" s="898"/>
      <c r="G70" s="898"/>
      <c r="H70" s="898"/>
      <c r="I70" s="898"/>
      <c r="J70" s="898"/>
      <c r="K70" s="898"/>
      <c r="L70" s="898"/>
      <c r="M70" s="898"/>
      <c r="N70" s="898"/>
      <c r="O70" s="898"/>
      <c r="P70" s="899"/>
      <c r="Q70" s="900">
        <v>7568</v>
      </c>
      <c r="R70" s="901"/>
      <c r="S70" s="901"/>
      <c r="T70" s="901"/>
      <c r="U70" s="852"/>
      <c r="V70" s="902">
        <v>7340</v>
      </c>
      <c r="W70" s="901"/>
      <c r="X70" s="901"/>
      <c r="Y70" s="901"/>
      <c r="Z70" s="852"/>
      <c r="AA70" s="902">
        <v>228</v>
      </c>
      <c r="AB70" s="901"/>
      <c r="AC70" s="901"/>
      <c r="AD70" s="901"/>
      <c r="AE70" s="852"/>
      <c r="AF70" s="902">
        <v>228</v>
      </c>
      <c r="AG70" s="901"/>
      <c r="AH70" s="901"/>
      <c r="AI70" s="901"/>
      <c r="AJ70" s="852"/>
      <c r="AK70" s="902" t="s">
        <v>566</v>
      </c>
      <c r="AL70" s="901"/>
      <c r="AM70" s="901"/>
      <c r="AN70" s="901"/>
      <c r="AO70" s="852"/>
      <c r="AP70" s="902" t="s">
        <v>566</v>
      </c>
      <c r="AQ70" s="901"/>
      <c r="AR70" s="901"/>
      <c r="AS70" s="901"/>
      <c r="AT70" s="852"/>
      <c r="AU70" s="902" t="s">
        <v>566</v>
      </c>
      <c r="AV70" s="901"/>
      <c r="AW70" s="901"/>
      <c r="AX70" s="901"/>
      <c r="AY70" s="852"/>
      <c r="AZ70" s="903"/>
      <c r="BA70" s="903"/>
      <c r="BB70" s="903"/>
      <c r="BC70" s="903"/>
      <c r="BD70" s="904"/>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7" t="s">
        <v>572</v>
      </c>
      <c r="C71" s="898"/>
      <c r="D71" s="898"/>
      <c r="E71" s="898"/>
      <c r="F71" s="898"/>
      <c r="G71" s="898"/>
      <c r="H71" s="898"/>
      <c r="I71" s="898"/>
      <c r="J71" s="898"/>
      <c r="K71" s="898"/>
      <c r="L71" s="898"/>
      <c r="M71" s="898"/>
      <c r="N71" s="898"/>
      <c r="O71" s="898"/>
      <c r="P71" s="899"/>
      <c r="Q71" s="900">
        <v>37</v>
      </c>
      <c r="R71" s="901"/>
      <c r="S71" s="901"/>
      <c r="T71" s="901"/>
      <c r="U71" s="852"/>
      <c r="V71" s="902">
        <v>33</v>
      </c>
      <c r="W71" s="901"/>
      <c r="X71" s="901"/>
      <c r="Y71" s="901"/>
      <c r="Z71" s="852"/>
      <c r="AA71" s="902">
        <v>4</v>
      </c>
      <c r="AB71" s="901"/>
      <c r="AC71" s="901"/>
      <c r="AD71" s="901"/>
      <c r="AE71" s="852"/>
      <c r="AF71" s="902">
        <v>4</v>
      </c>
      <c r="AG71" s="901"/>
      <c r="AH71" s="901"/>
      <c r="AI71" s="901"/>
      <c r="AJ71" s="852"/>
      <c r="AK71" s="902">
        <v>10</v>
      </c>
      <c r="AL71" s="901"/>
      <c r="AM71" s="901"/>
      <c r="AN71" s="901"/>
      <c r="AO71" s="852"/>
      <c r="AP71" s="902" t="s">
        <v>566</v>
      </c>
      <c r="AQ71" s="901"/>
      <c r="AR71" s="901"/>
      <c r="AS71" s="901"/>
      <c r="AT71" s="852"/>
      <c r="AU71" s="902" t="s">
        <v>566</v>
      </c>
      <c r="AV71" s="901"/>
      <c r="AW71" s="901"/>
      <c r="AX71" s="901"/>
      <c r="AY71" s="852"/>
      <c r="AZ71" s="903"/>
      <c r="BA71" s="903"/>
      <c r="BB71" s="903"/>
      <c r="BC71" s="903"/>
      <c r="BD71" s="904"/>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7" t="s">
        <v>573</v>
      </c>
      <c r="C72" s="898"/>
      <c r="D72" s="898"/>
      <c r="E72" s="898"/>
      <c r="F72" s="898"/>
      <c r="G72" s="898"/>
      <c r="H72" s="898"/>
      <c r="I72" s="898"/>
      <c r="J72" s="898"/>
      <c r="K72" s="898"/>
      <c r="L72" s="898"/>
      <c r="M72" s="898"/>
      <c r="N72" s="898"/>
      <c r="O72" s="898"/>
      <c r="P72" s="899"/>
      <c r="Q72" s="900">
        <v>3277</v>
      </c>
      <c r="R72" s="901"/>
      <c r="S72" s="901"/>
      <c r="T72" s="901"/>
      <c r="U72" s="852"/>
      <c r="V72" s="902">
        <v>3208</v>
      </c>
      <c r="W72" s="901"/>
      <c r="X72" s="901"/>
      <c r="Y72" s="901"/>
      <c r="Z72" s="852"/>
      <c r="AA72" s="902">
        <v>69</v>
      </c>
      <c r="AB72" s="901"/>
      <c r="AC72" s="901"/>
      <c r="AD72" s="901"/>
      <c r="AE72" s="852"/>
      <c r="AF72" s="902">
        <v>69</v>
      </c>
      <c r="AG72" s="901"/>
      <c r="AH72" s="901"/>
      <c r="AI72" s="901"/>
      <c r="AJ72" s="852"/>
      <c r="AK72" s="902">
        <v>8</v>
      </c>
      <c r="AL72" s="901"/>
      <c r="AM72" s="901"/>
      <c r="AN72" s="901"/>
      <c r="AO72" s="852"/>
      <c r="AP72" s="902">
        <v>981</v>
      </c>
      <c r="AQ72" s="901"/>
      <c r="AR72" s="901"/>
      <c r="AS72" s="901"/>
      <c r="AT72" s="852"/>
      <c r="AU72" s="902">
        <v>50</v>
      </c>
      <c r="AV72" s="901"/>
      <c r="AW72" s="901"/>
      <c r="AX72" s="901"/>
      <c r="AY72" s="852"/>
      <c r="AZ72" s="903"/>
      <c r="BA72" s="903"/>
      <c r="BB72" s="903"/>
      <c r="BC72" s="903"/>
      <c r="BD72" s="904"/>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7" t="s">
        <v>574</v>
      </c>
      <c r="C73" s="898"/>
      <c r="D73" s="898"/>
      <c r="E73" s="898"/>
      <c r="F73" s="898"/>
      <c r="G73" s="898"/>
      <c r="H73" s="898"/>
      <c r="I73" s="898"/>
      <c r="J73" s="898"/>
      <c r="K73" s="898"/>
      <c r="L73" s="898"/>
      <c r="M73" s="898"/>
      <c r="N73" s="898"/>
      <c r="O73" s="898"/>
      <c r="P73" s="899"/>
      <c r="Q73" s="900">
        <v>1037</v>
      </c>
      <c r="R73" s="901"/>
      <c r="S73" s="901"/>
      <c r="T73" s="901"/>
      <c r="U73" s="852"/>
      <c r="V73" s="902">
        <v>988</v>
      </c>
      <c r="W73" s="901"/>
      <c r="X73" s="901"/>
      <c r="Y73" s="901"/>
      <c r="Z73" s="852"/>
      <c r="AA73" s="902">
        <v>49</v>
      </c>
      <c r="AB73" s="901"/>
      <c r="AC73" s="901"/>
      <c r="AD73" s="901"/>
      <c r="AE73" s="852"/>
      <c r="AF73" s="902">
        <v>49</v>
      </c>
      <c r="AG73" s="901"/>
      <c r="AH73" s="901"/>
      <c r="AI73" s="901"/>
      <c r="AJ73" s="852"/>
      <c r="AK73" s="902" t="s">
        <v>566</v>
      </c>
      <c r="AL73" s="901"/>
      <c r="AM73" s="901"/>
      <c r="AN73" s="901"/>
      <c r="AO73" s="852"/>
      <c r="AP73" s="902" t="s">
        <v>566</v>
      </c>
      <c r="AQ73" s="901"/>
      <c r="AR73" s="901"/>
      <c r="AS73" s="901"/>
      <c r="AT73" s="852"/>
      <c r="AU73" s="902" t="s">
        <v>566</v>
      </c>
      <c r="AV73" s="901"/>
      <c r="AW73" s="901"/>
      <c r="AX73" s="901"/>
      <c r="AY73" s="852"/>
      <c r="AZ73" s="903"/>
      <c r="BA73" s="903"/>
      <c r="BB73" s="903"/>
      <c r="BC73" s="903"/>
      <c r="BD73" s="904"/>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7" t="s">
        <v>575</v>
      </c>
      <c r="C74" s="898"/>
      <c r="D74" s="898"/>
      <c r="E74" s="898"/>
      <c r="F74" s="898"/>
      <c r="G74" s="898"/>
      <c r="H74" s="898"/>
      <c r="I74" s="898"/>
      <c r="J74" s="898"/>
      <c r="K74" s="898"/>
      <c r="L74" s="898"/>
      <c r="M74" s="898"/>
      <c r="N74" s="898"/>
      <c r="O74" s="898"/>
      <c r="P74" s="899"/>
      <c r="Q74" s="900">
        <v>159888</v>
      </c>
      <c r="R74" s="901"/>
      <c r="S74" s="901"/>
      <c r="T74" s="901"/>
      <c r="U74" s="852"/>
      <c r="V74" s="902">
        <v>153993</v>
      </c>
      <c r="W74" s="901"/>
      <c r="X74" s="901"/>
      <c r="Y74" s="901"/>
      <c r="Z74" s="852"/>
      <c r="AA74" s="902">
        <v>5895</v>
      </c>
      <c r="AB74" s="901"/>
      <c r="AC74" s="901"/>
      <c r="AD74" s="901"/>
      <c r="AE74" s="852"/>
      <c r="AF74" s="902">
        <v>5895</v>
      </c>
      <c r="AG74" s="901"/>
      <c r="AH74" s="901"/>
      <c r="AI74" s="901"/>
      <c r="AJ74" s="852"/>
      <c r="AK74" s="902">
        <v>1635</v>
      </c>
      <c r="AL74" s="901"/>
      <c r="AM74" s="901"/>
      <c r="AN74" s="901"/>
      <c r="AO74" s="852"/>
      <c r="AP74" s="902" t="s">
        <v>566</v>
      </c>
      <c r="AQ74" s="901"/>
      <c r="AR74" s="901"/>
      <c r="AS74" s="901"/>
      <c r="AT74" s="852"/>
      <c r="AU74" s="902" t="s">
        <v>566</v>
      </c>
      <c r="AV74" s="901"/>
      <c r="AW74" s="901"/>
      <c r="AX74" s="901"/>
      <c r="AY74" s="852"/>
      <c r="AZ74" s="903"/>
      <c r="BA74" s="903"/>
      <c r="BB74" s="903"/>
      <c r="BC74" s="903"/>
      <c r="BD74" s="904"/>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7"/>
      <c r="C75" s="898"/>
      <c r="D75" s="898"/>
      <c r="E75" s="898"/>
      <c r="F75" s="898"/>
      <c r="G75" s="898"/>
      <c r="H75" s="898"/>
      <c r="I75" s="898"/>
      <c r="J75" s="898"/>
      <c r="K75" s="898"/>
      <c r="L75" s="898"/>
      <c r="M75" s="898"/>
      <c r="N75" s="898"/>
      <c r="O75" s="898"/>
      <c r="P75" s="899"/>
      <c r="Q75" s="900"/>
      <c r="R75" s="901"/>
      <c r="S75" s="901"/>
      <c r="T75" s="901"/>
      <c r="U75" s="852"/>
      <c r="V75" s="902"/>
      <c r="W75" s="901"/>
      <c r="X75" s="901"/>
      <c r="Y75" s="901"/>
      <c r="Z75" s="852"/>
      <c r="AA75" s="902"/>
      <c r="AB75" s="901"/>
      <c r="AC75" s="901"/>
      <c r="AD75" s="901"/>
      <c r="AE75" s="852"/>
      <c r="AF75" s="902"/>
      <c r="AG75" s="901"/>
      <c r="AH75" s="901"/>
      <c r="AI75" s="901"/>
      <c r="AJ75" s="852"/>
      <c r="AK75" s="902"/>
      <c r="AL75" s="901"/>
      <c r="AM75" s="901"/>
      <c r="AN75" s="901"/>
      <c r="AO75" s="852"/>
      <c r="AP75" s="902"/>
      <c r="AQ75" s="901"/>
      <c r="AR75" s="901"/>
      <c r="AS75" s="901"/>
      <c r="AT75" s="852"/>
      <c r="AU75" s="902"/>
      <c r="AV75" s="901"/>
      <c r="AW75" s="901"/>
      <c r="AX75" s="901"/>
      <c r="AY75" s="852"/>
      <c r="AZ75" s="903"/>
      <c r="BA75" s="903"/>
      <c r="BB75" s="903"/>
      <c r="BC75" s="903"/>
      <c r="BD75" s="904"/>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7"/>
      <c r="C76" s="898"/>
      <c r="D76" s="898"/>
      <c r="E76" s="898"/>
      <c r="F76" s="898"/>
      <c r="G76" s="898"/>
      <c r="H76" s="898"/>
      <c r="I76" s="898"/>
      <c r="J76" s="898"/>
      <c r="K76" s="898"/>
      <c r="L76" s="898"/>
      <c r="M76" s="898"/>
      <c r="N76" s="898"/>
      <c r="O76" s="898"/>
      <c r="P76" s="899"/>
      <c r="Q76" s="900"/>
      <c r="R76" s="901"/>
      <c r="S76" s="901"/>
      <c r="T76" s="901"/>
      <c r="U76" s="852"/>
      <c r="V76" s="902"/>
      <c r="W76" s="901"/>
      <c r="X76" s="901"/>
      <c r="Y76" s="901"/>
      <c r="Z76" s="852"/>
      <c r="AA76" s="902"/>
      <c r="AB76" s="901"/>
      <c r="AC76" s="901"/>
      <c r="AD76" s="901"/>
      <c r="AE76" s="852"/>
      <c r="AF76" s="902"/>
      <c r="AG76" s="901"/>
      <c r="AH76" s="901"/>
      <c r="AI76" s="901"/>
      <c r="AJ76" s="852"/>
      <c r="AK76" s="902"/>
      <c r="AL76" s="901"/>
      <c r="AM76" s="901"/>
      <c r="AN76" s="901"/>
      <c r="AO76" s="852"/>
      <c r="AP76" s="902"/>
      <c r="AQ76" s="901"/>
      <c r="AR76" s="901"/>
      <c r="AS76" s="901"/>
      <c r="AT76" s="852"/>
      <c r="AU76" s="902"/>
      <c r="AV76" s="901"/>
      <c r="AW76" s="901"/>
      <c r="AX76" s="901"/>
      <c r="AY76" s="852"/>
      <c r="AZ76" s="903"/>
      <c r="BA76" s="903"/>
      <c r="BB76" s="903"/>
      <c r="BC76" s="903"/>
      <c r="BD76" s="904"/>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7"/>
      <c r="C77" s="898"/>
      <c r="D77" s="898"/>
      <c r="E77" s="898"/>
      <c r="F77" s="898"/>
      <c r="G77" s="898"/>
      <c r="H77" s="898"/>
      <c r="I77" s="898"/>
      <c r="J77" s="898"/>
      <c r="K77" s="898"/>
      <c r="L77" s="898"/>
      <c r="M77" s="898"/>
      <c r="N77" s="898"/>
      <c r="O77" s="898"/>
      <c r="P77" s="899"/>
      <c r="Q77" s="900"/>
      <c r="R77" s="901"/>
      <c r="S77" s="901"/>
      <c r="T77" s="901"/>
      <c r="U77" s="852"/>
      <c r="V77" s="902"/>
      <c r="W77" s="901"/>
      <c r="X77" s="901"/>
      <c r="Y77" s="901"/>
      <c r="Z77" s="852"/>
      <c r="AA77" s="902"/>
      <c r="AB77" s="901"/>
      <c r="AC77" s="901"/>
      <c r="AD77" s="901"/>
      <c r="AE77" s="852"/>
      <c r="AF77" s="902"/>
      <c r="AG77" s="901"/>
      <c r="AH77" s="901"/>
      <c r="AI77" s="901"/>
      <c r="AJ77" s="852"/>
      <c r="AK77" s="902"/>
      <c r="AL77" s="901"/>
      <c r="AM77" s="901"/>
      <c r="AN77" s="901"/>
      <c r="AO77" s="852"/>
      <c r="AP77" s="902"/>
      <c r="AQ77" s="901"/>
      <c r="AR77" s="901"/>
      <c r="AS77" s="901"/>
      <c r="AT77" s="852"/>
      <c r="AU77" s="902"/>
      <c r="AV77" s="901"/>
      <c r="AW77" s="901"/>
      <c r="AX77" s="901"/>
      <c r="AY77" s="852"/>
      <c r="AZ77" s="903"/>
      <c r="BA77" s="903"/>
      <c r="BB77" s="903"/>
      <c r="BC77" s="903"/>
      <c r="BD77" s="904"/>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7"/>
      <c r="C78" s="898"/>
      <c r="D78" s="898"/>
      <c r="E78" s="898"/>
      <c r="F78" s="898"/>
      <c r="G78" s="898"/>
      <c r="H78" s="898"/>
      <c r="I78" s="898"/>
      <c r="J78" s="898"/>
      <c r="K78" s="898"/>
      <c r="L78" s="898"/>
      <c r="M78" s="898"/>
      <c r="N78" s="898"/>
      <c r="O78" s="898"/>
      <c r="P78" s="899"/>
      <c r="Q78" s="905"/>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903"/>
      <c r="BA78" s="903"/>
      <c r="BB78" s="903"/>
      <c r="BC78" s="903"/>
      <c r="BD78" s="904"/>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7"/>
      <c r="C79" s="898"/>
      <c r="D79" s="898"/>
      <c r="E79" s="898"/>
      <c r="F79" s="898"/>
      <c r="G79" s="898"/>
      <c r="H79" s="898"/>
      <c r="I79" s="898"/>
      <c r="J79" s="898"/>
      <c r="K79" s="898"/>
      <c r="L79" s="898"/>
      <c r="M79" s="898"/>
      <c r="N79" s="898"/>
      <c r="O79" s="898"/>
      <c r="P79" s="899"/>
      <c r="Q79" s="905"/>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903"/>
      <c r="BA79" s="903"/>
      <c r="BB79" s="903"/>
      <c r="BC79" s="903"/>
      <c r="BD79" s="904"/>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7"/>
      <c r="C80" s="898"/>
      <c r="D80" s="898"/>
      <c r="E80" s="898"/>
      <c r="F80" s="898"/>
      <c r="G80" s="898"/>
      <c r="H80" s="898"/>
      <c r="I80" s="898"/>
      <c r="J80" s="898"/>
      <c r="K80" s="898"/>
      <c r="L80" s="898"/>
      <c r="M80" s="898"/>
      <c r="N80" s="898"/>
      <c r="O80" s="898"/>
      <c r="P80" s="899"/>
      <c r="Q80" s="905"/>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903"/>
      <c r="BA80" s="903"/>
      <c r="BB80" s="903"/>
      <c r="BC80" s="903"/>
      <c r="BD80" s="904"/>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7"/>
      <c r="C81" s="898"/>
      <c r="D81" s="898"/>
      <c r="E81" s="898"/>
      <c r="F81" s="898"/>
      <c r="G81" s="898"/>
      <c r="H81" s="898"/>
      <c r="I81" s="898"/>
      <c r="J81" s="898"/>
      <c r="K81" s="898"/>
      <c r="L81" s="898"/>
      <c r="M81" s="898"/>
      <c r="N81" s="898"/>
      <c r="O81" s="898"/>
      <c r="P81" s="899"/>
      <c r="Q81" s="905"/>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903"/>
      <c r="BA81" s="903"/>
      <c r="BB81" s="903"/>
      <c r="BC81" s="903"/>
      <c r="BD81" s="904"/>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7"/>
      <c r="C82" s="898"/>
      <c r="D82" s="898"/>
      <c r="E82" s="898"/>
      <c r="F82" s="898"/>
      <c r="G82" s="898"/>
      <c r="H82" s="898"/>
      <c r="I82" s="898"/>
      <c r="J82" s="898"/>
      <c r="K82" s="898"/>
      <c r="L82" s="898"/>
      <c r="M82" s="898"/>
      <c r="N82" s="898"/>
      <c r="O82" s="898"/>
      <c r="P82" s="899"/>
      <c r="Q82" s="905"/>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903"/>
      <c r="BA82" s="903"/>
      <c r="BB82" s="903"/>
      <c r="BC82" s="903"/>
      <c r="BD82" s="904"/>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7"/>
      <c r="C83" s="898"/>
      <c r="D83" s="898"/>
      <c r="E83" s="898"/>
      <c r="F83" s="898"/>
      <c r="G83" s="898"/>
      <c r="H83" s="898"/>
      <c r="I83" s="898"/>
      <c r="J83" s="898"/>
      <c r="K83" s="898"/>
      <c r="L83" s="898"/>
      <c r="M83" s="898"/>
      <c r="N83" s="898"/>
      <c r="O83" s="898"/>
      <c r="P83" s="899"/>
      <c r="Q83" s="905"/>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903"/>
      <c r="BA83" s="903"/>
      <c r="BB83" s="903"/>
      <c r="BC83" s="903"/>
      <c r="BD83" s="904"/>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7"/>
      <c r="C84" s="898"/>
      <c r="D84" s="898"/>
      <c r="E84" s="898"/>
      <c r="F84" s="898"/>
      <c r="G84" s="898"/>
      <c r="H84" s="898"/>
      <c r="I84" s="898"/>
      <c r="J84" s="898"/>
      <c r="K84" s="898"/>
      <c r="L84" s="898"/>
      <c r="M84" s="898"/>
      <c r="N84" s="898"/>
      <c r="O84" s="898"/>
      <c r="P84" s="899"/>
      <c r="Q84" s="905"/>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903"/>
      <c r="BA84" s="903"/>
      <c r="BB84" s="903"/>
      <c r="BC84" s="903"/>
      <c r="BD84" s="904"/>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7"/>
      <c r="C85" s="898"/>
      <c r="D85" s="898"/>
      <c r="E85" s="898"/>
      <c r="F85" s="898"/>
      <c r="G85" s="898"/>
      <c r="H85" s="898"/>
      <c r="I85" s="898"/>
      <c r="J85" s="898"/>
      <c r="K85" s="898"/>
      <c r="L85" s="898"/>
      <c r="M85" s="898"/>
      <c r="N85" s="898"/>
      <c r="O85" s="898"/>
      <c r="P85" s="899"/>
      <c r="Q85" s="905"/>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903"/>
      <c r="BA85" s="903"/>
      <c r="BB85" s="903"/>
      <c r="BC85" s="903"/>
      <c r="BD85" s="904"/>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7"/>
      <c r="C86" s="898"/>
      <c r="D86" s="898"/>
      <c r="E86" s="898"/>
      <c r="F86" s="898"/>
      <c r="G86" s="898"/>
      <c r="H86" s="898"/>
      <c r="I86" s="898"/>
      <c r="J86" s="898"/>
      <c r="K86" s="898"/>
      <c r="L86" s="898"/>
      <c r="M86" s="898"/>
      <c r="N86" s="898"/>
      <c r="O86" s="898"/>
      <c r="P86" s="899"/>
      <c r="Q86" s="905"/>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903"/>
      <c r="BA86" s="903"/>
      <c r="BB86" s="903"/>
      <c r="BC86" s="903"/>
      <c r="BD86" s="904"/>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6"/>
      <c r="C87" s="907"/>
      <c r="D87" s="907"/>
      <c r="E87" s="907"/>
      <c r="F87" s="907"/>
      <c r="G87" s="907"/>
      <c r="H87" s="907"/>
      <c r="I87" s="907"/>
      <c r="J87" s="907"/>
      <c r="K87" s="907"/>
      <c r="L87" s="907"/>
      <c r="M87" s="907"/>
      <c r="N87" s="907"/>
      <c r="O87" s="907"/>
      <c r="P87" s="908"/>
      <c r="Q87" s="909"/>
      <c r="R87" s="910"/>
      <c r="S87" s="910"/>
      <c r="T87" s="910"/>
      <c r="U87" s="910"/>
      <c r="V87" s="910"/>
      <c r="W87" s="910"/>
      <c r="X87" s="910"/>
      <c r="Y87" s="910"/>
      <c r="Z87" s="910"/>
      <c r="AA87" s="910"/>
      <c r="AB87" s="910"/>
      <c r="AC87" s="910"/>
      <c r="AD87" s="910"/>
      <c r="AE87" s="910"/>
      <c r="AF87" s="910"/>
      <c r="AG87" s="910"/>
      <c r="AH87" s="910"/>
      <c r="AI87" s="910"/>
      <c r="AJ87" s="910"/>
      <c r="AK87" s="910"/>
      <c r="AL87" s="910"/>
      <c r="AM87" s="910"/>
      <c r="AN87" s="910"/>
      <c r="AO87" s="910"/>
      <c r="AP87" s="910"/>
      <c r="AQ87" s="910"/>
      <c r="AR87" s="910"/>
      <c r="AS87" s="910"/>
      <c r="AT87" s="910"/>
      <c r="AU87" s="910"/>
      <c r="AV87" s="910"/>
      <c r="AW87" s="910"/>
      <c r="AX87" s="910"/>
      <c r="AY87" s="910"/>
      <c r="AZ87" s="911"/>
      <c r="BA87" s="911"/>
      <c r="BB87" s="911"/>
      <c r="BC87" s="911"/>
      <c r="BD87" s="912"/>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381</v>
      </c>
      <c r="B88" s="812" t="s">
        <v>413</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6262</v>
      </c>
      <c r="AG88" s="864"/>
      <c r="AH88" s="864"/>
      <c r="AI88" s="864"/>
      <c r="AJ88" s="864"/>
      <c r="AK88" s="861"/>
      <c r="AL88" s="861"/>
      <c r="AM88" s="861"/>
      <c r="AN88" s="861"/>
      <c r="AO88" s="861"/>
      <c r="AP88" s="864">
        <v>981</v>
      </c>
      <c r="AQ88" s="864"/>
      <c r="AR88" s="864"/>
      <c r="AS88" s="864"/>
      <c r="AT88" s="864"/>
      <c r="AU88" s="864">
        <v>50</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12" t="s">
        <v>414</v>
      </c>
      <c r="BS102" s="813"/>
      <c r="BT102" s="813"/>
      <c r="BU102" s="813"/>
      <c r="BV102" s="813"/>
      <c r="BW102" s="813"/>
      <c r="BX102" s="813"/>
      <c r="BY102" s="813"/>
      <c r="BZ102" s="813"/>
      <c r="CA102" s="813"/>
      <c r="CB102" s="813"/>
      <c r="CC102" s="813"/>
      <c r="CD102" s="813"/>
      <c r="CE102" s="813"/>
      <c r="CF102" s="813"/>
      <c r="CG102" s="814"/>
      <c r="CH102" s="913"/>
      <c r="CI102" s="914"/>
      <c r="CJ102" s="914"/>
      <c r="CK102" s="914"/>
      <c r="CL102" s="915"/>
      <c r="CM102" s="913"/>
      <c r="CN102" s="914"/>
      <c r="CO102" s="914"/>
      <c r="CP102" s="914"/>
      <c r="CQ102" s="915"/>
      <c r="CR102" s="916">
        <v>52</v>
      </c>
      <c r="CS102" s="872"/>
      <c r="CT102" s="872"/>
      <c r="CU102" s="872"/>
      <c r="CV102" s="917"/>
      <c r="CW102" s="916" t="s">
        <v>578</v>
      </c>
      <c r="CX102" s="872"/>
      <c r="CY102" s="872"/>
      <c r="CZ102" s="872"/>
      <c r="DA102" s="917"/>
      <c r="DB102" s="916" t="s">
        <v>578</v>
      </c>
      <c r="DC102" s="872"/>
      <c r="DD102" s="872"/>
      <c r="DE102" s="872"/>
      <c r="DF102" s="917"/>
      <c r="DG102" s="916" t="s">
        <v>578</v>
      </c>
      <c r="DH102" s="872"/>
      <c r="DI102" s="872"/>
      <c r="DJ102" s="872"/>
      <c r="DK102" s="917"/>
      <c r="DL102" s="916" t="s">
        <v>578</v>
      </c>
      <c r="DM102" s="872"/>
      <c r="DN102" s="872"/>
      <c r="DO102" s="872"/>
      <c r="DP102" s="917"/>
      <c r="DQ102" s="916" t="s">
        <v>566</v>
      </c>
      <c r="DR102" s="872"/>
      <c r="DS102" s="872"/>
      <c r="DT102" s="872"/>
      <c r="DU102" s="917"/>
      <c r="DV102" s="940"/>
      <c r="DW102" s="941"/>
      <c r="DX102" s="941"/>
      <c r="DY102" s="941"/>
      <c r="DZ102" s="942"/>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3" t="s">
        <v>415</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4" t="s">
        <v>416</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5" t="s">
        <v>419</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420</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c r="A109" s="938" t="s">
        <v>421</v>
      </c>
      <c r="B109" s="919"/>
      <c r="C109" s="919"/>
      <c r="D109" s="919"/>
      <c r="E109" s="919"/>
      <c r="F109" s="919"/>
      <c r="G109" s="919"/>
      <c r="H109" s="919"/>
      <c r="I109" s="919"/>
      <c r="J109" s="919"/>
      <c r="K109" s="919"/>
      <c r="L109" s="919"/>
      <c r="M109" s="919"/>
      <c r="N109" s="919"/>
      <c r="O109" s="919"/>
      <c r="P109" s="919"/>
      <c r="Q109" s="919"/>
      <c r="R109" s="919"/>
      <c r="S109" s="919"/>
      <c r="T109" s="919"/>
      <c r="U109" s="919"/>
      <c r="V109" s="919"/>
      <c r="W109" s="919"/>
      <c r="X109" s="919"/>
      <c r="Y109" s="919"/>
      <c r="Z109" s="920"/>
      <c r="AA109" s="918" t="s">
        <v>422</v>
      </c>
      <c r="AB109" s="919"/>
      <c r="AC109" s="919"/>
      <c r="AD109" s="919"/>
      <c r="AE109" s="920"/>
      <c r="AF109" s="918" t="s">
        <v>299</v>
      </c>
      <c r="AG109" s="919"/>
      <c r="AH109" s="919"/>
      <c r="AI109" s="919"/>
      <c r="AJ109" s="920"/>
      <c r="AK109" s="918" t="s">
        <v>298</v>
      </c>
      <c r="AL109" s="919"/>
      <c r="AM109" s="919"/>
      <c r="AN109" s="919"/>
      <c r="AO109" s="920"/>
      <c r="AP109" s="918" t="s">
        <v>423</v>
      </c>
      <c r="AQ109" s="919"/>
      <c r="AR109" s="919"/>
      <c r="AS109" s="919"/>
      <c r="AT109" s="921"/>
      <c r="AU109" s="938" t="s">
        <v>421</v>
      </c>
      <c r="AV109" s="919"/>
      <c r="AW109" s="919"/>
      <c r="AX109" s="919"/>
      <c r="AY109" s="919"/>
      <c r="AZ109" s="919"/>
      <c r="BA109" s="919"/>
      <c r="BB109" s="919"/>
      <c r="BC109" s="919"/>
      <c r="BD109" s="919"/>
      <c r="BE109" s="919"/>
      <c r="BF109" s="919"/>
      <c r="BG109" s="919"/>
      <c r="BH109" s="919"/>
      <c r="BI109" s="919"/>
      <c r="BJ109" s="919"/>
      <c r="BK109" s="919"/>
      <c r="BL109" s="919"/>
      <c r="BM109" s="919"/>
      <c r="BN109" s="919"/>
      <c r="BO109" s="919"/>
      <c r="BP109" s="920"/>
      <c r="BQ109" s="918" t="s">
        <v>422</v>
      </c>
      <c r="BR109" s="919"/>
      <c r="BS109" s="919"/>
      <c r="BT109" s="919"/>
      <c r="BU109" s="920"/>
      <c r="BV109" s="918" t="s">
        <v>299</v>
      </c>
      <c r="BW109" s="919"/>
      <c r="BX109" s="919"/>
      <c r="BY109" s="919"/>
      <c r="BZ109" s="920"/>
      <c r="CA109" s="918" t="s">
        <v>298</v>
      </c>
      <c r="CB109" s="919"/>
      <c r="CC109" s="919"/>
      <c r="CD109" s="919"/>
      <c r="CE109" s="920"/>
      <c r="CF109" s="939" t="s">
        <v>423</v>
      </c>
      <c r="CG109" s="939"/>
      <c r="CH109" s="939"/>
      <c r="CI109" s="939"/>
      <c r="CJ109" s="939"/>
      <c r="CK109" s="918" t="s">
        <v>424</v>
      </c>
      <c r="CL109" s="919"/>
      <c r="CM109" s="919"/>
      <c r="CN109" s="919"/>
      <c r="CO109" s="919"/>
      <c r="CP109" s="919"/>
      <c r="CQ109" s="919"/>
      <c r="CR109" s="919"/>
      <c r="CS109" s="919"/>
      <c r="CT109" s="919"/>
      <c r="CU109" s="919"/>
      <c r="CV109" s="919"/>
      <c r="CW109" s="919"/>
      <c r="CX109" s="919"/>
      <c r="CY109" s="919"/>
      <c r="CZ109" s="919"/>
      <c r="DA109" s="919"/>
      <c r="DB109" s="919"/>
      <c r="DC109" s="919"/>
      <c r="DD109" s="919"/>
      <c r="DE109" s="919"/>
      <c r="DF109" s="920"/>
      <c r="DG109" s="918" t="s">
        <v>422</v>
      </c>
      <c r="DH109" s="919"/>
      <c r="DI109" s="919"/>
      <c r="DJ109" s="919"/>
      <c r="DK109" s="920"/>
      <c r="DL109" s="918" t="s">
        <v>299</v>
      </c>
      <c r="DM109" s="919"/>
      <c r="DN109" s="919"/>
      <c r="DO109" s="919"/>
      <c r="DP109" s="920"/>
      <c r="DQ109" s="918" t="s">
        <v>298</v>
      </c>
      <c r="DR109" s="919"/>
      <c r="DS109" s="919"/>
      <c r="DT109" s="919"/>
      <c r="DU109" s="920"/>
      <c r="DV109" s="918" t="s">
        <v>423</v>
      </c>
      <c r="DW109" s="919"/>
      <c r="DX109" s="919"/>
      <c r="DY109" s="919"/>
      <c r="DZ109" s="921"/>
    </row>
    <row r="110" spans="1:131" s="226" customFormat="1" ht="26.25" customHeight="1">
      <c r="A110" s="922" t="s">
        <v>425</v>
      </c>
      <c r="B110" s="923"/>
      <c r="C110" s="923"/>
      <c r="D110" s="923"/>
      <c r="E110" s="923"/>
      <c r="F110" s="923"/>
      <c r="G110" s="923"/>
      <c r="H110" s="923"/>
      <c r="I110" s="923"/>
      <c r="J110" s="923"/>
      <c r="K110" s="923"/>
      <c r="L110" s="923"/>
      <c r="M110" s="923"/>
      <c r="N110" s="923"/>
      <c r="O110" s="923"/>
      <c r="P110" s="923"/>
      <c r="Q110" s="923"/>
      <c r="R110" s="923"/>
      <c r="S110" s="923"/>
      <c r="T110" s="923"/>
      <c r="U110" s="923"/>
      <c r="V110" s="923"/>
      <c r="W110" s="923"/>
      <c r="X110" s="923"/>
      <c r="Y110" s="923"/>
      <c r="Z110" s="924"/>
      <c r="AA110" s="925">
        <v>379791</v>
      </c>
      <c r="AB110" s="926"/>
      <c r="AC110" s="926"/>
      <c r="AD110" s="926"/>
      <c r="AE110" s="927"/>
      <c r="AF110" s="928">
        <v>422893</v>
      </c>
      <c r="AG110" s="926"/>
      <c r="AH110" s="926"/>
      <c r="AI110" s="926"/>
      <c r="AJ110" s="927"/>
      <c r="AK110" s="928">
        <v>422685</v>
      </c>
      <c r="AL110" s="926"/>
      <c r="AM110" s="926"/>
      <c r="AN110" s="926"/>
      <c r="AO110" s="927"/>
      <c r="AP110" s="929">
        <v>23.9</v>
      </c>
      <c r="AQ110" s="930"/>
      <c r="AR110" s="930"/>
      <c r="AS110" s="930"/>
      <c r="AT110" s="931"/>
      <c r="AU110" s="932" t="s">
        <v>66</v>
      </c>
      <c r="AV110" s="933"/>
      <c r="AW110" s="933"/>
      <c r="AX110" s="933"/>
      <c r="AY110" s="933"/>
      <c r="AZ110" s="974" t="s">
        <v>426</v>
      </c>
      <c r="BA110" s="923"/>
      <c r="BB110" s="923"/>
      <c r="BC110" s="923"/>
      <c r="BD110" s="923"/>
      <c r="BE110" s="923"/>
      <c r="BF110" s="923"/>
      <c r="BG110" s="923"/>
      <c r="BH110" s="923"/>
      <c r="BI110" s="923"/>
      <c r="BJ110" s="923"/>
      <c r="BK110" s="923"/>
      <c r="BL110" s="923"/>
      <c r="BM110" s="923"/>
      <c r="BN110" s="923"/>
      <c r="BO110" s="923"/>
      <c r="BP110" s="924"/>
      <c r="BQ110" s="960">
        <v>4021243</v>
      </c>
      <c r="BR110" s="961"/>
      <c r="BS110" s="961"/>
      <c r="BT110" s="961"/>
      <c r="BU110" s="961"/>
      <c r="BV110" s="961">
        <v>4038302</v>
      </c>
      <c r="BW110" s="961"/>
      <c r="BX110" s="961"/>
      <c r="BY110" s="961"/>
      <c r="BZ110" s="961"/>
      <c r="CA110" s="961">
        <v>4468721</v>
      </c>
      <c r="CB110" s="961"/>
      <c r="CC110" s="961"/>
      <c r="CD110" s="961"/>
      <c r="CE110" s="961"/>
      <c r="CF110" s="975">
        <v>253.2</v>
      </c>
      <c r="CG110" s="976"/>
      <c r="CH110" s="976"/>
      <c r="CI110" s="976"/>
      <c r="CJ110" s="976"/>
      <c r="CK110" s="977" t="s">
        <v>427</v>
      </c>
      <c r="CL110" s="978"/>
      <c r="CM110" s="957" t="s">
        <v>428</v>
      </c>
      <c r="CN110" s="958"/>
      <c r="CO110" s="958"/>
      <c r="CP110" s="958"/>
      <c r="CQ110" s="958"/>
      <c r="CR110" s="958"/>
      <c r="CS110" s="958"/>
      <c r="CT110" s="958"/>
      <c r="CU110" s="958"/>
      <c r="CV110" s="958"/>
      <c r="CW110" s="958"/>
      <c r="CX110" s="958"/>
      <c r="CY110" s="958"/>
      <c r="CZ110" s="958"/>
      <c r="DA110" s="958"/>
      <c r="DB110" s="958"/>
      <c r="DC110" s="958"/>
      <c r="DD110" s="958"/>
      <c r="DE110" s="958"/>
      <c r="DF110" s="959"/>
      <c r="DG110" s="960" t="s">
        <v>429</v>
      </c>
      <c r="DH110" s="961"/>
      <c r="DI110" s="961"/>
      <c r="DJ110" s="961"/>
      <c r="DK110" s="961"/>
      <c r="DL110" s="961" t="s">
        <v>429</v>
      </c>
      <c r="DM110" s="961"/>
      <c r="DN110" s="961"/>
      <c r="DO110" s="961"/>
      <c r="DP110" s="961"/>
      <c r="DQ110" s="961" t="s">
        <v>430</v>
      </c>
      <c r="DR110" s="961"/>
      <c r="DS110" s="961"/>
      <c r="DT110" s="961"/>
      <c r="DU110" s="961"/>
      <c r="DV110" s="962" t="s">
        <v>429</v>
      </c>
      <c r="DW110" s="962"/>
      <c r="DX110" s="962"/>
      <c r="DY110" s="962"/>
      <c r="DZ110" s="963"/>
    </row>
    <row r="111" spans="1:131" s="226" customFormat="1" ht="26.25" customHeight="1">
      <c r="A111" s="964" t="s">
        <v>431</v>
      </c>
      <c r="B111" s="965"/>
      <c r="C111" s="965"/>
      <c r="D111" s="965"/>
      <c r="E111" s="965"/>
      <c r="F111" s="965"/>
      <c r="G111" s="965"/>
      <c r="H111" s="965"/>
      <c r="I111" s="965"/>
      <c r="J111" s="965"/>
      <c r="K111" s="965"/>
      <c r="L111" s="965"/>
      <c r="M111" s="965"/>
      <c r="N111" s="965"/>
      <c r="O111" s="965"/>
      <c r="P111" s="965"/>
      <c r="Q111" s="965"/>
      <c r="R111" s="965"/>
      <c r="S111" s="965"/>
      <c r="T111" s="965"/>
      <c r="U111" s="965"/>
      <c r="V111" s="965"/>
      <c r="W111" s="965"/>
      <c r="X111" s="965"/>
      <c r="Y111" s="965"/>
      <c r="Z111" s="966"/>
      <c r="AA111" s="967" t="s">
        <v>121</v>
      </c>
      <c r="AB111" s="968"/>
      <c r="AC111" s="968"/>
      <c r="AD111" s="968"/>
      <c r="AE111" s="969"/>
      <c r="AF111" s="970" t="s">
        <v>429</v>
      </c>
      <c r="AG111" s="968"/>
      <c r="AH111" s="968"/>
      <c r="AI111" s="968"/>
      <c r="AJ111" s="969"/>
      <c r="AK111" s="970" t="s">
        <v>429</v>
      </c>
      <c r="AL111" s="968"/>
      <c r="AM111" s="968"/>
      <c r="AN111" s="968"/>
      <c r="AO111" s="969"/>
      <c r="AP111" s="971" t="s">
        <v>121</v>
      </c>
      <c r="AQ111" s="972"/>
      <c r="AR111" s="972"/>
      <c r="AS111" s="972"/>
      <c r="AT111" s="973"/>
      <c r="AU111" s="934"/>
      <c r="AV111" s="935"/>
      <c r="AW111" s="935"/>
      <c r="AX111" s="935"/>
      <c r="AY111" s="935"/>
      <c r="AZ111" s="983" t="s">
        <v>432</v>
      </c>
      <c r="BA111" s="984"/>
      <c r="BB111" s="984"/>
      <c r="BC111" s="984"/>
      <c r="BD111" s="984"/>
      <c r="BE111" s="984"/>
      <c r="BF111" s="984"/>
      <c r="BG111" s="984"/>
      <c r="BH111" s="984"/>
      <c r="BI111" s="984"/>
      <c r="BJ111" s="984"/>
      <c r="BK111" s="984"/>
      <c r="BL111" s="984"/>
      <c r="BM111" s="984"/>
      <c r="BN111" s="984"/>
      <c r="BO111" s="984"/>
      <c r="BP111" s="985"/>
      <c r="BQ111" s="953">
        <v>41321</v>
      </c>
      <c r="BR111" s="954"/>
      <c r="BS111" s="954"/>
      <c r="BT111" s="954"/>
      <c r="BU111" s="954"/>
      <c r="BV111" s="954">
        <v>32297</v>
      </c>
      <c r="BW111" s="954"/>
      <c r="BX111" s="954"/>
      <c r="BY111" s="954"/>
      <c r="BZ111" s="954"/>
      <c r="CA111" s="954">
        <v>15436</v>
      </c>
      <c r="CB111" s="954"/>
      <c r="CC111" s="954"/>
      <c r="CD111" s="954"/>
      <c r="CE111" s="954"/>
      <c r="CF111" s="948">
        <v>0.9</v>
      </c>
      <c r="CG111" s="949"/>
      <c r="CH111" s="949"/>
      <c r="CI111" s="949"/>
      <c r="CJ111" s="949"/>
      <c r="CK111" s="979"/>
      <c r="CL111" s="980"/>
      <c r="CM111" s="950" t="s">
        <v>433</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121</v>
      </c>
      <c r="DH111" s="954"/>
      <c r="DI111" s="954"/>
      <c r="DJ111" s="954"/>
      <c r="DK111" s="954"/>
      <c r="DL111" s="954" t="s">
        <v>121</v>
      </c>
      <c r="DM111" s="954"/>
      <c r="DN111" s="954"/>
      <c r="DO111" s="954"/>
      <c r="DP111" s="954"/>
      <c r="DQ111" s="954" t="s">
        <v>429</v>
      </c>
      <c r="DR111" s="954"/>
      <c r="DS111" s="954"/>
      <c r="DT111" s="954"/>
      <c r="DU111" s="954"/>
      <c r="DV111" s="955" t="s">
        <v>121</v>
      </c>
      <c r="DW111" s="955"/>
      <c r="DX111" s="955"/>
      <c r="DY111" s="955"/>
      <c r="DZ111" s="956"/>
    </row>
    <row r="112" spans="1:131" s="226" customFormat="1" ht="26.25" customHeight="1">
      <c r="A112" s="986" t="s">
        <v>434</v>
      </c>
      <c r="B112" s="987"/>
      <c r="C112" s="984" t="s">
        <v>435</v>
      </c>
      <c r="D112" s="984"/>
      <c r="E112" s="984"/>
      <c r="F112" s="984"/>
      <c r="G112" s="984"/>
      <c r="H112" s="984"/>
      <c r="I112" s="984"/>
      <c r="J112" s="984"/>
      <c r="K112" s="984"/>
      <c r="L112" s="984"/>
      <c r="M112" s="984"/>
      <c r="N112" s="984"/>
      <c r="O112" s="984"/>
      <c r="P112" s="984"/>
      <c r="Q112" s="984"/>
      <c r="R112" s="984"/>
      <c r="S112" s="984"/>
      <c r="T112" s="984"/>
      <c r="U112" s="984"/>
      <c r="V112" s="984"/>
      <c r="W112" s="984"/>
      <c r="X112" s="984"/>
      <c r="Y112" s="984"/>
      <c r="Z112" s="985"/>
      <c r="AA112" s="992" t="s">
        <v>429</v>
      </c>
      <c r="AB112" s="993"/>
      <c r="AC112" s="993"/>
      <c r="AD112" s="993"/>
      <c r="AE112" s="994"/>
      <c r="AF112" s="995" t="s">
        <v>429</v>
      </c>
      <c r="AG112" s="993"/>
      <c r="AH112" s="993"/>
      <c r="AI112" s="993"/>
      <c r="AJ112" s="994"/>
      <c r="AK112" s="995" t="s">
        <v>121</v>
      </c>
      <c r="AL112" s="993"/>
      <c r="AM112" s="993"/>
      <c r="AN112" s="993"/>
      <c r="AO112" s="994"/>
      <c r="AP112" s="996" t="s">
        <v>121</v>
      </c>
      <c r="AQ112" s="997"/>
      <c r="AR112" s="997"/>
      <c r="AS112" s="997"/>
      <c r="AT112" s="998"/>
      <c r="AU112" s="934"/>
      <c r="AV112" s="935"/>
      <c r="AW112" s="935"/>
      <c r="AX112" s="935"/>
      <c r="AY112" s="935"/>
      <c r="AZ112" s="983" t="s">
        <v>436</v>
      </c>
      <c r="BA112" s="984"/>
      <c r="BB112" s="984"/>
      <c r="BC112" s="984"/>
      <c r="BD112" s="984"/>
      <c r="BE112" s="984"/>
      <c r="BF112" s="984"/>
      <c r="BG112" s="984"/>
      <c r="BH112" s="984"/>
      <c r="BI112" s="984"/>
      <c r="BJ112" s="984"/>
      <c r="BK112" s="984"/>
      <c r="BL112" s="984"/>
      <c r="BM112" s="984"/>
      <c r="BN112" s="984"/>
      <c r="BO112" s="984"/>
      <c r="BP112" s="985"/>
      <c r="BQ112" s="953">
        <v>1346864</v>
      </c>
      <c r="BR112" s="954"/>
      <c r="BS112" s="954"/>
      <c r="BT112" s="954"/>
      <c r="BU112" s="954"/>
      <c r="BV112" s="954">
        <v>1277118</v>
      </c>
      <c r="BW112" s="954"/>
      <c r="BX112" s="954"/>
      <c r="BY112" s="954"/>
      <c r="BZ112" s="954"/>
      <c r="CA112" s="954">
        <v>1267587</v>
      </c>
      <c r="CB112" s="954"/>
      <c r="CC112" s="954"/>
      <c r="CD112" s="954"/>
      <c r="CE112" s="954"/>
      <c r="CF112" s="948">
        <v>71.8</v>
      </c>
      <c r="CG112" s="949"/>
      <c r="CH112" s="949"/>
      <c r="CI112" s="949"/>
      <c r="CJ112" s="949"/>
      <c r="CK112" s="979"/>
      <c r="CL112" s="980"/>
      <c r="CM112" s="950" t="s">
        <v>437</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121</v>
      </c>
      <c r="DH112" s="954"/>
      <c r="DI112" s="954"/>
      <c r="DJ112" s="954"/>
      <c r="DK112" s="954"/>
      <c r="DL112" s="954" t="s">
        <v>429</v>
      </c>
      <c r="DM112" s="954"/>
      <c r="DN112" s="954"/>
      <c r="DO112" s="954"/>
      <c r="DP112" s="954"/>
      <c r="DQ112" s="954" t="s">
        <v>429</v>
      </c>
      <c r="DR112" s="954"/>
      <c r="DS112" s="954"/>
      <c r="DT112" s="954"/>
      <c r="DU112" s="954"/>
      <c r="DV112" s="955" t="s">
        <v>429</v>
      </c>
      <c r="DW112" s="955"/>
      <c r="DX112" s="955"/>
      <c r="DY112" s="955"/>
      <c r="DZ112" s="956"/>
    </row>
    <row r="113" spans="1:130" s="226" customFormat="1" ht="26.25" customHeight="1">
      <c r="A113" s="988"/>
      <c r="B113" s="989"/>
      <c r="C113" s="984" t="s">
        <v>438</v>
      </c>
      <c r="D113" s="984"/>
      <c r="E113" s="984"/>
      <c r="F113" s="984"/>
      <c r="G113" s="984"/>
      <c r="H113" s="984"/>
      <c r="I113" s="984"/>
      <c r="J113" s="984"/>
      <c r="K113" s="984"/>
      <c r="L113" s="984"/>
      <c r="M113" s="984"/>
      <c r="N113" s="984"/>
      <c r="O113" s="984"/>
      <c r="P113" s="984"/>
      <c r="Q113" s="984"/>
      <c r="R113" s="984"/>
      <c r="S113" s="984"/>
      <c r="T113" s="984"/>
      <c r="U113" s="984"/>
      <c r="V113" s="984"/>
      <c r="W113" s="984"/>
      <c r="X113" s="984"/>
      <c r="Y113" s="984"/>
      <c r="Z113" s="985"/>
      <c r="AA113" s="967">
        <v>110328</v>
      </c>
      <c r="AB113" s="968"/>
      <c r="AC113" s="968"/>
      <c r="AD113" s="968"/>
      <c r="AE113" s="969"/>
      <c r="AF113" s="970">
        <v>121395</v>
      </c>
      <c r="AG113" s="968"/>
      <c r="AH113" s="968"/>
      <c r="AI113" s="968"/>
      <c r="AJ113" s="969"/>
      <c r="AK113" s="970">
        <v>123300</v>
      </c>
      <c r="AL113" s="968"/>
      <c r="AM113" s="968"/>
      <c r="AN113" s="968"/>
      <c r="AO113" s="969"/>
      <c r="AP113" s="971">
        <v>7</v>
      </c>
      <c r="AQ113" s="972"/>
      <c r="AR113" s="972"/>
      <c r="AS113" s="972"/>
      <c r="AT113" s="973"/>
      <c r="AU113" s="934"/>
      <c r="AV113" s="935"/>
      <c r="AW113" s="935"/>
      <c r="AX113" s="935"/>
      <c r="AY113" s="935"/>
      <c r="AZ113" s="983" t="s">
        <v>439</v>
      </c>
      <c r="BA113" s="984"/>
      <c r="BB113" s="984"/>
      <c r="BC113" s="984"/>
      <c r="BD113" s="984"/>
      <c r="BE113" s="984"/>
      <c r="BF113" s="984"/>
      <c r="BG113" s="984"/>
      <c r="BH113" s="984"/>
      <c r="BI113" s="984"/>
      <c r="BJ113" s="984"/>
      <c r="BK113" s="984"/>
      <c r="BL113" s="984"/>
      <c r="BM113" s="984"/>
      <c r="BN113" s="984"/>
      <c r="BO113" s="984"/>
      <c r="BP113" s="985"/>
      <c r="BQ113" s="953">
        <v>77937</v>
      </c>
      <c r="BR113" s="954"/>
      <c r="BS113" s="954"/>
      <c r="BT113" s="954"/>
      <c r="BU113" s="954"/>
      <c r="BV113" s="954">
        <v>73231</v>
      </c>
      <c r="BW113" s="954"/>
      <c r="BX113" s="954"/>
      <c r="BY113" s="954"/>
      <c r="BZ113" s="954"/>
      <c r="CA113" s="954">
        <v>50375</v>
      </c>
      <c r="CB113" s="954"/>
      <c r="CC113" s="954"/>
      <c r="CD113" s="954"/>
      <c r="CE113" s="954"/>
      <c r="CF113" s="948">
        <v>2.9</v>
      </c>
      <c r="CG113" s="949"/>
      <c r="CH113" s="949"/>
      <c r="CI113" s="949"/>
      <c r="CJ113" s="949"/>
      <c r="CK113" s="979"/>
      <c r="CL113" s="980"/>
      <c r="CM113" s="950" t="s">
        <v>440</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92" t="s">
        <v>429</v>
      </c>
      <c r="DH113" s="993"/>
      <c r="DI113" s="993"/>
      <c r="DJ113" s="993"/>
      <c r="DK113" s="994"/>
      <c r="DL113" s="995" t="s">
        <v>121</v>
      </c>
      <c r="DM113" s="993"/>
      <c r="DN113" s="993"/>
      <c r="DO113" s="993"/>
      <c r="DP113" s="994"/>
      <c r="DQ113" s="995" t="s">
        <v>121</v>
      </c>
      <c r="DR113" s="993"/>
      <c r="DS113" s="993"/>
      <c r="DT113" s="993"/>
      <c r="DU113" s="994"/>
      <c r="DV113" s="996" t="s">
        <v>429</v>
      </c>
      <c r="DW113" s="997"/>
      <c r="DX113" s="997"/>
      <c r="DY113" s="997"/>
      <c r="DZ113" s="998"/>
    </row>
    <row r="114" spans="1:130" s="226" customFormat="1" ht="26.25" customHeight="1">
      <c r="A114" s="988"/>
      <c r="B114" s="989"/>
      <c r="C114" s="984" t="s">
        <v>441</v>
      </c>
      <c r="D114" s="984"/>
      <c r="E114" s="984"/>
      <c r="F114" s="984"/>
      <c r="G114" s="984"/>
      <c r="H114" s="984"/>
      <c r="I114" s="984"/>
      <c r="J114" s="984"/>
      <c r="K114" s="984"/>
      <c r="L114" s="984"/>
      <c r="M114" s="984"/>
      <c r="N114" s="984"/>
      <c r="O114" s="984"/>
      <c r="P114" s="984"/>
      <c r="Q114" s="984"/>
      <c r="R114" s="984"/>
      <c r="S114" s="984"/>
      <c r="T114" s="984"/>
      <c r="U114" s="984"/>
      <c r="V114" s="984"/>
      <c r="W114" s="984"/>
      <c r="X114" s="984"/>
      <c r="Y114" s="984"/>
      <c r="Z114" s="985"/>
      <c r="AA114" s="992">
        <v>76157</v>
      </c>
      <c r="AB114" s="993"/>
      <c r="AC114" s="993"/>
      <c r="AD114" s="993"/>
      <c r="AE114" s="994"/>
      <c r="AF114" s="995">
        <v>17245</v>
      </c>
      <c r="AG114" s="993"/>
      <c r="AH114" s="993"/>
      <c r="AI114" s="993"/>
      <c r="AJ114" s="994"/>
      <c r="AK114" s="995">
        <v>26839</v>
      </c>
      <c r="AL114" s="993"/>
      <c r="AM114" s="993"/>
      <c r="AN114" s="993"/>
      <c r="AO114" s="994"/>
      <c r="AP114" s="996">
        <v>1.5</v>
      </c>
      <c r="AQ114" s="997"/>
      <c r="AR114" s="997"/>
      <c r="AS114" s="997"/>
      <c r="AT114" s="998"/>
      <c r="AU114" s="934"/>
      <c r="AV114" s="935"/>
      <c r="AW114" s="935"/>
      <c r="AX114" s="935"/>
      <c r="AY114" s="935"/>
      <c r="AZ114" s="983" t="s">
        <v>442</v>
      </c>
      <c r="BA114" s="984"/>
      <c r="BB114" s="984"/>
      <c r="BC114" s="984"/>
      <c r="BD114" s="984"/>
      <c r="BE114" s="984"/>
      <c r="BF114" s="984"/>
      <c r="BG114" s="984"/>
      <c r="BH114" s="984"/>
      <c r="BI114" s="984"/>
      <c r="BJ114" s="984"/>
      <c r="BK114" s="984"/>
      <c r="BL114" s="984"/>
      <c r="BM114" s="984"/>
      <c r="BN114" s="984"/>
      <c r="BO114" s="984"/>
      <c r="BP114" s="985"/>
      <c r="BQ114" s="953">
        <v>113606</v>
      </c>
      <c r="BR114" s="954"/>
      <c r="BS114" s="954"/>
      <c r="BT114" s="954"/>
      <c r="BU114" s="954"/>
      <c r="BV114" s="954">
        <v>222844</v>
      </c>
      <c r="BW114" s="954"/>
      <c r="BX114" s="954"/>
      <c r="BY114" s="954"/>
      <c r="BZ114" s="954"/>
      <c r="CA114" s="954">
        <v>201781</v>
      </c>
      <c r="CB114" s="954"/>
      <c r="CC114" s="954"/>
      <c r="CD114" s="954"/>
      <c r="CE114" s="954"/>
      <c r="CF114" s="948">
        <v>11.4</v>
      </c>
      <c r="CG114" s="949"/>
      <c r="CH114" s="949"/>
      <c r="CI114" s="949"/>
      <c r="CJ114" s="949"/>
      <c r="CK114" s="979"/>
      <c r="CL114" s="980"/>
      <c r="CM114" s="950" t="s">
        <v>443</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92" t="s">
        <v>429</v>
      </c>
      <c r="DH114" s="993"/>
      <c r="DI114" s="993"/>
      <c r="DJ114" s="993"/>
      <c r="DK114" s="994"/>
      <c r="DL114" s="995" t="s">
        <v>121</v>
      </c>
      <c r="DM114" s="993"/>
      <c r="DN114" s="993"/>
      <c r="DO114" s="993"/>
      <c r="DP114" s="994"/>
      <c r="DQ114" s="995" t="s">
        <v>121</v>
      </c>
      <c r="DR114" s="993"/>
      <c r="DS114" s="993"/>
      <c r="DT114" s="993"/>
      <c r="DU114" s="994"/>
      <c r="DV114" s="996" t="s">
        <v>429</v>
      </c>
      <c r="DW114" s="997"/>
      <c r="DX114" s="997"/>
      <c r="DY114" s="997"/>
      <c r="DZ114" s="998"/>
    </row>
    <row r="115" spans="1:130" s="226" customFormat="1" ht="26.25" customHeight="1">
      <c r="A115" s="988"/>
      <c r="B115" s="989"/>
      <c r="C115" s="984" t="s">
        <v>444</v>
      </c>
      <c r="D115" s="984"/>
      <c r="E115" s="984"/>
      <c r="F115" s="984"/>
      <c r="G115" s="984"/>
      <c r="H115" s="984"/>
      <c r="I115" s="984"/>
      <c r="J115" s="984"/>
      <c r="K115" s="984"/>
      <c r="L115" s="984"/>
      <c r="M115" s="984"/>
      <c r="N115" s="984"/>
      <c r="O115" s="984"/>
      <c r="P115" s="984"/>
      <c r="Q115" s="984"/>
      <c r="R115" s="984"/>
      <c r="S115" s="984"/>
      <c r="T115" s="984"/>
      <c r="U115" s="984"/>
      <c r="V115" s="984"/>
      <c r="W115" s="984"/>
      <c r="X115" s="984"/>
      <c r="Y115" s="984"/>
      <c r="Z115" s="985"/>
      <c r="AA115" s="967">
        <v>9084</v>
      </c>
      <c r="AB115" s="968"/>
      <c r="AC115" s="968"/>
      <c r="AD115" s="968"/>
      <c r="AE115" s="969"/>
      <c r="AF115" s="970">
        <v>9024</v>
      </c>
      <c r="AG115" s="968"/>
      <c r="AH115" s="968"/>
      <c r="AI115" s="968"/>
      <c r="AJ115" s="969"/>
      <c r="AK115" s="970">
        <v>8964</v>
      </c>
      <c r="AL115" s="968"/>
      <c r="AM115" s="968"/>
      <c r="AN115" s="968"/>
      <c r="AO115" s="969"/>
      <c r="AP115" s="971">
        <v>0.5</v>
      </c>
      <c r="AQ115" s="972"/>
      <c r="AR115" s="972"/>
      <c r="AS115" s="972"/>
      <c r="AT115" s="973"/>
      <c r="AU115" s="934"/>
      <c r="AV115" s="935"/>
      <c r="AW115" s="935"/>
      <c r="AX115" s="935"/>
      <c r="AY115" s="935"/>
      <c r="AZ115" s="983" t="s">
        <v>445</v>
      </c>
      <c r="BA115" s="984"/>
      <c r="BB115" s="984"/>
      <c r="BC115" s="984"/>
      <c r="BD115" s="984"/>
      <c r="BE115" s="984"/>
      <c r="BF115" s="984"/>
      <c r="BG115" s="984"/>
      <c r="BH115" s="984"/>
      <c r="BI115" s="984"/>
      <c r="BJ115" s="984"/>
      <c r="BK115" s="984"/>
      <c r="BL115" s="984"/>
      <c r="BM115" s="984"/>
      <c r="BN115" s="984"/>
      <c r="BO115" s="984"/>
      <c r="BP115" s="985"/>
      <c r="BQ115" s="953" t="s">
        <v>429</v>
      </c>
      <c r="BR115" s="954"/>
      <c r="BS115" s="954"/>
      <c r="BT115" s="954"/>
      <c r="BU115" s="954"/>
      <c r="BV115" s="954" t="s">
        <v>429</v>
      </c>
      <c r="BW115" s="954"/>
      <c r="BX115" s="954"/>
      <c r="BY115" s="954"/>
      <c r="BZ115" s="954"/>
      <c r="CA115" s="954" t="s">
        <v>121</v>
      </c>
      <c r="CB115" s="954"/>
      <c r="CC115" s="954"/>
      <c r="CD115" s="954"/>
      <c r="CE115" s="954"/>
      <c r="CF115" s="948" t="s">
        <v>429</v>
      </c>
      <c r="CG115" s="949"/>
      <c r="CH115" s="949"/>
      <c r="CI115" s="949"/>
      <c r="CJ115" s="949"/>
      <c r="CK115" s="979"/>
      <c r="CL115" s="980"/>
      <c r="CM115" s="983" t="s">
        <v>446</v>
      </c>
      <c r="CN115" s="1004"/>
      <c r="CO115" s="1004"/>
      <c r="CP115" s="1004"/>
      <c r="CQ115" s="1004"/>
      <c r="CR115" s="1004"/>
      <c r="CS115" s="1004"/>
      <c r="CT115" s="1004"/>
      <c r="CU115" s="1004"/>
      <c r="CV115" s="1004"/>
      <c r="CW115" s="1004"/>
      <c r="CX115" s="1004"/>
      <c r="CY115" s="1004"/>
      <c r="CZ115" s="1004"/>
      <c r="DA115" s="1004"/>
      <c r="DB115" s="1004"/>
      <c r="DC115" s="1004"/>
      <c r="DD115" s="1004"/>
      <c r="DE115" s="1004"/>
      <c r="DF115" s="985"/>
      <c r="DG115" s="992" t="s">
        <v>121</v>
      </c>
      <c r="DH115" s="993"/>
      <c r="DI115" s="993"/>
      <c r="DJ115" s="993"/>
      <c r="DK115" s="994"/>
      <c r="DL115" s="995" t="s">
        <v>429</v>
      </c>
      <c r="DM115" s="993"/>
      <c r="DN115" s="993"/>
      <c r="DO115" s="993"/>
      <c r="DP115" s="994"/>
      <c r="DQ115" s="995" t="s">
        <v>429</v>
      </c>
      <c r="DR115" s="993"/>
      <c r="DS115" s="993"/>
      <c r="DT115" s="993"/>
      <c r="DU115" s="994"/>
      <c r="DV115" s="996" t="s">
        <v>429</v>
      </c>
      <c r="DW115" s="997"/>
      <c r="DX115" s="997"/>
      <c r="DY115" s="997"/>
      <c r="DZ115" s="998"/>
    </row>
    <row r="116" spans="1:130" s="226" customFormat="1" ht="26.25" customHeight="1">
      <c r="A116" s="990"/>
      <c r="B116" s="991"/>
      <c r="C116" s="999" t="s">
        <v>447</v>
      </c>
      <c r="D116" s="999"/>
      <c r="E116" s="999"/>
      <c r="F116" s="999"/>
      <c r="G116" s="999"/>
      <c r="H116" s="999"/>
      <c r="I116" s="999"/>
      <c r="J116" s="999"/>
      <c r="K116" s="999"/>
      <c r="L116" s="999"/>
      <c r="M116" s="999"/>
      <c r="N116" s="999"/>
      <c r="O116" s="999"/>
      <c r="P116" s="999"/>
      <c r="Q116" s="999"/>
      <c r="R116" s="999"/>
      <c r="S116" s="999"/>
      <c r="T116" s="999"/>
      <c r="U116" s="999"/>
      <c r="V116" s="999"/>
      <c r="W116" s="999"/>
      <c r="X116" s="999"/>
      <c r="Y116" s="999"/>
      <c r="Z116" s="1000"/>
      <c r="AA116" s="992" t="s">
        <v>121</v>
      </c>
      <c r="AB116" s="993"/>
      <c r="AC116" s="993"/>
      <c r="AD116" s="993"/>
      <c r="AE116" s="994"/>
      <c r="AF116" s="995" t="s">
        <v>429</v>
      </c>
      <c r="AG116" s="993"/>
      <c r="AH116" s="993"/>
      <c r="AI116" s="993"/>
      <c r="AJ116" s="994"/>
      <c r="AK116" s="995" t="s">
        <v>121</v>
      </c>
      <c r="AL116" s="993"/>
      <c r="AM116" s="993"/>
      <c r="AN116" s="993"/>
      <c r="AO116" s="994"/>
      <c r="AP116" s="996" t="s">
        <v>429</v>
      </c>
      <c r="AQ116" s="997"/>
      <c r="AR116" s="997"/>
      <c r="AS116" s="997"/>
      <c r="AT116" s="998"/>
      <c r="AU116" s="934"/>
      <c r="AV116" s="935"/>
      <c r="AW116" s="935"/>
      <c r="AX116" s="935"/>
      <c r="AY116" s="935"/>
      <c r="AZ116" s="1001" t="s">
        <v>448</v>
      </c>
      <c r="BA116" s="1002"/>
      <c r="BB116" s="1002"/>
      <c r="BC116" s="1002"/>
      <c r="BD116" s="1002"/>
      <c r="BE116" s="1002"/>
      <c r="BF116" s="1002"/>
      <c r="BG116" s="1002"/>
      <c r="BH116" s="1002"/>
      <c r="BI116" s="1002"/>
      <c r="BJ116" s="1002"/>
      <c r="BK116" s="1002"/>
      <c r="BL116" s="1002"/>
      <c r="BM116" s="1002"/>
      <c r="BN116" s="1002"/>
      <c r="BO116" s="1002"/>
      <c r="BP116" s="1003"/>
      <c r="BQ116" s="953" t="s">
        <v>429</v>
      </c>
      <c r="BR116" s="954"/>
      <c r="BS116" s="954"/>
      <c r="BT116" s="954"/>
      <c r="BU116" s="954"/>
      <c r="BV116" s="954" t="s">
        <v>429</v>
      </c>
      <c r="BW116" s="954"/>
      <c r="BX116" s="954"/>
      <c r="BY116" s="954"/>
      <c r="BZ116" s="954"/>
      <c r="CA116" s="954" t="s">
        <v>121</v>
      </c>
      <c r="CB116" s="954"/>
      <c r="CC116" s="954"/>
      <c r="CD116" s="954"/>
      <c r="CE116" s="954"/>
      <c r="CF116" s="948" t="s">
        <v>429</v>
      </c>
      <c r="CG116" s="949"/>
      <c r="CH116" s="949"/>
      <c r="CI116" s="949"/>
      <c r="CJ116" s="949"/>
      <c r="CK116" s="979"/>
      <c r="CL116" s="980"/>
      <c r="CM116" s="950" t="s">
        <v>449</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92">
        <v>41321</v>
      </c>
      <c r="DH116" s="993"/>
      <c r="DI116" s="993"/>
      <c r="DJ116" s="993"/>
      <c r="DK116" s="994"/>
      <c r="DL116" s="995">
        <v>32297</v>
      </c>
      <c r="DM116" s="993"/>
      <c r="DN116" s="993"/>
      <c r="DO116" s="993"/>
      <c r="DP116" s="994"/>
      <c r="DQ116" s="995">
        <v>15436</v>
      </c>
      <c r="DR116" s="993"/>
      <c r="DS116" s="993"/>
      <c r="DT116" s="993"/>
      <c r="DU116" s="994"/>
      <c r="DV116" s="996">
        <v>0.9</v>
      </c>
      <c r="DW116" s="997"/>
      <c r="DX116" s="997"/>
      <c r="DY116" s="997"/>
      <c r="DZ116" s="998"/>
    </row>
    <row r="117" spans="1:130" s="226" customFormat="1" ht="26.25" customHeight="1">
      <c r="A117" s="938" t="s">
        <v>182</v>
      </c>
      <c r="B117" s="919"/>
      <c r="C117" s="919"/>
      <c r="D117" s="919"/>
      <c r="E117" s="919"/>
      <c r="F117" s="919"/>
      <c r="G117" s="919"/>
      <c r="H117" s="919"/>
      <c r="I117" s="919"/>
      <c r="J117" s="919"/>
      <c r="K117" s="919"/>
      <c r="L117" s="919"/>
      <c r="M117" s="919"/>
      <c r="N117" s="919"/>
      <c r="O117" s="919"/>
      <c r="P117" s="919"/>
      <c r="Q117" s="919"/>
      <c r="R117" s="919"/>
      <c r="S117" s="919"/>
      <c r="T117" s="919"/>
      <c r="U117" s="919"/>
      <c r="V117" s="919"/>
      <c r="W117" s="919"/>
      <c r="X117" s="919"/>
      <c r="Y117" s="1009" t="s">
        <v>450</v>
      </c>
      <c r="Z117" s="920"/>
      <c r="AA117" s="1010">
        <v>575360</v>
      </c>
      <c r="AB117" s="1011"/>
      <c r="AC117" s="1011"/>
      <c r="AD117" s="1011"/>
      <c r="AE117" s="1012"/>
      <c r="AF117" s="1013">
        <v>570557</v>
      </c>
      <c r="AG117" s="1011"/>
      <c r="AH117" s="1011"/>
      <c r="AI117" s="1011"/>
      <c r="AJ117" s="1012"/>
      <c r="AK117" s="1013">
        <v>581788</v>
      </c>
      <c r="AL117" s="1011"/>
      <c r="AM117" s="1011"/>
      <c r="AN117" s="1011"/>
      <c r="AO117" s="1012"/>
      <c r="AP117" s="1014"/>
      <c r="AQ117" s="1015"/>
      <c r="AR117" s="1015"/>
      <c r="AS117" s="1015"/>
      <c r="AT117" s="1016"/>
      <c r="AU117" s="934"/>
      <c r="AV117" s="935"/>
      <c r="AW117" s="935"/>
      <c r="AX117" s="935"/>
      <c r="AY117" s="935"/>
      <c r="AZ117" s="1001" t="s">
        <v>451</v>
      </c>
      <c r="BA117" s="1002"/>
      <c r="BB117" s="1002"/>
      <c r="BC117" s="1002"/>
      <c r="BD117" s="1002"/>
      <c r="BE117" s="1002"/>
      <c r="BF117" s="1002"/>
      <c r="BG117" s="1002"/>
      <c r="BH117" s="1002"/>
      <c r="BI117" s="1002"/>
      <c r="BJ117" s="1002"/>
      <c r="BK117" s="1002"/>
      <c r="BL117" s="1002"/>
      <c r="BM117" s="1002"/>
      <c r="BN117" s="1002"/>
      <c r="BO117" s="1002"/>
      <c r="BP117" s="1003"/>
      <c r="BQ117" s="953" t="s">
        <v>429</v>
      </c>
      <c r="BR117" s="954"/>
      <c r="BS117" s="954"/>
      <c r="BT117" s="954"/>
      <c r="BU117" s="954"/>
      <c r="BV117" s="954" t="s">
        <v>121</v>
      </c>
      <c r="BW117" s="954"/>
      <c r="BX117" s="954"/>
      <c r="BY117" s="954"/>
      <c r="BZ117" s="954"/>
      <c r="CA117" s="954" t="s">
        <v>121</v>
      </c>
      <c r="CB117" s="954"/>
      <c r="CC117" s="954"/>
      <c r="CD117" s="954"/>
      <c r="CE117" s="954"/>
      <c r="CF117" s="948" t="s">
        <v>429</v>
      </c>
      <c r="CG117" s="949"/>
      <c r="CH117" s="949"/>
      <c r="CI117" s="949"/>
      <c r="CJ117" s="949"/>
      <c r="CK117" s="979"/>
      <c r="CL117" s="980"/>
      <c r="CM117" s="950" t="s">
        <v>452</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92" t="s">
        <v>429</v>
      </c>
      <c r="DH117" s="993"/>
      <c r="DI117" s="993"/>
      <c r="DJ117" s="993"/>
      <c r="DK117" s="994"/>
      <c r="DL117" s="995" t="s">
        <v>121</v>
      </c>
      <c r="DM117" s="993"/>
      <c r="DN117" s="993"/>
      <c r="DO117" s="993"/>
      <c r="DP117" s="994"/>
      <c r="DQ117" s="995" t="s">
        <v>121</v>
      </c>
      <c r="DR117" s="993"/>
      <c r="DS117" s="993"/>
      <c r="DT117" s="993"/>
      <c r="DU117" s="994"/>
      <c r="DV117" s="996" t="s">
        <v>121</v>
      </c>
      <c r="DW117" s="997"/>
      <c r="DX117" s="997"/>
      <c r="DY117" s="997"/>
      <c r="DZ117" s="998"/>
    </row>
    <row r="118" spans="1:130" s="226" customFormat="1" ht="26.25" customHeight="1">
      <c r="A118" s="938" t="s">
        <v>424</v>
      </c>
      <c r="B118" s="919"/>
      <c r="C118" s="919"/>
      <c r="D118" s="919"/>
      <c r="E118" s="919"/>
      <c r="F118" s="919"/>
      <c r="G118" s="919"/>
      <c r="H118" s="919"/>
      <c r="I118" s="919"/>
      <c r="J118" s="919"/>
      <c r="K118" s="919"/>
      <c r="L118" s="919"/>
      <c r="M118" s="919"/>
      <c r="N118" s="919"/>
      <c r="O118" s="919"/>
      <c r="P118" s="919"/>
      <c r="Q118" s="919"/>
      <c r="R118" s="919"/>
      <c r="S118" s="919"/>
      <c r="T118" s="919"/>
      <c r="U118" s="919"/>
      <c r="V118" s="919"/>
      <c r="W118" s="919"/>
      <c r="X118" s="919"/>
      <c r="Y118" s="919"/>
      <c r="Z118" s="920"/>
      <c r="AA118" s="918" t="s">
        <v>422</v>
      </c>
      <c r="AB118" s="919"/>
      <c r="AC118" s="919"/>
      <c r="AD118" s="919"/>
      <c r="AE118" s="920"/>
      <c r="AF118" s="918" t="s">
        <v>299</v>
      </c>
      <c r="AG118" s="919"/>
      <c r="AH118" s="919"/>
      <c r="AI118" s="919"/>
      <c r="AJ118" s="920"/>
      <c r="AK118" s="918" t="s">
        <v>298</v>
      </c>
      <c r="AL118" s="919"/>
      <c r="AM118" s="919"/>
      <c r="AN118" s="919"/>
      <c r="AO118" s="920"/>
      <c r="AP118" s="1005" t="s">
        <v>423</v>
      </c>
      <c r="AQ118" s="1006"/>
      <c r="AR118" s="1006"/>
      <c r="AS118" s="1006"/>
      <c r="AT118" s="1007"/>
      <c r="AU118" s="934"/>
      <c r="AV118" s="935"/>
      <c r="AW118" s="935"/>
      <c r="AX118" s="935"/>
      <c r="AY118" s="935"/>
      <c r="AZ118" s="1008" t="s">
        <v>453</v>
      </c>
      <c r="BA118" s="999"/>
      <c r="BB118" s="999"/>
      <c r="BC118" s="999"/>
      <c r="BD118" s="999"/>
      <c r="BE118" s="999"/>
      <c r="BF118" s="999"/>
      <c r="BG118" s="999"/>
      <c r="BH118" s="999"/>
      <c r="BI118" s="999"/>
      <c r="BJ118" s="999"/>
      <c r="BK118" s="999"/>
      <c r="BL118" s="999"/>
      <c r="BM118" s="999"/>
      <c r="BN118" s="999"/>
      <c r="BO118" s="999"/>
      <c r="BP118" s="1000"/>
      <c r="BQ118" s="1031" t="s">
        <v>429</v>
      </c>
      <c r="BR118" s="1032"/>
      <c r="BS118" s="1032"/>
      <c r="BT118" s="1032"/>
      <c r="BU118" s="1032"/>
      <c r="BV118" s="1032" t="s">
        <v>429</v>
      </c>
      <c r="BW118" s="1032"/>
      <c r="BX118" s="1032"/>
      <c r="BY118" s="1032"/>
      <c r="BZ118" s="1032"/>
      <c r="CA118" s="1032" t="s">
        <v>121</v>
      </c>
      <c r="CB118" s="1032"/>
      <c r="CC118" s="1032"/>
      <c r="CD118" s="1032"/>
      <c r="CE118" s="1032"/>
      <c r="CF118" s="948" t="s">
        <v>121</v>
      </c>
      <c r="CG118" s="949"/>
      <c r="CH118" s="949"/>
      <c r="CI118" s="949"/>
      <c r="CJ118" s="949"/>
      <c r="CK118" s="979"/>
      <c r="CL118" s="980"/>
      <c r="CM118" s="950" t="s">
        <v>454</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92" t="s">
        <v>121</v>
      </c>
      <c r="DH118" s="993"/>
      <c r="DI118" s="993"/>
      <c r="DJ118" s="993"/>
      <c r="DK118" s="994"/>
      <c r="DL118" s="995" t="s">
        <v>121</v>
      </c>
      <c r="DM118" s="993"/>
      <c r="DN118" s="993"/>
      <c r="DO118" s="993"/>
      <c r="DP118" s="994"/>
      <c r="DQ118" s="995" t="s">
        <v>121</v>
      </c>
      <c r="DR118" s="993"/>
      <c r="DS118" s="993"/>
      <c r="DT118" s="993"/>
      <c r="DU118" s="994"/>
      <c r="DV118" s="996" t="s">
        <v>121</v>
      </c>
      <c r="DW118" s="997"/>
      <c r="DX118" s="997"/>
      <c r="DY118" s="997"/>
      <c r="DZ118" s="998"/>
    </row>
    <row r="119" spans="1:130" s="226" customFormat="1" ht="26.25" customHeight="1">
      <c r="A119" s="1092" t="s">
        <v>427</v>
      </c>
      <c r="B119" s="978"/>
      <c r="C119" s="957" t="s">
        <v>428</v>
      </c>
      <c r="D119" s="958"/>
      <c r="E119" s="958"/>
      <c r="F119" s="958"/>
      <c r="G119" s="958"/>
      <c r="H119" s="958"/>
      <c r="I119" s="958"/>
      <c r="J119" s="958"/>
      <c r="K119" s="958"/>
      <c r="L119" s="958"/>
      <c r="M119" s="958"/>
      <c r="N119" s="958"/>
      <c r="O119" s="958"/>
      <c r="P119" s="958"/>
      <c r="Q119" s="958"/>
      <c r="R119" s="958"/>
      <c r="S119" s="958"/>
      <c r="T119" s="958"/>
      <c r="U119" s="958"/>
      <c r="V119" s="958"/>
      <c r="W119" s="958"/>
      <c r="X119" s="958"/>
      <c r="Y119" s="958"/>
      <c r="Z119" s="959"/>
      <c r="AA119" s="925" t="s">
        <v>429</v>
      </c>
      <c r="AB119" s="926"/>
      <c r="AC119" s="926"/>
      <c r="AD119" s="926"/>
      <c r="AE119" s="927"/>
      <c r="AF119" s="928" t="s">
        <v>121</v>
      </c>
      <c r="AG119" s="926"/>
      <c r="AH119" s="926"/>
      <c r="AI119" s="926"/>
      <c r="AJ119" s="927"/>
      <c r="AK119" s="928" t="s">
        <v>121</v>
      </c>
      <c r="AL119" s="926"/>
      <c r="AM119" s="926"/>
      <c r="AN119" s="926"/>
      <c r="AO119" s="927"/>
      <c r="AP119" s="929" t="s">
        <v>429</v>
      </c>
      <c r="AQ119" s="930"/>
      <c r="AR119" s="930"/>
      <c r="AS119" s="930"/>
      <c r="AT119" s="931"/>
      <c r="AU119" s="936"/>
      <c r="AV119" s="937"/>
      <c r="AW119" s="937"/>
      <c r="AX119" s="937"/>
      <c r="AY119" s="937"/>
      <c r="AZ119" s="257" t="s">
        <v>182</v>
      </c>
      <c r="BA119" s="257"/>
      <c r="BB119" s="257"/>
      <c r="BC119" s="257"/>
      <c r="BD119" s="257"/>
      <c r="BE119" s="257"/>
      <c r="BF119" s="257"/>
      <c r="BG119" s="257"/>
      <c r="BH119" s="257"/>
      <c r="BI119" s="257"/>
      <c r="BJ119" s="257"/>
      <c r="BK119" s="257"/>
      <c r="BL119" s="257"/>
      <c r="BM119" s="257"/>
      <c r="BN119" s="257"/>
      <c r="BO119" s="1009" t="s">
        <v>455</v>
      </c>
      <c r="BP119" s="1040"/>
      <c r="BQ119" s="1031">
        <v>5600971</v>
      </c>
      <c r="BR119" s="1032"/>
      <c r="BS119" s="1032"/>
      <c r="BT119" s="1032"/>
      <c r="BU119" s="1032"/>
      <c r="BV119" s="1032">
        <v>5643792</v>
      </c>
      <c r="BW119" s="1032"/>
      <c r="BX119" s="1032"/>
      <c r="BY119" s="1032"/>
      <c r="BZ119" s="1032"/>
      <c r="CA119" s="1032">
        <v>6003900</v>
      </c>
      <c r="CB119" s="1032"/>
      <c r="CC119" s="1032"/>
      <c r="CD119" s="1032"/>
      <c r="CE119" s="1032"/>
      <c r="CF119" s="1033"/>
      <c r="CG119" s="1034"/>
      <c r="CH119" s="1034"/>
      <c r="CI119" s="1034"/>
      <c r="CJ119" s="1035"/>
      <c r="CK119" s="981"/>
      <c r="CL119" s="982"/>
      <c r="CM119" s="1036" t="s">
        <v>456</v>
      </c>
      <c r="CN119" s="1037"/>
      <c r="CO119" s="1037"/>
      <c r="CP119" s="1037"/>
      <c r="CQ119" s="1037"/>
      <c r="CR119" s="1037"/>
      <c r="CS119" s="1037"/>
      <c r="CT119" s="1037"/>
      <c r="CU119" s="1037"/>
      <c r="CV119" s="1037"/>
      <c r="CW119" s="1037"/>
      <c r="CX119" s="1037"/>
      <c r="CY119" s="1037"/>
      <c r="CZ119" s="1037"/>
      <c r="DA119" s="1037"/>
      <c r="DB119" s="1037"/>
      <c r="DC119" s="1037"/>
      <c r="DD119" s="1037"/>
      <c r="DE119" s="1037"/>
      <c r="DF119" s="1038"/>
      <c r="DG119" s="1039" t="s">
        <v>429</v>
      </c>
      <c r="DH119" s="1018"/>
      <c r="DI119" s="1018"/>
      <c r="DJ119" s="1018"/>
      <c r="DK119" s="1019"/>
      <c r="DL119" s="1017" t="s">
        <v>429</v>
      </c>
      <c r="DM119" s="1018"/>
      <c r="DN119" s="1018"/>
      <c r="DO119" s="1018"/>
      <c r="DP119" s="1019"/>
      <c r="DQ119" s="1017" t="s">
        <v>429</v>
      </c>
      <c r="DR119" s="1018"/>
      <c r="DS119" s="1018"/>
      <c r="DT119" s="1018"/>
      <c r="DU119" s="1019"/>
      <c r="DV119" s="1020" t="s">
        <v>121</v>
      </c>
      <c r="DW119" s="1021"/>
      <c r="DX119" s="1021"/>
      <c r="DY119" s="1021"/>
      <c r="DZ119" s="1022"/>
    </row>
    <row r="120" spans="1:130" s="226" customFormat="1" ht="26.25" customHeight="1">
      <c r="A120" s="1093"/>
      <c r="B120" s="980"/>
      <c r="C120" s="950" t="s">
        <v>433</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92" t="s">
        <v>429</v>
      </c>
      <c r="AB120" s="993"/>
      <c r="AC120" s="993"/>
      <c r="AD120" s="993"/>
      <c r="AE120" s="994"/>
      <c r="AF120" s="995" t="s">
        <v>121</v>
      </c>
      <c r="AG120" s="993"/>
      <c r="AH120" s="993"/>
      <c r="AI120" s="993"/>
      <c r="AJ120" s="994"/>
      <c r="AK120" s="995" t="s">
        <v>121</v>
      </c>
      <c r="AL120" s="993"/>
      <c r="AM120" s="993"/>
      <c r="AN120" s="993"/>
      <c r="AO120" s="994"/>
      <c r="AP120" s="996" t="s">
        <v>121</v>
      </c>
      <c r="AQ120" s="997"/>
      <c r="AR120" s="997"/>
      <c r="AS120" s="997"/>
      <c r="AT120" s="998"/>
      <c r="AU120" s="1023" t="s">
        <v>457</v>
      </c>
      <c r="AV120" s="1024"/>
      <c r="AW120" s="1024"/>
      <c r="AX120" s="1024"/>
      <c r="AY120" s="1025"/>
      <c r="AZ120" s="974" t="s">
        <v>458</v>
      </c>
      <c r="BA120" s="923"/>
      <c r="BB120" s="923"/>
      <c r="BC120" s="923"/>
      <c r="BD120" s="923"/>
      <c r="BE120" s="923"/>
      <c r="BF120" s="923"/>
      <c r="BG120" s="923"/>
      <c r="BH120" s="923"/>
      <c r="BI120" s="923"/>
      <c r="BJ120" s="923"/>
      <c r="BK120" s="923"/>
      <c r="BL120" s="923"/>
      <c r="BM120" s="923"/>
      <c r="BN120" s="923"/>
      <c r="BO120" s="923"/>
      <c r="BP120" s="924"/>
      <c r="BQ120" s="960">
        <v>3314354</v>
      </c>
      <c r="BR120" s="961"/>
      <c r="BS120" s="961"/>
      <c r="BT120" s="961"/>
      <c r="BU120" s="961"/>
      <c r="BV120" s="961">
        <v>3343934</v>
      </c>
      <c r="BW120" s="961"/>
      <c r="BX120" s="961"/>
      <c r="BY120" s="961"/>
      <c r="BZ120" s="961"/>
      <c r="CA120" s="961">
        <v>3228731</v>
      </c>
      <c r="CB120" s="961"/>
      <c r="CC120" s="961"/>
      <c r="CD120" s="961"/>
      <c r="CE120" s="961"/>
      <c r="CF120" s="975">
        <v>182.9</v>
      </c>
      <c r="CG120" s="976"/>
      <c r="CH120" s="976"/>
      <c r="CI120" s="976"/>
      <c r="CJ120" s="976"/>
      <c r="CK120" s="1041" t="s">
        <v>459</v>
      </c>
      <c r="CL120" s="1042"/>
      <c r="CM120" s="1042"/>
      <c r="CN120" s="1042"/>
      <c r="CO120" s="1043"/>
      <c r="CP120" s="1049" t="s">
        <v>460</v>
      </c>
      <c r="CQ120" s="1050"/>
      <c r="CR120" s="1050"/>
      <c r="CS120" s="1050"/>
      <c r="CT120" s="1050"/>
      <c r="CU120" s="1050"/>
      <c r="CV120" s="1050"/>
      <c r="CW120" s="1050"/>
      <c r="CX120" s="1050"/>
      <c r="CY120" s="1050"/>
      <c r="CZ120" s="1050"/>
      <c r="DA120" s="1050"/>
      <c r="DB120" s="1050"/>
      <c r="DC120" s="1050"/>
      <c r="DD120" s="1050"/>
      <c r="DE120" s="1050"/>
      <c r="DF120" s="1051"/>
      <c r="DG120" s="960">
        <v>805197</v>
      </c>
      <c r="DH120" s="961"/>
      <c r="DI120" s="961"/>
      <c r="DJ120" s="961"/>
      <c r="DK120" s="961"/>
      <c r="DL120" s="961">
        <v>763722</v>
      </c>
      <c r="DM120" s="961"/>
      <c r="DN120" s="961"/>
      <c r="DO120" s="961"/>
      <c r="DP120" s="961"/>
      <c r="DQ120" s="961">
        <v>747694</v>
      </c>
      <c r="DR120" s="961"/>
      <c r="DS120" s="961"/>
      <c r="DT120" s="961"/>
      <c r="DU120" s="961"/>
      <c r="DV120" s="962">
        <v>42.4</v>
      </c>
      <c r="DW120" s="962"/>
      <c r="DX120" s="962"/>
      <c r="DY120" s="962"/>
      <c r="DZ120" s="963"/>
    </row>
    <row r="121" spans="1:130" s="226" customFormat="1" ht="26.25" customHeight="1">
      <c r="A121" s="1093"/>
      <c r="B121" s="980"/>
      <c r="C121" s="1001" t="s">
        <v>461</v>
      </c>
      <c r="D121" s="1002"/>
      <c r="E121" s="1002"/>
      <c r="F121" s="1002"/>
      <c r="G121" s="1002"/>
      <c r="H121" s="1002"/>
      <c r="I121" s="1002"/>
      <c r="J121" s="1002"/>
      <c r="K121" s="1002"/>
      <c r="L121" s="1002"/>
      <c r="M121" s="1002"/>
      <c r="N121" s="1002"/>
      <c r="O121" s="1002"/>
      <c r="P121" s="1002"/>
      <c r="Q121" s="1002"/>
      <c r="R121" s="1002"/>
      <c r="S121" s="1002"/>
      <c r="T121" s="1002"/>
      <c r="U121" s="1002"/>
      <c r="V121" s="1002"/>
      <c r="W121" s="1002"/>
      <c r="X121" s="1002"/>
      <c r="Y121" s="1002"/>
      <c r="Z121" s="1003"/>
      <c r="AA121" s="992" t="s">
        <v>121</v>
      </c>
      <c r="AB121" s="993"/>
      <c r="AC121" s="993"/>
      <c r="AD121" s="993"/>
      <c r="AE121" s="994"/>
      <c r="AF121" s="995" t="s">
        <v>121</v>
      </c>
      <c r="AG121" s="993"/>
      <c r="AH121" s="993"/>
      <c r="AI121" s="993"/>
      <c r="AJ121" s="994"/>
      <c r="AK121" s="995" t="s">
        <v>429</v>
      </c>
      <c r="AL121" s="993"/>
      <c r="AM121" s="993"/>
      <c r="AN121" s="993"/>
      <c r="AO121" s="994"/>
      <c r="AP121" s="996" t="s">
        <v>121</v>
      </c>
      <c r="AQ121" s="997"/>
      <c r="AR121" s="997"/>
      <c r="AS121" s="997"/>
      <c r="AT121" s="998"/>
      <c r="AU121" s="1026"/>
      <c r="AV121" s="1027"/>
      <c r="AW121" s="1027"/>
      <c r="AX121" s="1027"/>
      <c r="AY121" s="1028"/>
      <c r="AZ121" s="983" t="s">
        <v>462</v>
      </c>
      <c r="BA121" s="984"/>
      <c r="BB121" s="984"/>
      <c r="BC121" s="984"/>
      <c r="BD121" s="984"/>
      <c r="BE121" s="984"/>
      <c r="BF121" s="984"/>
      <c r="BG121" s="984"/>
      <c r="BH121" s="984"/>
      <c r="BI121" s="984"/>
      <c r="BJ121" s="984"/>
      <c r="BK121" s="984"/>
      <c r="BL121" s="984"/>
      <c r="BM121" s="984"/>
      <c r="BN121" s="984"/>
      <c r="BO121" s="984"/>
      <c r="BP121" s="985"/>
      <c r="BQ121" s="953" t="s">
        <v>429</v>
      </c>
      <c r="BR121" s="954"/>
      <c r="BS121" s="954"/>
      <c r="BT121" s="954"/>
      <c r="BU121" s="954"/>
      <c r="BV121" s="954" t="s">
        <v>429</v>
      </c>
      <c r="BW121" s="954"/>
      <c r="BX121" s="954"/>
      <c r="BY121" s="954"/>
      <c r="BZ121" s="954"/>
      <c r="CA121" s="954">
        <v>18000</v>
      </c>
      <c r="CB121" s="954"/>
      <c r="CC121" s="954"/>
      <c r="CD121" s="954"/>
      <c r="CE121" s="954"/>
      <c r="CF121" s="948">
        <v>1</v>
      </c>
      <c r="CG121" s="949"/>
      <c r="CH121" s="949"/>
      <c r="CI121" s="949"/>
      <c r="CJ121" s="949"/>
      <c r="CK121" s="1044"/>
      <c r="CL121" s="1045"/>
      <c r="CM121" s="1045"/>
      <c r="CN121" s="1045"/>
      <c r="CO121" s="1046"/>
      <c r="CP121" s="1054" t="s">
        <v>463</v>
      </c>
      <c r="CQ121" s="1055"/>
      <c r="CR121" s="1055"/>
      <c r="CS121" s="1055"/>
      <c r="CT121" s="1055"/>
      <c r="CU121" s="1055"/>
      <c r="CV121" s="1055"/>
      <c r="CW121" s="1055"/>
      <c r="CX121" s="1055"/>
      <c r="CY121" s="1055"/>
      <c r="CZ121" s="1055"/>
      <c r="DA121" s="1055"/>
      <c r="DB121" s="1055"/>
      <c r="DC121" s="1055"/>
      <c r="DD121" s="1055"/>
      <c r="DE121" s="1055"/>
      <c r="DF121" s="1056"/>
      <c r="DG121" s="953">
        <v>502475</v>
      </c>
      <c r="DH121" s="954"/>
      <c r="DI121" s="954"/>
      <c r="DJ121" s="954"/>
      <c r="DK121" s="954"/>
      <c r="DL121" s="954">
        <v>478539</v>
      </c>
      <c r="DM121" s="954"/>
      <c r="DN121" s="954"/>
      <c r="DO121" s="954"/>
      <c r="DP121" s="954"/>
      <c r="DQ121" s="954">
        <v>479068</v>
      </c>
      <c r="DR121" s="954"/>
      <c r="DS121" s="954"/>
      <c r="DT121" s="954"/>
      <c r="DU121" s="954"/>
      <c r="DV121" s="955">
        <v>27.1</v>
      </c>
      <c r="DW121" s="955"/>
      <c r="DX121" s="955"/>
      <c r="DY121" s="955"/>
      <c r="DZ121" s="956"/>
    </row>
    <row r="122" spans="1:130" s="226" customFormat="1" ht="26.25" customHeight="1">
      <c r="A122" s="1093"/>
      <c r="B122" s="980"/>
      <c r="C122" s="950" t="s">
        <v>443</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92" t="s">
        <v>121</v>
      </c>
      <c r="AB122" s="993"/>
      <c r="AC122" s="993"/>
      <c r="AD122" s="993"/>
      <c r="AE122" s="994"/>
      <c r="AF122" s="995" t="s">
        <v>121</v>
      </c>
      <c r="AG122" s="993"/>
      <c r="AH122" s="993"/>
      <c r="AI122" s="993"/>
      <c r="AJ122" s="994"/>
      <c r="AK122" s="995" t="s">
        <v>121</v>
      </c>
      <c r="AL122" s="993"/>
      <c r="AM122" s="993"/>
      <c r="AN122" s="993"/>
      <c r="AO122" s="994"/>
      <c r="AP122" s="996" t="s">
        <v>429</v>
      </c>
      <c r="AQ122" s="997"/>
      <c r="AR122" s="997"/>
      <c r="AS122" s="997"/>
      <c r="AT122" s="998"/>
      <c r="AU122" s="1026"/>
      <c r="AV122" s="1027"/>
      <c r="AW122" s="1027"/>
      <c r="AX122" s="1027"/>
      <c r="AY122" s="1028"/>
      <c r="AZ122" s="1008" t="s">
        <v>464</v>
      </c>
      <c r="BA122" s="999"/>
      <c r="BB122" s="999"/>
      <c r="BC122" s="999"/>
      <c r="BD122" s="999"/>
      <c r="BE122" s="999"/>
      <c r="BF122" s="999"/>
      <c r="BG122" s="999"/>
      <c r="BH122" s="999"/>
      <c r="BI122" s="999"/>
      <c r="BJ122" s="999"/>
      <c r="BK122" s="999"/>
      <c r="BL122" s="999"/>
      <c r="BM122" s="999"/>
      <c r="BN122" s="999"/>
      <c r="BO122" s="999"/>
      <c r="BP122" s="1000"/>
      <c r="BQ122" s="1031">
        <v>4071078</v>
      </c>
      <c r="BR122" s="1032"/>
      <c r="BS122" s="1032"/>
      <c r="BT122" s="1032"/>
      <c r="BU122" s="1032"/>
      <c r="BV122" s="1032">
        <v>3976790</v>
      </c>
      <c r="BW122" s="1032"/>
      <c r="BX122" s="1032"/>
      <c r="BY122" s="1032"/>
      <c r="BZ122" s="1032"/>
      <c r="CA122" s="1032">
        <v>4240054</v>
      </c>
      <c r="CB122" s="1032"/>
      <c r="CC122" s="1032"/>
      <c r="CD122" s="1032"/>
      <c r="CE122" s="1032"/>
      <c r="CF122" s="1052">
        <v>240.2</v>
      </c>
      <c r="CG122" s="1053"/>
      <c r="CH122" s="1053"/>
      <c r="CI122" s="1053"/>
      <c r="CJ122" s="1053"/>
      <c r="CK122" s="1044"/>
      <c r="CL122" s="1045"/>
      <c r="CM122" s="1045"/>
      <c r="CN122" s="1045"/>
      <c r="CO122" s="1046"/>
      <c r="CP122" s="1054" t="s">
        <v>399</v>
      </c>
      <c r="CQ122" s="1055"/>
      <c r="CR122" s="1055"/>
      <c r="CS122" s="1055"/>
      <c r="CT122" s="1055"/>
      <c r="CU122" s="1055"/>
      <c r="CV122" s="1055"/>
      <c r="CW122" s="1055"/>
      <c r="CX122" s="1055"/>
      <c r="CY122" s="1055"/>
      <c r="CZ122" s="1055"/>
      <c r="DA122" s="1055"/>
      <c r="DB122" s="1055"/>
      <c r="DC122" s="1055"/>
      <c r="DD122" s="1055"/>
      <c r="DE122" s="1055"/>
      <c r="DF122" s="1056"/>
      <c r="DG122" s="953">
        <v>39192</v>
      </c>
      <c r="DH122" s="954"/>
      <c r="DI122" s="954"/>
      <c r="DJ122" s="954"/>
      <c r="DK122" s="954"/>
      <c r="DL122" s="954">
        <v>34857</v>
      </c>
      <c r="DM122" s="954"/>
      <c r="DN122" s="954"/>
      <c r="DO122" s="954"/>
      <c r="DP122" s="954"/>
      <c r="DQ122" s="954">
        <v>33225</v>
      </c>
      <c r="DR122" s="954"/>
      <c r="DS122" s="954"/>
      <c r="DT122" s="954"/>
      <c r="DU122" s="954"/>
      <c r="DV122" s="955">
        <v>1.9</v>
      </c>
      <c r="DW122" s="955"/>
      <c r="DX122" s="955"/>
      <c r="DY122" s="955"/>
      <c r="DZ122" s="956"/>
    </row>
    <row r="123" spans="1:130" s="226" customFormat="1" ht="26.25" customHeight="1">
      <c r="A123" s="1093"/>
      <c r="B123" s="980"/>
      <c r="C123" s="950" t="s">
        <v>449</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92">
        <v>9084</v>
      </c>
      <c r="AB123" s="993"/>
      <c r="AC123" s="993"/>
      <c r="AD123" s="993"/>
      <c r="AE123" s="994"/>
      <c r="AF123" s="995">
        <v>9024</v>
      </c>
      <c r="AG123" s="993"/>
      <c r="AH123" s="993"/>
      <c r="AI123" s="993"/>
      <c r="AJ123" s="994"/>
      <c r="AK123" s="995">
        <v>8964</v>
      </c>
      <c r="AL123" s="993"/>
      <c r="AM123" s="993"/>
      <c r="AN123" s="993"/>
      <c r="AO123" s="994"/>
      <c r="AP123" s="996">
        <v>0.5</v>
      </c>
      <c r="AQ123" s="997"/>
      <c r="AR123" s="997"/>
      <c r="AS123" s="997"/>
      <c r="AT123" s="998"/>
      <c r="AU123" s="1029"/>
      <c r="AV123" s="1030"/>
      <c r="AW123" s="1030"/>
      <c r="AX123" s="1030"/>
      <c r="AY123" s="1030"/>
      <c r="AZ123" s="257" t="s">
        <v>182</v>
      </c>
      <c r="BA123" s="257"/>
      <c r="BB123" s="257"/>
      <c r="BC123" s="257"/>
      <c r="BD123" s="257"/>
      <c r="BE123" s="257"/>
      <c r="BF123" s="257"/>
      <c r="BG123" s="257"/>
      <c r="BH123" s="257"/>
      <c r="BI123" s="257"/>
      <c r="BJ123" s="257"/>
      <c r="BK123" s="257"/>
      <c r="BL123" s="257"/>
      <c r="BM123" s="257"/>
      <c r="BN123" s="257"/>
      <c r="BO123" s="1009" t="s">
        <v>465</v>
      </c>
      <c r="BP123" s="1040"/>
      <c r="BQ123" s="1099">
        <v>7385432</v>
      </c>
      <c r="BR123" s="1100"/>
      <c r="BS123" s="1100"/>
      <c r="BT123" s="1100"/>
      <c r="BU123" s="1100"/>
      <c r="BV123" s="1100">
        <v>7320724</v>
      </c>
      <c r="BW123" s="1100"/>
      <c r="BX123" s="1100"/>
      <c r="BY123" s="1100"/>
      <c r="BZ123" s="1100"/>
      <c r="CA123" s="1100">
        <v>7486785</v>
      </c>
      <c r="CB123" s="1100"/>
      <c r="CC123" s="1100"/>
      <c r="CD123" s="1100"/>
      <c r="CE123" s="1100"/>
      <c r="CF123" s="1033"/>
      <c r="CG123" s="1034"/>
      <c r="CH123" s="1034"/>
      <c r="CI123" s="1034"/>
      <c r="CJ123" s="1035"/>
      <c r="CK123" s="1044"/>
      <c r="CL123" s="1045"/>
      <c r="CM123" s="1045"/>
      <c r="CN123" s="1045"/>
      <c r="CO123" s="1046"/>
      <c r="CP123" s="1054" t="s">
        <v>466</v>
      </c>
      <c r="CQ123" s="1055"/>
      <c r="CR123" s="1055"/>
      <c r="CS123" s="1055"/>
      <c r="CT123" s="1055"/>
      <c r="CU123" s="1055"/>
      <c r="CV123" s="1055"/>
      <c r="CW123" s="1055"/>
      <c r="CX123" s="1055"/>
      <c r="CY123" s="1055"/>
      <c r="CZ123" s="1055"/>
      <c r="DA123" s="1055"/>
      <c r="DB123" s="1055"/>
      <c r="DC123" s="1055"/>
      <c r="DD123" s="1055"/>
      <c r="DE123" s="1055"/>
      <c r="DF123" s="1056"/>
      <c r="DG123" s="992" t="s">
        <v>121</v>
      </c>
      <c r="DH123" s="993"/>
      <c r="DI123" s="993"/>
      <c r="DJ123" s="993"/>
      <c r="DK123" s="994"/>
      <c r="DL123" s="995" t="s">
        <v>429</v>
      </c>
      <c r="DM123" s="993"/>
      <c r="DN123" s="993"/>
      <c r="DO123" s="993"/>
      <c r="DP123" s="994"/>
      <c r="DQ123" s="995">
        <v>7600</v>
      </c>
      <c r="DR123" s="993"/>
      <c r="DS123" s="993"/>
      <c r="DT123" s="993"/>
      <c r="DU123" s="994"/>
      <c r="DV123" s="996">
        <v>0.4</v>
      </c>
      <c r="DW123" s="997"/>
      <c r="DX123" s="997"/>
      <c r="DY123" s="997"/>
      <c r="DZ123" s="998"/>
    </row>
    <row r="124" spans="1:130" s="226" customFormat="1" ht="26.25" customHeight="1" thickBot="1">
      <c r="A124" s="1093"/>
      <c r="B124" s="980"/>
      <c r="C124" s="950" t="s">
        <v>452</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92" t="s">
        <v>121</v>
      </c>
      <c r="AB124" s="993"/>
      <c r="AC124" s="993"/>
      <c r="AD124" s="993"/>
      <c r="AE124" s="994"/>
      <c r="AF124" s="995" t="s">
        <v>121</v>
      </c>
      <c r="AG124" s="993"/>
      <c r="AH124" s="993"/>
      <c r="AI124" s="993"/>
      <c r="AJ124" s="994"/>
      <c r="AK124" s="995" t="s">
        <v>429</v>
      </c>
      <c r="AL124" s="993"/>
      <c r="AM124" s="993"/>
      <c r="AN124" s="993"/>
      <c r="AO124" s="994"/>
      <c r="AP124" s="996" t="s">
        <v>121</v>
      </c>
      <c r="AQ124" s="997"/>
      <c r="AR124" s="997"/>
      <c r="AS124" s="997"/>
      <c r="AT124" s="998"/>
      <c r="AU124" s="1095" t="s">
        <v>467</v>
      </c>
      <c r="AV124" s="1096"/>
      <c r="AW124" s="1096"/>
      <c r="AX124" s="1096"/>
      <c r="AY124" s="1096"/>
      <c r="AZ124" s="1096"/>
      <c r="BA124" s="1096"/>
      <c r="BB124" s="1096"/>
      <c r="BC124" s="1096"/>
      <c r="BD124" s="1096"/>
      <c r="BE124" s="1096"/>
      <c r="BF124" s="1096"/>
      <c r="BG124" s="1096"/>
      <c r="BH124" s="1096"/>
      <c r="BI124" s="1096"/>
      <c r="BJ124" s="1096"/>
      <c r="BK124" s="1096"/>
      <c r="BL124" s="1096"/>
      <c r="BM124" s="1096"/>
      <c r="BN124" s="1096"/>
      <c r="BO124" s="1096"/>
      <c r="BP124" s="1097"/>
      <c r="BQ124" s="1098" t="s">
        <v>121</v>
      </c>
      <c r="BR124" s="1062"/>
      <c r="BS124" s="1062"/>
      <c r="BT124" s="1062"/>
      <c r="BU124" s="1062"/>
      <c r="BV124" s="1062" t="s">
        <v>429</v>
      </c>
      <c r="BW124" s="1062"/>
      <c r="BX124" s="1062"/>
      <c r="BY124" s="1062"/>
      <c r="BZ124" s="1062"/>
      <c r="CA124" s="1062" t="s">
        <v>121</v>
      </c>
      <c r="CB124" s="1062"/>
      <c r="CC124" s="1062"/>
      <c r="CD124" s="1062"/>
      <c r="CE124" s="1062"/>
      <c r="CF124" s="1063"/>
      <c r="CG124" s="1064"/>
      <c r="CH124" s="1064"/>
      <c r="CI124" s="1064"/>
      <c r="CJ124" s="1065"/>
      <c r="CK124" s="1047"/>
      <c r="CL124" s="1047"/>
      <c r="CM124" s="1047"/>
      <c r="CN124" s="1047"/>
      <c r="CO124" s="1048"/>
      <c r="CP124" s="1054" t="s">
        <v>468</v>
      </c>
      <c r="CQ124" s="1055"/>
      <c r="CR124" s="1055"/>
      <c r="CS124" s="1055"/>
      <c r="CT124" s="1055"/>
      <c r="CU124" s="1055"/>
      <c r="CV124" s="1055"/>
      <c r="CW124" s="1055"/>
      <c r="CX124" s="1055"/>
      <c r="CY124" s="1055"/>
      <c r="CZ124" s="1055"/>
      <c r="DA124" s="1055"/>
      <c r="DB124" s="1055"/>
      <c r="DC124" s="1055"/>
      <c r="DD124" s="1055"/>
      <c r="DE124" s="1055"/>
      <c r="DF124" s="1056"/>
      <c r="DG124" s="1039" t="s">
        <v>121</v>
      </c>
      <c r="DH124" s="1018"/>
      <c r="DI124" s="1018"/>
      <c r="DJ124" s="1018"/>
      <c r="DK124" s="1019"/>
      <c r="DL124" s="1017" t="s">
        <v>121</v>
      </c>
      <c r="DM124" s="1018"/>
      <c r="DN124" s="1018"/>
      <c r="DO124" s="1018"/>
      <c r="DP124" s="1019"/>
      <c r="DQ124" s="1017" t="s">
        <v>429</v>
      </c>
      <c r="DR124" s="1018"/>
      <c r="DS124" s="1018"/>
      <c r="DT124" s="1018"/>
      <c r="DU124" s="1019"/>
      <c r="DV124" s="1020" t="s">
        <v>121</v>
      </c>
      <c r="DW124" s="1021"/>
      <c r="DX124" s="1021"/>
      <c r="DY124" s="1021"/>
      <c r="DZ124" s="1022"/>
    </row>
    <row r="125" spans="1:130" s="226" customFormat="1" ht="26.25" customHeight="1">
      <c r="A125" s="1093"/>
      <c r="B125" s="980"/>
      <c r="C125" s="950" t="s">
        <v>454</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92" t="s">
        <v>121</v>
      </c>
      <c r="AB125" s="993"/>
      <c r="AC125" s="993"/>
      <c r="AD125" s="993"/>
      <c r="AE125" s="994"/>
      <c r="AF125" s="995" t="s">
        <v>121</v>
      </c>
      <c r="AG125" s="993"/>
      <c r="AH125" s="993"/>
      <c r="AI125" s="993"/>
      <c r="AJ125" s="994"/>
      <c r="AK125" s="995" t="s">
        <v>121</v>
      </c>
      <c r="AL125" s="993"/>
      <c r="AM125" s="993"/>
      <c r="AN125" s="993"/>
      <c r="AO125" s="994"/>
      <c r="AP125" s="996" t="s">
        <v>429</v>
      </c>
      <c r="AQ125" s="997"/>
      <c r="AR125" s="997"/>
      <c r="AS125" s="997"/>
      <c r="AT125" s="998"/>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7" t="s">
        <v>469</v>
      </c>
      <c r="CL125" s="1042"/>
      <c r="CM125" s="1042"/>
      <c r="CN125" s="1042"/>
      <c r="CO125" s="1043"/>
      <c r="CP125" s="974" t="s">
        <v>470</v>
      </c>
      <c r="CQ125" s="923"/>
      <c r="CR125" s="923"/>
      <c r="CS125" s="923"/>
      <c r="CT125" s="923"/>
      <c r="CU125" s="923"/>
      <c r="CV125" s="923"/>
      <c r="CW125" s="923"/>
      <c r="CX125" s="923"/>
      <c r="CY125" s="923"/>
      <c r="CZ125" s="923"/>
      <c r="DA125" s="923"/>
      <c r="DB125" s="923"/>
      <c r="DC125" s="923"/>
      <c r="DD125" s="923"/>
      <c r="DE125" s="923"/>
      <c r="DF125" s="924"/>
      <c r="DG125" s="960" t="s">
        <v>121</v>
      </c>
      <c r="DH125" s="961"/>
      <c r="DI125" s="961"/>
      <c r="DJ125" s="961"/>
      <c r="DK125" s="961"/>
      <c r="DL125" s="961" t="s">
        <v>429</v>
      </c>
      <c r="DM125" s="961"/>
      <c r="DN125" s="961"/>
      <c r="DO125" s="961"/>
      <c r="DP125" s="961"/>
      <c r="DQ125" s="961" t="s">
        <v>429</v>
      </c>
      <c r="DR125" s="961"/>
      <c r="DS125" s="961"/>
      <c r="DT125" s="961"/>
      <c r="DU125" s="961"/>
      <c r="DV125" s="962" t="s">
        <v>121</v>
      </c>
      <c r="DW125" s="962"/>
      <c r="DX125" s="962"/>
      <c r="DY125" s="962"/>
      <c r="DZ125" s="963"/>
    </row>
    <row r="126" spans="1:130" s="226" customFormat="1" ht="26.25" customHeight="1" thickBot="1">
      <c r="A126" s="1093"/>
      <c r="B126" s="980"/>
      <c r="C126" s="950" t="s">
        <v>456</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92" t="s">
        <v>121</v>
      </c>
      <c r="AB126" s="993"/>
      <c r="AC126" s="993"/>
      <c r="AD126" s="993"/>
      <c r="AE126" s="994"/>
      <c r="AF126" s="995" t="s">
        <v>121</v>
      </c>
      <c r="AG126" s="993"/>
      <c r="AH126" s="993"/>
      <c r="AI126" s="993"/>
      <c r="AJ126" s="994"/>
      <c r="AK126" s="995" t="s">
        <v>429</v>
      </c>
      <c r="AL126" s="993"/>
      <c r="AM126" s="993"/>
      <c r="AN126" s="993"/>
      <c r="AO126" s="994"/>
      <c r="AP126" s="996" t="s">
        <v>429</v>
      </c>
      <c r="AQ126" s="997"/>
      <c r="AR126" s="997"/>
      <c r="AS126" s="997"/>
      <c r="AT126" s="998"/>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8"/>
      <c r="CL126" s="1045"/>
      <c r="CM126" s="1045"/>
      <c r="CN126" s="1045"/>
      <c r="CO126" s="1046"/>
      <c r="CP126" s="983" t="s">
        <v>471</v>
      </c>
      <c r="CQ126" s="984"/>
      <c r="CR126" s="984"/>
      <c r="CS126" s="984"/>
      <c r="CT126" s="984"/>
      <c r="CU126" s="984"/>
      <c r="CV126" s="984"/>
      <c r="CW126" s="984"/>
      <c r="CX126" s="984"/>
      <c r="CY126" s="984"/>
      <c r="CZ126" s="984"/>
      <c r="DA126" s="984"/>
      <c r="DB126" s="984"/>
      <c r="DC126" s="984"/>
      <c r="DD126" s="984"/>
      <c r="DE126" s="984"/>
      <c r="DF126" s="985"/>
      <c r="DG126" s="953" t="s">
        <v>121</v>
      </c>
      <c r="DH126" s="954"/>
      <c r="DI126" s="954"/>
      <c r="DJ126" s="954"/>
      <c r="DK126" s="954"/>
      <c r="DL126" s="954" t="s">
        <v>121</v>
      </c>
      <c r="DM126" s="954"/>
      <c r="DN126" s="954"/>
      <c r="DO126" s="954"/>
      <c r="DP126" s="954"/>
      <c r="DQ126" s="954" t="s">
        <v>121</v>
      </c>
      <c r="DR126" s="954"/>
      <c r="DS126" s="954"/>
      <c r="DT126" s="954"/>
      <c r="DU126" s="954"/>
      <c r="DV126" s="955" t="s">
        <v>121</v>
      </c>
      <c r="DW126" s="955"/>
      <c r="DX126" s="955"/>
      <c r="DY126" s="955"/>
      <c r="DZ126" s="956"/>
    </row>
    <row r="127" spans="1:130" s="226" customFormat="1" ht="26.25" customHeight="1">
      <c r="A127" s="1094"/>
      <c r="B127" s="982"/>
      <c r="C127" s="1036" t="s">
        <v>472</v>
      </c>
      <c r="D127" s="1037"/>
      <c r="E127" s="1037"/>
      <c r="F127" s="1037"/>
      <c r="G127" s="1037"/>
      <c r="H127" s="1037"/>
      <c r="I127" s="1037"/>
      <c r="J127" s="1037"/>
      <c r="K127" s="1037"/>
      <c r="L127" s="1037"/>
      <c r="M127" s="1037"/>
      <c r="N127" s="1037"/>
      <c r="O127" s="1037"/>
      <c r="P127" s="1037"/>
      <c r="Q127" s="1037"/>
      <c r="R127" s="1037"/>
      <c r="S127" s="1037"/>
      <c r="T127" s="1037"/>
      <c r="U127" s="1037"/>
      <c r="V127" s="1037"/>
      <c r="W127" s="1037"/>
      <c r="X127" s="1037"/>
      <c r="Y127" s="1037"/>
      <c r="Z127" s="1038"/>
      <c r="AA127" s="992" t="s">
        <v>121</v>
      </c>
      <c r="AB127" s="993"/>
      <c r="AC127" s="993"/>
      <c r="AD127" s="993"/>
      <c r="AE127" s="994"/>
      <c r="AF127" s="995" t="s">
        <v>429</v>
      </c>
      <c r="AG127" s="993"/>
      <c r="AH127" s="993"/>
      <c r="AI127" s="993"/>
      <c r="AJ127" s="994"/>
      <c r="AK127" s="995" t="s">
        <v>121</v>
      </c>
      <c r="AL127" s="993"/>
      <c r="AM127" s="993"/>
      <c r="AN127" s="993"/>
      <c r="AO127" s="994"/>
      <c r="AP127" s="996" t="s">
        <v>121</v>
      </c>
      <c r="AQ127" s="997"/>
      <c r="AR127" s="997"/>
      <c r="AS127" s="997"/>
      <c r="AT127" s="998"/>
      <c r="AU127" s="262"/>
      <c r="AV127" s="262"/>
      <c r="AW127" s="262"/>
      <c r="AX127" s="1066" t="s">
        <v>473</v>
      </c>
      <c r="AY127" s="1067"/>
      <c r="AZ127" s="1067"/>
      <c r="BA127" s="1067"/>
      <c r="BB127" s="1067"/>
      <c r="BC127" s="1067"/>
      <c r="BD127" s="1067"/>
      <c r="BE127" s="1068"/>
      <c r="BF127" s="1069" t="s">
        <v>474</v>
      </c>
      <c r="BG127" s="1067"/>
      <c r="BH127" s="1067"/>
      <c r="BI127" s="1067"/>
      <c r="BJ127" s="1067"/>
      <c r="BK127" s="1067"/>
      <c r="BL127" s="1068"/>
      <c r="BM127" s="1069" t="s">
        <v>475</v>
      </c>
      <c r="BN127" s="1067"/>
      <c r="BO127" s="1067"/>
      <c r="BP127" s="1067"/>
      <c r="BQ127" s="1067"/>
      <c r="BR127" s="1067"/>
      <c r="BS127" s="1068"/>
      <c r="BT127" s="1069" t="s">
        <v>476</v>
      </c>
      <c r="BU127" s="1067"/>
      <c r="BV127" s="1067"/>
      <c r="BW127" s="1067"/>
      <c r="BX127" s="1067"/>
      <c r="BY127" s="1067"/>
      <c r="BZ127" s="1091"/>
      <c r="CA127" s="262"/>
      <c r="CB127" s="262"/>
      <c r="CC127" s="262"/>
      <c r="CD127" s="263"/>
      <c r="CE127" s="263"/>
      <c r="CF127" s="263"/>
      <c r="CG127" s="260"/>
      <c r="CH127" s="260"/>
      <c r="CI127" s="260"/>
      <c r="CJ127" s="261"/>
      <c r="CK127" s="1058"/>
      <c r="CL127" s="1045"/>
      <c r="CM127" s="1045"/>
      <c r="CN127" s="1045"/>
      <c r="CO127" s="1046"/>
      <c r="CP127" s="983" t="s">
        <v>477</v>
      </c>
      <c r="CQ127" s="984"/>
      <c r="CR127" s="984"/>
      <c r="CS127" s="984"/>
      <c r="CT127" s="984"/>
      <c r="CU127" s="984"/>
      <c r="CV127" s="984"/>
      <c r="CW127" s="984"/>
      <c r="CX127" s="984"/>
      <c r="CY127" s="984"/>
      <c r="CZ127" s="984"/>
      <c r="DA127" s="984"/>
      <c r="DB127" s="984"/>
      <c r="DC127" s="984"/>
      <c r="DD127" s="984"/>
      <c r="DE127" s="984"/>
      <c r="DF127" s="985"/>
      <c r="DG127" s="953" t="s">
        <v>429</v>
      </c>
      <c r="DH127" s="954"/>
      <c r="DI127" s="954"/>
      <c r="DJ127" s="954"/>
      <c r="DK127" s="954"/>
      <c r="DL127" s="954" t="s">
        <v>429</v>
      </c>
      <c r="DM127" s="954"/>
      <c r="DN127" s="954"/>
      <c r="DO127" s="954"/>
      <c r="DP127" s="954"/>
      <c r="DQ127" s="954" t="s">
        <v>429</v>
      </c>
      <c r="DR127" s="954"/>
      <c r="DS127" s="954"/>
      <c r="DT127" s="954"/>
      <c r="DU127" s="954"/>
      <c r="DV127" s="955" t="s">
        <v>121</v>
      </c>
      <c r="DW127" s="955"/>
      <c r="DX127" s="955"/>
      <c r="DY127" s="955"/>
      <c r="DZ127" s="956"/>
    </row>
    <row r="128" spans="1:130" s="226" customFormat="1" ht="26.25" customHeight="1" thickBot="1">
      <c r="A128" s="1077" t="s">
        <v>478</v>
      </c>
      <c r="B128" s="1078"/>
      <c r="C128" s="1078"/>
      <c r="D128" s="1078"/>
      <c r="E128" s="1078"/>
      <c r="F128" s="1078"/>
      <c r="G128" s="1078"/>
      <c r="H128" s="1078"/>
      <c r="I128" s="1078"/>
      <c r="J128" s="1078"/>
      <c r="K128" s="1078"/>
      <c r="L128" s="1078"/>
      <c r="M128" s="1078"/>
      <c r="N128" s="1078"/>
      <c r="O128" s="1078"/>
      <c r="P128" s="1078"/>
      <c r="Q128" s="1078"/>
      <c r="R128" s="1078"/>
      <c r="S128" s="1078"/>
      <c r="T128" s="1078"/>
      <c r="U128" s="1078"/>
      <c r="V128" s="1078"/>
      <c r="W128" s="1079" t="s">
        <v>479</v>
      </c>
      <c r="X128" s="1079"/>
      <c r="Y128" s="1079"/>
      <c r="Z128" s="1080"/>
      <c r="AA128" s="1081" t="s">
        <v>429</v>
      </c>
      <c r="AB128" s="1082"/>
      <c r="AC128" s="1082"/>
      <c r="AD128" s="1082"/>
      <c r="AE128" s="1083"/>
      <c r="AF128" s="1084" t="s">
        <v>121</v>
      </c>
      <c r="AG128" s="1082"/>
      <c r="AH128" s="1082"/>
      <c r="AI128" s="1082"/>
      <c r="AJ128" s="1083"/>
      <c r="AK128" s="1084" t="s">
        <v>429</v>
      </c>
      <c r="AL128" s="1082"/>
      <c r="AM128" s="1082"/>
      <c r="AN128" s="1082"/>
      <c r="AO128" s="1083"/>
      <c r="AP128" s="1085"/>
      <c r="AQ128" s="1086"/>
      <c r="AR128" s="1086"/>
      <c r="AS128" s="1086"/>
      <c r="AT128" s="1087"/>
      <c r="AU128" s="262"/>
      <c r="AV128" s="262"/>
      <c r="AW128" s="262"/>
      <c r="AX128" s="922" t="s">
        <v>480</v>
      </c>
      <c r="AY128" s="923"/>
      <c r="AZ128" s="923"/>
      <c r="BA128" s="923"/>
      <c r="BB128" s="923"/>
      <c r="BC128" s="923"/>
      <c r="BD128" s="923"/>
      <c r="BE128" s="924"/>
      <c r="BF128" s="1088" t="s">
        <v>429</v>
      </c>
      <c r="BG128" s="1089"/>
      <c r="BH128" s="1089"/>
      <c r="BI128" s="1089"/>
      <c r="BJ128" s="1089"/>
      <c r="BK128" s="1089"/>
      <c r="BL128" s="1090"/>
      <c r="BM128" s="1088">
        <v>15</v>
      </c>
      <c r="BN128" s="1089"/>
      <c r="BO128" s="1089"/>
      <c r="BP128" s="1089"/>
      <c r="BQ128" s="1089"/>
      <c r="BR128" s="1089"/>
      <c r="BS128" s="1090"/>
      <c r="BT128" s="1088">
        <v>20</v>
      </c>
      <c r="BU128" s="1089"/>
      <c r="BV128" s="1089"/>
      <c r="BW128" s="1089"/>
      <c r="BX128" s="1089"/>
      <c r="BY128" s="1089"/>
      <c r="BZ128" s="1113"/>
      <c r="CA128" s="263"/>
      <c r="CB128" s="263"/>
      <c r="CC128" s="263"/>
      <c r="CD128" s="263"/>
      <c r="CE128" s="263"/>
      <c r="CF128" s="263"/>
      <c r="CG128" s="260"/>
      <c r="CH128" s="260"/>
      <c r="CI128" s="260"/>
      <c r="CJ128" s="261"/>
      <c r="CK128" s="1059"/>
      <c r="CL128" s="1060"/>
      <c r="CM128" s="1060"/>
      <c r="CN128" s="1060"/>
      <c r="CO128" s="1061"/>
      <c r="CP128" s="1070" t="s">
        <v>481</v>
      </c>
      <c r="CQ128" s="1071"/>
      <c r="CR128" s="1071"/>
      <c r="CS128" s="1071"/>
      <c r="CT128" s="1071"/>
      <c r="CU128" s="1071"/>
      <c r="CV128" s="1071"/>
      <c r="CW128" s="1071"/>
      <c r="CX128" s="1071"/>
      <c r="CY128" s="1071"/>
      <c r="CZ128" s="1071"/>
      <c r="DA128" s="1071"/>
      <c r="DB128" s="1071"/>
      <c r="DC128" s="1071"/>
      <c r="DD128" s="1071"/>
      <c r="DE128" s="1071"/>
      <c r="DF128" s="1072"/>
      <c r="DG128" s="1073" t="s">
        <v>121</v>
      </c>
      <c r="DH128" s="1074"/>
      <c r="DI128" s="1074"/>
      <c r="DJ128" s="1074"/>
      <c r="DK128" s="1074"/>
      <c r="DL128" s="1074" t="s">
        <v>121</v>
      </c>
      <c r="DM128" s="1074"/>
      <c r="DN128" s="1074"/>
      <c r="DO128" s="1074"/>
      <c r="DP128" s="1074"/>
      <c r="DQ128" s="1074" t="s">
        <v>121</v>
      </c>
      <c r="DR128" s="1074"/>
      <c r="DS128" s="1074"/>
      <c r="DT128" s="1074"/>
      <c r="DU128" s="1074"/>
      <c r="DV128" s="1075" t="s">
        <v>121</v>
      </c>
      <c r="DW128" s="1075"/>
      <c r="DX128" s="1075"/>
      <c r="DY128" s="1075"/>
      <c r="DZ128" s="1076"/>
    </row>
    <row r="129" spans="1:131" s="226" customFormat="1" ht="26.25" customHeight="1">
      <c r="A129" s="964" t="s">
        <v>100</v>
      </c>
      <c r="B129" s="965"/>
      <c r="C129" s="965"/>
      <c r="D129" s="965"/>
      <c r="E129" s="965"/>
      <c r="F129" s="965"/>
      <c r="G129" s="965"/>
      <c r="H129" s="965"/>
      <c r="I129" s="965"/>
      <c r="J129" s="965"/>
      <c r="K129" s="965"/>
      <c r="L129" s="965"/>
      <c r="M129" s="965"/>
      <c r="N129" s="965"/>
      <c r="O129" s="965"/>
      <c r="P129" s="965"/>
      <c r="Q129" s="965"/>
      <c r="R129" s="965"/>
      <c r="S129" s="965"/>
      <c r="T129" s="965"/>
      <c r="U129" s="965"/>
      <c r="V129" s="965"/>
      <c r="W129" s="1107" t="s">
        <v>482</v>
      </c>
      <c r="X129" s="1108"/>
      <c r="Y129" s="1108"/>
      <c r="Z129" s="1109"/>
      <c r="AA129" s="992">
        <v>2283150</v>
      </c>
      <c r="AB129" s="993"/>
      <c r="AC129" s="993"/>
      <c r="AD129" s="993"/>
      <c r="AE129" s="994"/>
      <c r="AF129" s="995">
        <v>2215710</v>
      </c>
      <c r="AG129" s="993"/>
      <c r="AH129" s="993"/>
      <c r="AI129" s="993"/>
      <c r="AJ129" s="994"/>
      <c r="AK129" s="995">
        <v>2197456</v>
      </c>
      <c r="AL129" s="993"/>
      <c r="AM129" s="993"/>
      <c r="AN129" s="993"/>
      <c r="AO129" s="994"/>
      <c r="AP129" s="1110"/>
      <c r="AQ129" s="1111"/>
      <c r="AR129" s="1111"/>
      <c r="AS129" s="1111"/>
      <c r="AT129" s="1112"/>
      <c r="AU129" s="264"/>
      <c r="AV129" s="264"/>
      <c r="AW129" s="264"/>
      <c r="AX129" s="1101" t="s">
        <v>483</v>
      </c>
      <c r="AY129" s="984"/>
      <c r="AZ129" s="984"/>
      <c r="BA129" s="984"/>
      <c r="BB129" s="984"/>
      <c r="BC129" s="984"/>
      <c r="BD129" s="984"/>
      <c r="BE129" s="985"/>
      <c r="BF129" s="1102" t="s">
        <v>121</v>
      </c>
      <c r="BG129" s="1103"/>
      <c r="BH129" s="1103"/>
      <c r="BI129" s="1103"/>
      <c r="BJ129" s="1103"/>
      <c r="BK129" s="1103"/>
      <c r="BL129" s="1104"/>
      <c r="BM129" s="1102">
        <v>20</v>
      </c>
      <c r="BN129" s="1103"/>
      <c r="BO129" s="1103"/>
      <c r="BP129" s="1103"/>
      <c r="BQ129" s="1103"/>
      <c r="BR129" s="1103"/>
      <c r="BS129" s="1104"/>
      <c r="BT129" s="1102">
        <v>30</v>
      </c>
      <c r="BU129" s="1105"/>
      <c r="BV129" s="1105"/>
      <c r="BW129" s="1105"/>
      <c r="BX129" s="1105"/>
      <c r="BY129" s="1105"/>
      <c r="BZ129" s="1106"/>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4" t="s">
        <v>484</v>
      </c>
      <c r="B130" s="965"/>
      <c r="C130" s="965"/>
      <c r="D130" s="965"/>
      <c r="E130" s="965"/>
      <c r="F130" s="965"/>
      <c r="G130" s="965"/>
      <c r="H130" s="965"/>
      <c r="I130" s="965"/>
      <c r="J130" s="965"/>
      <c r="K130" s="965"/>
      <c r="L130" s="965"/>
      <c r="M130" s="965"/>
      <c r="N130" s="965"/>
      <c r="O130" s="965"/>
      <c r="P130" s="965"/>
      <c r="Q130" s="965"/>
      <c r="R130" s="965"/>
      <c r="S130" s="965"/>
      <c r="T130" s="965"/>
      <c r="U130" s="965"/>
      <c r="V130" s="965"/>
      <c r="W130" s="1107" t="s">
        <v>485</v>
      </c>
      <c r="X130" s="1108"/>
      <c r="Y130" s="1108"/>
      <c r="Z130" s="1109"/>
      <c r="AA130" s="992">
        <v>445296</v>
      </c>
      <c r="AB130" s="993"/>
      <c r="AC130" s="993"/>
      <c r="AD130" s="993"/>
      <c r="AE130" s="994"/>
      <c r="AF130" s="995">
        <v>405727</v>
      </c>
      <c r="AG130" s="993"/>
      <c r="AH130" s="993"/>
      <c r="AI130" s="993"/>
      <c r="AJ130" s="994"/>
      <c r="AK130" s="995">
        <v>432460</v>
      </c>
      <c r="AL130" s="993"/>
      <c r="AM130" s="993"/>
      <c r="AN130" s="993"/>
      <c r="AO130" s="994"/>
      <c r="AP130" s="1110"/>
      <c r="AQ130" s="1111"/>
      <c r="AR130" s="1111"/>
      <c r="AS130" s="1111"/>
      <c r="AT130" s="1112"/>
      <c r="AU130" s="264"/>
      <c r="AV130" s="264"/>
      <c r="AW130" s="264"/>
      <c r="AX130" s="1101" t="s">
        <v>486</v>
      </c>
      <c r="AY130" s="984"/>
      <c r="AZ130" s="984"/>
      <c r="BA130" s="984"/>
      <c r="BB130" s="984"/>
      <c r="BC130" s="984"/>
      <c r="BD130" s="984"/>
      <c r="BE130" s="985"/>
      <c r="BF130" s="1138">
        <v>8.1999999999999993</v>
      </c>
      <c r="BG130" s="1139"/>
      <c r="BH130" s="1139"/>
      <c r="BI130" s="1139"/>
      <c r="BJ130" s="1139"/>
      <c r="BK130" s="1139"/>
      <c r="BL130" s="1140"/>
      <c r="BM130" s="1138">
        <v>25</v>
      </c>
      <c r="BN130" s="1139"/>
      <c r="BO130" s="1139"/>
      <c r="BP130" s="1139"/>
      <c r="BQ130" s="1139"/>
      <c r="BR130" s="1139"/>
      <c r="BS130" s="1140"/>
      <c r="BT130" s="1138">
        <v>35</v>
      </c>
      <c r="BU130" s="1141"/>
      <c r="BV130" s="1141"/>
      <c r="BW130" s="1141"/>
      <c r="BX130" s="1141"/>
      <c r="BY130" s="1141"/>
      <c r="BZ130" s="1142"/>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3"/>
      <c r="B131" s="1144"/>
      <c r="C131" s="1144"/>
      <c r="D131" s="1144"/>
      <c r="E131" s="1144"/>
      <c r="F131" s="1144"/>
      <c r="G131" s="1144"/>
      <c r="H131" s="1144"/>
      <c r="I131" s="1144"/>
      <c r="J131" s="1144"/>
      <c r="K131" s="1144"/>
      <c r="L131" s="1144"/>
      <c r="M131" s="1144"/>
      <c r="N131" s="1144"/>
      <c r="O131" s="1144"/>
      <c r="P131" s="1144"/>
      <c r="Q131" s="1144"/>
      <c r="R131" s="1144"/>
      <c r="S131" s="1144"/>
      <c r="T131" s="1144"/>
      <c r="U131" s="1144"/>
      <c r="V131" s="1144"/>
      <c r="W131" s="1145" t="s">
        <v>487</v>
      </c>
      <c r="X131" s="1146"/>
      <c r="Y131" s="1146"/>
      <c r="Z131" s="1147"/>
      <c r="AA131" s="1039">
        <v>1837854</v>
      </c>
      <c r="AB131" s="1018"/>
      <c r="AC131" s="1018"/>
      <c r="AD131" s="1018"/>
      <c r="AE131" s="1019"/>
      <c r="AF131" s="1017">
        <v>1809983</v>
      </c>
      <c r="AG131" s="1018"/>
      <c r="AH131" s="1018"/>
      <c r="AI131" s="1018"/>
      <c r="AJ131" s="1019"/>
      <c r="AK131" s="1017">
        <v>1764996</v>
      </c>
      <c r="AL131" s="1018"/>
      <c r="AM131" s="1018"/>
      <c r="AN131" s="1018"/>
      <c r="AO131" s="1019"/>
      <c r="AP131" s="1148"/>
      <c r="AQ131" s="1149"/>
      <c r="AR131" s="1149"/>
      <c r="AS131" s="1149"/>
      <c r="AT131" s="1150"/>
      <c r="AU131" s="264"/>
      <c r="AV131" s="264"/>
      <c r="AW131" s="264"/>
      <c r="AX131" s="1120" t="s">
        <v>488</v>
      </c>
      <c r="AY131" s="1071"/>
      <c r="AZ131" s="1071"/>
      <c r="BA131" s="1071"/>
      <c r="BB131" s="1071"/>
      <c r="BC131" s="1071"/>
      <c r="BD131" s="1071"/>
      <c r="BE131" s="1072"/>
      <c r="BF131" s="1121" t="s">
        <v>121</v>
      </c>
      <c r="BG131" s="1122"/>
      <c r="BH131" s="1122"/>
      <c r="BI131" s="1122"/>
      <c r="BJ131" s="1122"/>
      <c r="BK131" s="1122"/>
      <c r="BL131" s="1123"/>
      <c r="BM131" s="1121">
        <v>350</v>
      </c>
      <c r="BN131" s="1122"/>
      <c r="BO131" s="1122"/>
      <c r="BP131" s="1122"/>
      <c r="BQ131" s="1122"/>
      <c r="BR131" s="1122"/>
      <c r="BS131" s="1123"/>
      <c r="BT131" s="1124"/>
      <c r="BU131" s="1125"/>
      <c r="BV131" s="1125"/>
      <c r="BW131" s="1125"/>
      <c r="BX131" s="1125"/>
      <c r="BY131" s="1125"/>
      <c r="BZ131" s="1126"/>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7" t="s">
        <v>489</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490</v>
      </c>
      <c r="W132" s="1131"/>
      <c r="X132" s="1131"/>
      <c r="Y132" s="1131"/>
      <c r="Z132" s="1132"/>
      <c r="AA132" s="1133">
        <v>7.0769495290000002</v>
      </c>
      <c r="AB132" s="1134"/>
      <c r="AC132" s="1134"/>
      <c r="AD132" s="1134"/>
      <c r="AE132" s="1135"/>
      <c r="AF132" s="1136">
        <v>9.1067153669999996</v>
      </c>
      <c r="AG132" s="1134"/>
      <c r="AH132" s="1134"/>
      <c r="AI132" s="1134"/>
      <c r="AJ132" s="1135"/>
      <c r="AK132" s="1136">
        <v>8.4605290889999996</v>
      </c>
      <c r="AL132" s="1134"/>
      <c r="AM132" s="1134"/>
      <c r="AN132" s="1134"/>
      <c r="AO132" s="1135"/>
      <c r="AP132" s="1033"/>
      <c r="AQ132" s="1034"/>
      <c r="AR132" s="1034"/>
      <c r="AS132" s="1034"/>
      <c r="AT132" s="1137"/>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14" t="s">
        <v>491</v>
      </c>
      <c r="W133" s="1114"/>
      <c r="X133" s="1114"/>
      <c r="Y133" s="1114"/>
      <c r="Z133" s="1115"/>
      <c r="AA133" s="1116">
        <v>7.1</v>
      </c>
      <c r="AB133" s="1117"/>
      <c r="AC133" s="1117"/>
      <c r="AD133" s="1117"/>
      <c r="AE133" s="1118"/>
      <c r="AF133" s="1116">
        <v>7.4</v>
      </c>
      <c r="AG133" s="1117"/>
      <c r="AH133" s="1117"/>
      <c r="AI133" s="1117"/>
      <c r="AJ133" s="1118"/>
      <c r="AK133" s="1116">
        <v>8.1999999999999993</v>
      </c>
      <c r="AL133" s="1117"/>
      <c r="AM133" s="1117"/>
      <c r="AN133" s="1117"/>
      <c r="AO133" s="1118"/>
      <c r="AP133" s="1063"/>
      <c r="AQ133" s="1064"/>
      <c r="AR133" s="1064"/>
      <c r="AS133" s="1064"/>
      <c r="AT133" s="1119"/>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IOK1KZSnzn2SZIz/a4n4bPkCQGFBZ7OTVqjEIYE5U7zPie9q0fU7TFAU6ARxSi8qgMhu6MPRxDFqNh3aMXBW8g==" saltValue="5e7ultSq5K18o6nqSGf9B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election activeCell="AK21" sqref="AK21:AO21"/>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492</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zOthkAz+/oAoYnZrnG8mKDCAwSSf6QAmfN/DGotzu6mMsD7hR8xheO5Wu/AJaxjhIGzlvbjpwhD21yNY6TYLTQ==" saltValue="vQjJrndeTDzIyQpEmyBlS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activeCell="AK21" sqref="AK21:AO21"/>
    </sheetView>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CgZ8qRIJhESilPj6MHzcdtHUbt+Elp3DxS25nWFvkaDjfnG1NiL+1FUv7D6Zwx9c7CqSzLuHo4Z2S+2NRxvicQ==" saltValue="Po8LDdNJUzByOuocCRi+R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K21" sqref="AK21:AO21"/>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494</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495</v>
      </c>
      <c r="AP7" s="283"/>
      <c r="AQ7" s="284" t="s">
        <v>496</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497</v>
      </c>
      <c r="AQ8" s="290" t="s">
        <v>498</v>
      </c>
      <c r="AR8" s="291" t="s">
        <v>499</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6" t="s">
        <v>500</v>
      </c>
      <c r="AL9" s="1157"/>
      <c r="AM9" s="1157"/>
      <c r="AN9" s="1158"/>
      <c r="AO9" s="292">
        <v>732628</v>
      </c>
      <c r="AP9" s="292">
        <v>218956</v>
      </c>
      <c r="AQ9" s="293">
        <v>189734</v>
      </c>
      <c r="AR9" s="294">
        <v>15.4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6" t="s">
        <v>501</v>
      </c>
      <c r="AL10" s="1157"/>
      <c r="AM10" s="1157"/>
      <c r="AN10" s="1158"/>
      <c r="AO10" s="295">
        <v>47600</v>
      </c>
      <c r="AP10" s="295">
        <v>14226</v>
      </c>
      <c r="AQ10" s="296">
        <v>22180</v>
      </c>
      <c r="AR10" s="297">
        <v>-35.9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6" t="s">
        <v>502</v>
      </c>
      <c r="AL11" s="1157"/>
      <c r="AM11" s="1157"/>
      <c r="AN11" s="1158"/>
      <c r="AO11" s="295">
        <v>47107</v>
      </c>
      <c r="AP11" s="295">
        <v>14079</v>
      </c>
      <c r="AQ11" s="296">
        <v>28692</v>
      </c>
      <c r="AR11" s="297">
        <v>-50.9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6" t="s">
        <v>503</v>
      </c>
      <c r="AL12" s="1157"/>
      <c r="AM12" s="1157"/>
      <c r="AN12" s="1158"/>
      <c r="AO12" s="295" t="s">
        <v>504</v>
      </c>
      <c r="AP12" s="295" t="s">
        <v>504</v>
      </c>
      <c r="AQ12" s="296">
        <v>4806</v>
      </c>
      <c r="AR12" s="297" t="s">
        <v>504</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6" t="s">
        <v>505</v>
      </c>
      <c r="AL13" s="1157"/>
      <c r="AM13" s="1157"/>
      <c r="AN13" s="1158"/>
      <c r="AO13" s="295" t="s">
        <v>504</v>
      </c>
      <c r="AP13" s="295" t="s">
        <v>504</v>
      </c>
      <c r="AQ13" s="296" t="s">
        <v>504</v>
      </c>
      <c r="AR13" s="297" t="s">
        <v>504</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6" t="s">
        <v>506</v>
      </c>
      <c r="AL14" s="1157"/>
      <c r="AM14" s="1157"/>
      <c r="AN14" s="1158"/>
      <c r="AO14" s="295">
        <v>28412</v>
      </c>
      <c r="AP14" s="295">
        <v>8491</v>
      </c>
      <c r="AQ14" s="296">
        <v>8976</v>
      </c>
      <c r="AR14" s="297">
        <v>-5.4</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6" t="s">
        <v>507</v>
      </c>
      <c r="AL15" s="1157"/>
      <c r="AM15" s="1157"/>
      <c r="AN15" s="1158"/>
      <c r="AO15" s="295">
        <v>31451</v>
      </c>
      <c r="AP15" s="295">
        <v>9400</v>
      </c>
      <c r="AQ15" s="296">
        <v>4161</v>
      </c>
      <c r="AR15" s="297">
        <v>125.9</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9" t="s">
        <v>508</v>
      </c>
      <c r="AL16" s="1160"/>
      <c r="AM16" s="1160"/>
      <c r="AN16" s="1161"/>
      <c r="AO16" s="295">
        <v>-58820</v>
      </c>
      <c r="AP16" s="295">
        <v>-17579</v>
      </c>
      <c r="AQ16" s="296">
        <v>-17989</v>
      </c>
      <c r="AR16" s="297">
        <v>-2.2999999999999998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9" t="s">
        <v>182</v>
      </c>
      <c r="AL17" s="1160"/>
      <c r="AM17" s="1160"/>
      <c r="AN17" s="1161"/>
      <c r="AO17" s="295">
        <v>828378</v>
      </c>
      <c r="AP17" s="295">
        <v>247573</v>
      </c>
      <c r="AQ17" s="296">
        <v>240560</v>
      </c>
      <c r="AR17" s="297">
        <v>2.9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509</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510</v>
      </c>
      <c r="AP20" s="303" t="s">
        <v>511</v>
      </c>
      <c r="AQ20" s="304" t="s">
        <v>512</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51" t="s">
        <v>513</v>
      </c>
      <c r="AL21" s="1152"/>
      <c r="AM21" s="1152"/>
      <c r="AN21" s="1153"/>
      <c r="AO21" s="307">
        <v>24.21</v>
      </c>
      <c r="AP21" s="308">
        <v>21.65</v>
      </c>
      <c r="AQ21" s="309">
        <v>2.56</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51" t="s">
        <v>514</v>
      </c>
      <c r="AL22" s="1152"/>
      <c r="AM22" s="1152"/>
      <c r="AN22" s="1153"/>
      <c r="AO22" s="312">
        <v>99.2</v>
      </c>
      <c r="AP22" s="313">
        <v>95.4</v>
      </c>
      <c r="AQ22" s="314">
        <v>3.8</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516</v>
      </c>
      <c r="AO27" s="273"/>
      <c r="AP27" s="273"/>
      <c r="AQ27" s="273"/>
      <c r="AR27" s="273"/>
      <c r="AS27" s="273"/>
      <c r="AT27" s="273"/>
    </row>
    <row r="28" spans="1:46" ht="17.25">
      <c r="A28" s="274" t="s">
        <v>517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518</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495</v>
      </c>
      <c r="AP30" s="283"/>
      <c r="AQ30" s="284" t="s">
        <v>496</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497</v>
      </c>
      <c r="AQ31" s="290" t="s">
        <v>498</v>
      </c>
      <c r="AR31" s="291" t="s">
        <v>499</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7" t="s">
        <v>519</v>
      </c>
      <c r="AL32" s="1168"/>
      <c r="AM32" s="1168"/>
      <c r="AN32" s="1169"/>
      <c r="AO32" s="322">
        <v>422685</v>
      </c>
      <c r="AP32" s="322">
        <v>126325</v>
      </c>
      <c r="AQ32" s="323">
        <v>139228</v>
      </c>
      <c r="AR32" s="324">
        <v>-9.3000000000000007</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7" t="s">
        <v>520</v>
      </c>
      <c r="AL33" s="1168"/>
      <c r="AM33" s="1168"/>
      <c r="AN33" s="1169"/>
      <c r="AO33" s="322" t="s">
        <v>504</v>
      </c>
      <c r="AP33" s="322" t="s">
        <v>504</v>
      </c>
      <c r="AQ33" s="323" t="s">
        <v>504</v>
      </c>
      <c r="AR33" s="324" t="s">
        <v>504</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7" t="s">
        <v>521</v>
      </c>
      <c r="AL34" s="1168"/>
      <c r="AM34" s="1168"/>
      <c r="AN34" s="1169"/>
      <c r="AO34" s="322" t="s">
        <v>504</v>
      </c>
      <c r="AP34" s="322" t="s">
        <v>504</v>
      </c>
      <c r="AQ34" s="323">
        <v>5</v>
      </c>
      <c r="AR34" s="324" t="s">
        <v>504</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7" t="s">
        <v>522</v>
      </c>
      <c r="AL35" s="1168"/>
      <c r="AM35" s="1168"/>
      <c r="AN35" s="1169"/>
      <c r="AO35" s="322">
        <v>123300</v>
      </c>
      <c r="AP35" s="322">
        <v>36850</v>
      </c>
      <c r="AQ35" s="323">
        <v>32095</v>
      </c>
      <c r="AR35" s="324">
        <v>14.8</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7" t="s">
        <v>523</v>
      </c>
      <c r="AL36" s="1168"/>
      <c r="AM36" s="1168"/>
      <c r="AN36" s="1169"/>
      <c r="AO36" s="322">
        <v>26839</v>
      </c>
      <c r="AP36" s="322">
        <v>8021</v>
      </c>
      <c r="AQ36" s="323">
        <v>5254</v>
      </c>
      <c r="AR36" s="324">
        <v>52.7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7" t="s">
        <v>524</v>
      </c>
      <c r="AL37" s="1168"/>
      <c r="AM37" s="1168"/>
      <c r="AN37" s="1169"/>
      <c r="AO37" s="322">
        <v>8964</v>
      </c>
      <c r="AP37" s="322">
        <v>2679</v>
      </c>
      <c r="AQ37" s="323">
        <v>1384</v>
      </c>
      <c r="AR37" s="324">
        <v>93.6</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70" t="s">
        <v>525</v>
      </c>
      <c r="AL38" s="1171"/>
      <c r="AM38" s="1171"/>
      <c r="AN38" s="1172"/>
      <c r="AO38" s="325" t="s">
        <v>504</v>
      </c>
      <c r="AP38" s="325" t="s">
        <v>504</v>
      </c>
      <c r="AQ38" s="326">
        <v>32</v>
      </c>
      <c r="AR38" s="314" t="s">
        <v>504</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70" t="s">
        <v>526</v>
      </c>
      <c r="AL39" s="1171"/>
      <c r="AM39" s="1171"/>
      <c r="AN39" s="1172"/>
      <c r="AO39" s="322" t="s">
        <v>504</v>
      </c>
      <c r="AP39" s="322" t="s">
        <v>504</v>
      </c>
      <c r="AQ39" s="323">
        <v>-8131</v>
      </c>
      <c r="AR39" s="324" t="s">
        <v>504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7" t="s">
        <v>527</v>
      </c>
      <c r="AL40" s="1168"/>
      <c r="AM40" s="1168"/>
      <c r="AN40" s="1169"/>
      <c r="AO40" s="322">
        <v>-432460</v>
      </c>
      <c r="AP40" s="322">
        <v>-129247</v>
      </c>
      <c r="AQ40" s="323">
        <v>-126394</v>
      </c>
      <c r="AR40" s="324">
        <v>2.2999999999999998</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3" t="s">
        <v>293</v>
      </c>
      <c r="AL41" s="1174"/>
      <c r="AM41" s="1174"/>
      <c r="AN41" s="1175"/>
      <c r="AO41" s="322">
        <v>149328</v>
      </c>
      <c r="AP41" s="322">
        <v>44629</v>
      </c>
      <c r="AQ41" s="323">
        <v>43473</v>
      </c>
      <c r="AR41" s="324">
        <v>2.7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528</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530</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2" t="s">
        <v>495</v>
      </c>
      <c r="AN49" s="1164" t="s">
        <v>531</v>
      </c>
      <c r="AO49" s="1165"/>
      <c r="AP49" s="1165"/>
      <c r="AQ49" s="1165"/>
      <c r="AR49" s="1166"/>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3"/>
      <c r="AN50" s="338" t="s">
        <v>532</v>
      </c>
      <c r="AO50" s="339" t="s">
        <v>533</v>
      </c>
      <c r="AP50" s="340" t="s">
        <v>534</v>
      </c>
      <c r="AQ50" s="341" t="s">
        <v>535</v>
      </c>
      <c r="AR50" s="342" t="s">
        <v>536</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537</v>
      </c>
      <c r="AL51" s="335"/>
      <c r="AM51" s="343">
        <v>755318</v>
      </c>
      <c r="AN51" s="344">
        <v>207962</v>
      </c>
      <c r="AO51" s="345">
        <v>12.7</v>
      </c>
      <c r="AP51" s="346">
        <v>316331</v>
      </c>
      <c r="AQ51" s="347">
        <v>38.6</v>
      </c>
      <c r="AR51" s="348">
        <v>-25.9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538</v>
      </c>
      <c r="AM52" s="351">
        <v>523973</v>
      </c>
      <c r="AN52" s="352">
        <v>144266</v>
      </c>
      <c r="AO52" s="353">
        <v>61.8</v>
      </c>
      <c r="AP52" s="354">
        <v>106387</v>
      </c>
      <c r="AQ52" s="355">
        <v>22.8</v>
      </c>
      <c r="AR52" s="356">
        <v>39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539</v>
      </c>
      <c r="AL53" s="335"/>
      <c r="AM53" s="343">
        <v>535639</v>
      </c>
      <c r="AN53" s="344">
        <v>148871</v>
      </c>
      <c r="AO53" s="345">
        <v>-28.4</v>
      </c>
      <c r="AP53" s="346">
        <v>333013</v>
      </c>
      <c r="AQ53" s="347">
        <v>5.3</v>
      </c>
      <c r="AR53" s="348">
        <v>-33.700000000000003</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538</v>
      </c>
      <c r="AM54" s="351">
        <v>352707</v>
      </c>
      <c r="AN54" s="352">
        <v>98029</v>
      </c>
      <c r="AO54" s="353">
        <v>-32</v>
      </c>
      <c r="AP54" s="354">
        <v>126732</v>
      </c>
      <c r="AQ54" s="355">
        <v>19.100000000000001</v>
      </c>
      <c r="AR54" s="356">
        <v>-51.1</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540</v>
      </c>
      <c r="AL55" s="335"/>
      <c r="AM55" s="343">
        <v>590500</v>
      </c>
      <c r="AN55" s="344">
        <v>168330</v>
      </c>
      <c r="AO55" s="345">
        <v>13.1</v>
      </c>
      <c r="AP55" s="346">
        <v>280458</v>
      </c>
      <c r="AQ55" s="347">
        <v>-15.8</v>
      </c>
      <c r="AR55" s="348">
        <v>28.9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538</v>
      </c>
      <c r="AM56" s="351">
        <v>315109</v>
      </c>
      <c r="AN56" s="352">
        <v>89826</v>
      </c>
      <c r="AO56" s="353">
        <v>-8.4</v>
      </c>
      <c r="AP56" s="354">
        <v>127286</v>
      </c>
      <c r="AQ56" s="355">
        <v>0.4</v>
      </c>
      <c r="AR56" s="356">
        <v>-8.8000000000000007</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541</v>
      </c>
      <c r="AL57" s="335"/>
      <c r="AM57" s="343">
        <v>784561</v>
      </c>
      <c r="AN57" s="344">
        <v>228336</v>
      </c>
      <c r="AO57" s="345">
        <v>35.6</v>
      </c>
      <c r="AP57" s="346">
        <v>291945</v>
      </c>
      <c r="AQ57" s="347">
        <v>4.0999999999999996</v>
      </c>
      <c r="AR57" s="348">
        <v>31.5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538</v>
      </c>
      <c r="AM58" s="351">
        <v>312746</v>
      </c>
      <c r="AN58" s="352">
        <v>91020</v>
      </c>
      <c r="AO58" s="353">
        <v>1.3</v>
      </c>
      <c r="AP58" s="354">
        <v>127651</v>
      </c>
      <c r="AQ58" s="355">
        <v>0.3</v>
      </c>
      <c r="AR58" s="356">
        <v>1</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542</v>
      </c>
      <c r="AL59" s="335"/>
      <c r="AM59" s="343">
        <v>1023873</v>
      </c>
      <c r="AN59" s="344">
        <v>305999</v>
      </c>
      <c r="AO59" s="345">
        <v>34</v>
      </c>
      <c r="AP59" s="346">
        <v>291173</v>
      </c>
      <c r="AQ59" s="347">
        <v>-0.3</v>
      </c>
      <c r="AR59" s="348">
        <v>34.299999999999997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538</v>
      </c>
      <c r="AM60" s="351">
        <v>804275</v>
      </c>
      <c r="AN60" s="352">
        <v>240369</v>
      </c>
      <c r="AO60" s="353">
        <v>164.1</v>
      </c>
      <c r="AP60" s="354">
        <v>119071</v>
      </c>
      <c r="AQ60" s="355">
        <v>-6.7</v>
      </c>
      <c r="AR60" s="356">
        <v>170.8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543</v>
      </c>
      <c r="AL61" s="357"/>
      <c r="AM61" s="358">
        <v>737978</v>
      </c>
      <c r="AN61" s="359">
        <v>211900</v>
      </c>
      <c r="AO61" s="360">
        <v>13.4</v>
      </c>
      <c r="AP61" s="361">
        <v>302584</v>
      </c>
      <c r="AQ61" s="362">
        <v>6.4</v>
      </c>
      <c r="AR61" s="348">
        <v>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538</v>
      </c>
      <c r="AM62" s="351">
        <v>461762</v>
      </c>
      <c r="AN62" s="352">
        <v>132702</v>
      </c>
      <c r="AO62" s="353">
        <v>37.4</v>
      </c>
      <c r="AP62" s="354">
        <v>121425</v>
      </c>
      <c r="AQ62" s="355">
        <v>7.2</v>
      </c>
      <c r="AR62" s="356">
        <v>30.2</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LCMchUmHKU+6SGqx246R7/uevFGRqg78g3ahTF501RkQQu5WtOnVGj5e9tMAPOA28sSEFLkRbKAwOHFXmyFDRQ==" saltValue="v7xk2AgSiqPn3BnzqbiLm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election activeCell="AK21" sqref="AK21:AO21"/>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545</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C4I4uJgBQhqpOWx6X+TVaNI+oIt3sKhM3BelbIrhfDJN4vcdsCxiONCwTFXeeWmqII4r/SSqyIj2HxUOB71XQ==" saltValue="MUhA7dkqKsDhXCIvlqeyl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election activeCell="AK21" sqref="AK21:AO21"/>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Ah/C+ux8L1ViFmciVQC+CTDS3zEynZC3/xPxphhbV9ZQfW4AU9aF8ZplFNiYnVyyMq38dVEtgCqcgJdaZSTfg==" saltValue="n1CaANfEO5XCFSheXYVC7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AK21" sqref="AK21:AO21"/>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547</v>
      </c>
      <c r="G46" s="8" t="s">
        <v>548</v>
      </c>
      <c r="H46" s="8" t="s">
        <v>549</v>
      </c>
      <c r="I46" s="8" t="s">
        <v>550</v>
      </c>
      <c r="J46" s="9" t="s">
        <v>551</v>
      </c>
    </row>
    <row r="47" spans="2:10" ht="57.75" customHeight="1">
      <c r="B47" s="10"/>
      <c r="C47" s="1176" t="s">
        <v>3</v>
      </c>
      <c r="D47" s="1176"/>
      <c r="E47" s="1177"/>
      <c r="F47" s="11">
        <v>54.94</v>
      </c>
      <c r="G47" s="12">
        <v>49.4</v>
      </c>
      <c r="H47" s="12">
        <v>43.22</v>
      </c>
      <c r="I47" s="12">
        <v>40.04</v>
      </c>
      <c r="J47" s="13">
        <v>35.840000000000003</v>
      </c>
    </row>
    <row r="48" spans="2:10" ht="57.75" customHeight="1">
      <c r="B48" s="14"/>
      <c r="C48" s="1178" t="s">
        <v>4</v>
      </c>
      <c r="D48" s="1178"/>
      <c r="E48" s="1179"/>
      <c r="F48" s="15">
        <v>3.04</v>
      </c>
      <c r="G48" s="16">
        <v>3.73</v>
      </c>
      <c r="H48" s="16">
        <v>3.44</v>
      </c>
      <c r="I48" s="16">
        <v>2.78</v>
      </c>
      <c r="J48" s="17">
        <v>4.9400000000000004</v>
      </c>
    </row>
    <row r="49" spans="2:10" ht="57.75" customHeight="1" thickBot="1">
      <c r="B49" s="18"/>
      <c r="C49" s="1180" t="s">
        <v>5</v>
      </c>
      <c r="D49" s="1180"/>
      <c r="E49" s="1181"/>
      <c r="F49" s="19" t="s">
        <v>552</v>
      </c>
      <c r="G49" s="20" t="s">
        <v>553</v>
      </c>
      <c r="H49" s="20" t="s">
        <v>554</v>
      </c>
      <c r="I49" s="20" t="s">
        <v>555</v>
      </c>
      <c r="J49" s="21">
        <v>3.49</v>
      </c>
    </row>
    <row r="50" spans="2:10" ht="13.5" customHeight="1"/>
    <row r="51" spans="2:10" ht="13.5" hidden="1" customHeight="1"/>
    <row r="52" spans="2:10" ht="13.5" hidden="1" customHeight="1"/>
    <row r="53" spans="2:10" ht="13.5" hidden="1" customHeight="1"/>
  </sheetData>
  <sheetProtection algorithmName="SHA-512" hashValue="eyHpku5vLHk9HOShVIwEAOVaIsxq1HKvr0kliOwgQO/kEwvu6zqdzHci846gV1BmGss7PtokldfZ9YLfUX0X0Q==" saltValue="DgGadPQyP1/0QjsxzppM8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hayasaka182</cp:lastModifiedBy>
  <cp:lastPrinted>2019-03-14T02:48:22Z</cp:lastPrinted>
  <dcterms:created xsi:type="dcterms:W3CDTF">2019-02-14T01:36:25Z</dcterms:created>
  <dcterms:modified xsi:type="dcterms:W3CDTF">2019-03-25T01:00:16Z</dcterms:modified>
  <cp:category/>
</cp:coreProperties>
</file>